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RAN\Controlling\008_Dotazy\161_požadavek Lomský - klienti Provoz 2020\29.7.2020 (roky 2017 a 2018)\"/>
    </mc:Choice>
  </mc:AlternateContent>
  <bookViews>
    <workbookView xWindow="360" yWindow="405" windowWidth="24675" windowHeight="12045"/>
  </bookViews>
  <sheets>
    <sheet name="I-Zemědělec" sheetId="18" r:id="rId1"/>
    <sheet name="Zpracovatel dřeva" sheetId="17" r:id="rId2"/>
    <sheet name="Podpora nákupu půdy" sheetId="16" r:id="rId3"/>
    <sheet name="Lesní hospodář" sheetId="15" r:id="rId4"/>
    <sheet name="Půda - snížení jistiny" sheetId="14" r:id="rId5"/>
    <sheet name="Zpracovatel" sheetId="13" r:id="rId6"/>
    <sheet name="Zajištění úvěru" sheetId="3" r:id="rId7"/>
    <sheet name="Podpora pojištění" sheetId="21" r:id="rId8"/>
    <sheet name="Pojištění lesní porosty" sheetId="20" r:id="rId9"/>
    <sheet name="Pojištění lesní školky" sheetId="8" r:id="rId10"/>
    <sheet name="Investiční úvěry" sheetId="24" r:id="rId11"/>
    <sheet name="Investiční úvěry Zemědělec" sheetId="23" r:id="rId12"/>
    <sheet name="Provozní úvěry" sheetId="22" r:id="rId13"/>
    <sheet name="Úvěry na nákup půdy" sheetId="10" r:id="rId14"/>
  </sheets>
  <definedNames>
    <definedName name="_xlnm.Print_Titles" localSheetId="10">'Investiční úvěry'!$1:$1</definedName>
    <definedName name="_xlnm.Print_Titles" localSheetId="11">'Investiční úvěry Zemědělec'!$1:$1</definedName>
    <definedName name="_xlnm.Print_Titles" localSheetId="0">'I-Zemědělec'!$1:$1</definedName>
    <definedName name="_xlnm.Print_Titles" localSheetId="3">'Lesní hospodář'!$1:$1</definedName>
    <definedName name="_xlnm.Print_Titles" localSheetId="2">'Podpora nákupu půdy'!$1:$1</definedName>
    <definedName name="_xlnm.Print_Titles" localSheetId="7">'Podpora pojištění'!$1:$1</definedName>
    <definedName name="_xlnm.Print_Titles" localSheetId="8">'Pojištění lesní porosty'!$1:$1</definedName>
    <definedName name="_xlnm.Print_Titles" localSheetId="9">'Pojištění lesní školky'!$1:$1</definedName>
    <definedName name="_xlnm.Print_Titles" localSheetId="12">'Provozní úvěry'!$1:$1</definedName>
    <definedName name="_xlnm.Print_Titles" localSheetId="4">'Půda - snížení jistiny'!$1:$1</definedName>
    <definedName name="_xlnm.Print_Titles" localSheetId="13">'Úvěry na nákup půdy'!$1:$1</definedName>
    <definedName name="_xlnm.Print_Titles" localSheetId="6">'Zajištění úvěru'!$1:$1</definedName>
    <definedName name="_xlnm.Print_Titles" localSheetId="5">Zpracovatel!$1:$1</definedName>
    <definedName name="_xlnm.Print_Titles" localSheetId="1">'Zpracovatel dřeva'!$1:$1</definedName>
  </definedNames>
  <calcPr calcId="162913"/>
</workbook>
</file>

<file path=xl/calcChain.xml><?xml version="1.0" encoding="utf-8"?>
<calcChain xmlns="http://schemas.openxmlformats.org/spreadsheetml/2006/main">
  <c r="D57" i="22" l="1"/>
  <c r="H57" i="22"/>
  <c r="I57" i="22"/>
  <c r="D86" i="10"/>
  <c r="H86" i="10"/>
  <c r="I86" i="10"/>
  <c r="D138" i="23"/>
  <c r="H138" i="23"/>
  <c r="I138" i="23"/>
  <c r="D604" i="24"/>
  <c r="H604" i="24"/>
  <c r="I604" i="24"/>
  <c r="D5025" i="21"/>
  <c r="H5025" i="21"/>
  <c r="I5025" i="21"/>
  <c r="D35" i="20"/>
  <c r="H35" i="20"/>
  <c r="I35" i="20"/>
  <c r="D4" i="17"/>
  <c r="D139" i="16"/>
  <c r="D74" i="15"/>
  <c r="D376" i="14"/>
  <c r="D11" i="13"/>
  <c r="D3" i="3"/>
  <c r="D5" i="8"/>
  <c r="H5" i="8"/>
  <c r="I5" i="8"/>
  <c r="D2864" i="18" l="1"/>
  <c r="I2864" i="18"/>
  <c r="H2864" i="18"/>
  <c r="I4" i="17"/>
  <c r="H4" i="17"/>
  <c r="I139" i="16"/>
  <c r="H139" i="16"/>
  <c r="I74" i="15"/>
  <c r="H74" i="15"/>
  <c r="I376" i="14"/>
  <c r="H376" i="14"/>
  <c r="I11" i="13"/>
  <c r="H11" i="13"/>
  <c r="H3" i="3" l="1"/>
  <c r="I3" i="3"/>
</calcChain>
</file>

<file path=xl/sharedStrings.xml><?xml version="1.0" encoding="utf-8"?>
<sst xmlns="http://schemas.openxmlformats.org/spreadsheetml/2006/main" count="56498" uniqueCount="31204">
  <si>
    <t>Úvěry na nákup půdy</t>
  </si>
  <si>
    <t>ZPRACOVATEL - DE MINIMIS</t>
  </si>
  <si>
    <t>49419536</t>
  </si>
  <si>
    <t>Šalša Václav</t>
  </si>
  <si>
    <t>Schváleno</t>
  </si>
  <si>
    <t>1726000181</t>
  </si>
  <si>
    <t>S-2600018/40680/2017</t>
  </si>
  <si>
    <t>71821988</t>
  </si>
  <si>
    <t>Sokol Petr</t>
  </si>
  <si>
    <t>1726000241</t>
  </si>
  <si>
    <t>S-2600024/76117/2017</t>
  </si>
  <si>
    <t>04573510</t>
  </si>
  <si>
    <t>Hájek Tomáš</t>
  </si>
  <si>
    <t>1826000061</t>
  </si>
  <si>
    <t>S-2600006/11681/2018</t>
  </si>
  <si>
    <t>70894744</t>
  </si>
  <si>
    <t>Volařík Miroslav, Ing.</t>
  </si>
  <si>
    <t>1726000071</t>
  </si>
  <si>
    <t>S-2600007/08415/2017</t>
  </si>
  <si>
    <t>25544799</t>
  </si>
  <si>
    <t>VERITAS spol. s r.o.</t>
  </si>
  <si>
    <t>1726000201</t>
  </si>
  <si>
    <t>S-2600020/44377/2017</t>
  </si>
  <si>
    <t>46966030</t>
  </si>
  <si>
    <t>Vinařská společnost s.r.o.</t>
  </si>
  <si>
    <t>1826000101</t>
  </si>
  <si>
    <t>S-2600010/41605/2018</t>
  </si>
  <si>
    <t>26935759</t>
  </si>
  <si>
    <t>RYHOS s.r.o.</t>
  </si>
  <si>
    <t>1726000151</t>
  </si>
  <si>
    <t>S-2600015/39865/2017</t>
  </si>
  <si>
    <t>87256053</t>
  </si>
  <si>
    <t>Erler Jakub</t>
  </si>
  <si>
    <t>1826000071</t>
  </si>
  <si>
    <t>S-2600007/27871/2018</t>
  </si>
  <si>
    <t>68699158</t>
  </si>
  <si>
    <t>Vojáček František, Ing.</t>
  </si>
  <si>
    <t>1726000221</t>
  </si>
  <si>
    <t>S-2600022/06724/2017</t>
  </si>
  <si>
    <t>ZAJIŠTĚNÍ ÚVĚRŮ ÚHRADA CENY</t>
  </si>
  <si>
    <t>63110652</t>
  </si>
  <si>
    <t>Potravinářská komora České republiky</t>
  </si>
  <si>
    <t>Vyúčtováno</t>
  </si>
  <si>
    <t>1841000011</t>
  </si>
  <si>
    <t>S-4100001/07126/2018</t>
  </si>
  <si>
    <t>PŮDA - SNÍŽENÍ JISTINY</t>
  </si>
  <si>
    <t>47543906</t>
  </si>
  <si>
    <t>Silo Střednice, spol. s r.o.</t>
  </si>
  <si>
    <t>1727004141</t>
  </si>
  <si>
    <t>S-2700414/49645/2017</t>
  </si>
  <si>
    <t>48229440</t>
  </si>
  <si>
    <t>Habersberger Petr, Ing.</t>
  </si>
  <si>
    <t>1727003481</t>
  </si>
  <si>
    <t>S-2700348/41015/2017</t>
  </si>
  <si>
    <t>63863448</t>
  </si>
  <si>
    <t>Capouch Josef</t>
  </si>
  <si>
    <t>1727008741</t>
  </si>
  <si>
    <t>S-2700874/129569/2017</t>
  </si>
  <si>
    <t>66483654</t>
  </si>
  <si>
    <t>Gardavská Milada</t>
  </si>
  <si>
    <t>1727007901</t>
  </si>
  <si>
    <t>S-2700790/121527/2017</t>
  </si>
  <si>
    <t>71214194</t>
  </si>
  <si>
    <t>Jinek Marek</t>
  </si>
  <si>
    <t>1727008281</t>
  </si>
  <si>
    <t>S-2700828/126062/2017</t>
  </si>
  <si>
    <t>72261455</t>
  </si>
  <si>
    <t>Streerová Alena</t>
  </si>
  <si>
    <t>1727007681</t>
  </si>
  <si>
    <t>S-2700768/117236/2017</t>
  </si>
  <si>
    <t>75068648</t>
  </si>
  <si>
    <t>Procházka Martin</t>
  </si>
  <si>
    <t>1727007021</t>
  </si>
  <si>
    <t>S-2700702/94098/2017</t>
  </si>
  <si>
    <t>75129434</t>
  </si>
  <si>
    <t>Vopat Jan</t>
  </si>
  <si>
    <t>1727009361</t>
  </si>
  <si>
    <t>S-2700936/136422/2017</t>
  </si>
  <si>
    <t>70897727</t>
  </si>
  <si>
    <t>Hrůza Jindřich</t>
  </si>
  <si>
    <t>1727009061</t>
  </si>
  <si>
    <t>S-2700906/132570/2017</t>
  </si>
  <si>
    <t>76579921</t>
  </si>
  <si>
    <t>Paták Jiří, Ing.</t>
  </si>
  <si>
    <t>1727007581</t>
  </si>
  <si>
    <t>S-2700758/115819/2017</t>
  </si>
  <si>
    <t>11405899</t>
  </si>
  <si>
    <t>Bílý Jiří</t>
  </si>
  <si>
    <t>1727007701</t>
  </si>
  <si>
    <t>S-2700770/117248/2017</t>
  </si>
  <si>
    <t>04901797</t>
  </si>
  <si>
    <t>LAVALU s.r.o.</t>
  </si>
  <si>
    <t>1727010091</t>
  </si>
  <si>
    <t>S-2701009/138298/2017</t>
  </si>
  <si>
    <t>75132192</t>
  </si>
  <si>
    <t>Patočka Jan, Ing.</t>
  </si>
  <si>
    <t>1727000201</t>
  </si>
  <si>
    <t>S-2700020/02597/2017</t>
  </si>
  <si>
    <t>72534028</t>
  </si>
  <si>
    <t>Fiksel Josef</t>
  </si>
  <si>
    <t>1727008601</t>
  </si>
  <si>
    <t>S-2700860/128557/2017</t>
  </si>
  <si>
    <t>66180490</t>
  </si>
  <si>
    <t>Jurajdová Eva</t>
  </si>
  <si>
    <t>1727001731</t>
  </si>
  <si>
    <t>S-2700173/23799/2017</t>
  </si>
  <si>
    <t>49607910</t>
  </si>
  <si>
    <t>Soukromá rolnická společnost AGRO,s.r.o. se sídl.v Tovačově</t>
  </si>
  <si>
    <t>1727006891</t>
  </si>
  <si>
    <t>S-2700689/91487/2017</t>
  </si>
  <si>
    <t>47681896</t>
  </si>
  <si>
    <t>EQUICENTRUM, spol. s r.o.</t>
  </si>
  <si>
    <t>1727007151</t>
  </si>
  <si>
    <t>S-2700715/96419/2017</t>
  </si>
  <si>
    <t>72086068</t>
  </si>
  <si>
    <t>Štětka Rudolf</t>
  </si>
  <si>
    <t>1727006931</t>
  </si>
  <si>
    <t>S-2700693/91223/2017</t>
  </si>
  <si>
    <t>72561327</t>
  </si>
  <si>
    <t>Novotný Miroslav</t>
  </si>
  <si>
    <t>1727007041</t>
  </si>
  <si>
    <t>S-2700704/94254/2017</t>
  </si>
  <si>
    <t>25262084</t>
  </si>
  <si>
    <t>AGRO Kunčina a.s.</t>
  </si>
  <si>
    <t>1727001631</t>
  </si>
  <si>
    <t>S-2700163/22824/2017</t>
  </si>
  <si>
    <t>60037679</t>
  </si>
  <si>
    <t>Kupčík Ivan</t>
  </si>
  <si>
    <t>1727009521</t>
  </si>
  <si>
    <t>S-2700952/136809/2017</t>
  </si>
  <si>
    <t>66595185</t>
  </si>
  <si>
    <t>Kašík Vladimír</t>
  </si>
  <si>
    <t>1727007861</t>
  </si>
  <si>
    <t>S-2700786/121104/2017</t>
  </si>
  <si>
    <t>05054826</t>
  </si>
  <si>
    <t>Steinbachová Šárka</t>
  </si>
  <si>
    <t>1727004911</t>
  </si>
  <si>
    <t>S-2700491/60755/2017</t>
  </si>
  <si>
    <t>75105403</t>
  </si>
  <si>
    <t>Vrba Pavel, Ing.</t>
  </si>
  <si>
    <t>1727009811</t>
  </si>
  <si>
    <t>S-2700981/137426/2017</t>
  </si>
  <si>
    <t>45378380</t>
  </si>
  <si>
    <t>Polák Jaroslav</t>
  </si>
  <si>
    <t>1727007751</t>
  </si>
  <si>
    <t>S-2700775/121050/2017</t>
  </si>
  <si>
    <t>04941080</t>
  </si>
  <si>
    <t>Dvořák Petr, Ing.</t>
  </si>
  <si>
    <t>1727009251</t>
  </si>
  <si>
    <t>S-2700925/134616/2017</t>
  </si>
  <si>
    <t>16407334</t>
  </si>
  <si>
    <t>Klimpera Vladimír</t>
  </si>
  <si>
    <t>1727008041</t>
  </si>
  <si>
    <t>S-2700804/123941/2017</t>
  </si>
  <si>
    <t>05135338</t>
  </si>
  <si>
    <t>Kudrnáčová Jaroslava, MVDr.</t>
  </si>
  <si>
    <t>1727009021</t>
  </si>
  <si>
    <t>S-2700902/132276/2017</t>
  </si>
  <si>
    <t>64452174</t>
  </si>
  <si>
    <t>Pazderka Vojtěch, Ing.</t>
  </si>
  <si>
    <t>1727008491</t>
  </si>
  <si>
    <t>S-2700849/128494/2017</t>
  </si>
  <si>
    <t>70922977</t>
  </si>
  <si>
    <t>Ďoubal Milan</t>
  </si>
  <si>
    <t>1727005501</t>
  </si>
  <si>
    <t>S-2700550/67996/2017</t>
  </si>
  <si>
    <t>01106589</t>
  </si>
  <si>
    <t>Mužík Miroslav</t>
  </si>
  <si>
    <t>1727005511</t>
  </si>
  <si>
    <t>S-2700551/68005/2017</t>
  </si>
  <si>
    <t>05924260</t>
  </si>
  <si>
    <t>Randák Zdeněk</t>
  </si>
  <si>
    <t>1727006941</t>
  </si>
  <si>
    <t>S-2700694/92442/2017</t>
  </si>
  <si>
    <t>61751081</t>
  </si>
  <si>
    <t>Doubek Jiří</t>
  </si>
  <si>
    <t>1727009871</t>
  </si>
  <si>
    <t>S-2700987/137912/2017</t>
  </si>
  <si>
    <t>48621269</t>
  </si>
  <si>
    <t>Vacek Viktor</t>
  </si>
  <si>
    <t>1727009971</t>
  </si>
  <si>
    <t>S-2700997/138286/2017</t>
  </si>
  <si>
    <t>41279964</t>
  </si>
  <si>
    <t>Axmann Radek, MVDr.</t>
  </si>
  <si>
    <t>1727007001</t>
  </si>
  <si>
    <t>S-2700700/93629/2017</t>
  </si>
  <si>
    <t>87304627</t>
  </si>
  <si>
    <t>Hladík Jiří</t>
  </si>
  <si>
    <t>1727006591</t>
  </si>
  <si>
    <t>S-2700659/88202/2017</t>
  </si>
  <si>
    <t>44477856</t>
  </si>
  <si>
    <t>Halbrštat Libor</t>
  </si>
  <si>
    <t>1727005521</t>
  </si>
  <si>
    <t>S-2700552/68308/2017</t>
  </si>
  <si>
    <t>62728377</t>
  </si>
  <si>
    <t>Jakl Petr</t>
  </si>
  <si>
    <t>1727005431</t>
  </si>
  <si>
    <t>S-2700543/67307/2017</t>
  </si>
  <si>
    <t>70828270</t>
  </si>
  <si>
    <t>Friedl Jiří</t>
  </si>
  <si>
    <t>1727007441</t>
  </si>
  <si>
    <t>S-2700744/108168/2017</t>
  </si>
  <si>
    <t>28311655</t>
  </si>
  <si>
    <t>VKT AGRO s.r.o.</t>
  </si>
  <si>
    <t>1727008871</t>
  </si>
  <si>
    <t>S-2700887/132127/2017</t>
  </si>
  <si>
    <t>47775271</t>
  </si>
  <si>
    <t>Štorová Jaroslava</t>
  </si>
  <si>
    <t>1727005691</t>
  </si>
  <si>
    <t>S-2700569/72825/2017</t>
  </si>
  <si>
    <t>28049055</t>
  </si>
  <si>
    <t>BIOFARMA - HTL s.r.o.</t>
  </si>
  <si>
    <t>1727007211</t>
  </si>
  <si>
    <t>S-2700721/101186/2017</t>
  </si>
  <si>
    <t>70965463</t>
  </si>
  <si>
    <t>Tomášková Martina</t>
  </si>
  <si>
    <t>1727010211</t>
  </si>
  <si>
    <t>S-2701021/138310/2017</t>
  </si>
  <si>
    <t>28012402</t>
  </si>
  <si>
    <t>Šindelka, s.r.o.</t>
  </si>
  <si>
    <t>1727009231</t>
  </si>
  <si>
    <t>S-2700923/134849/2017</t>
  </si>
  <si>
    <t>1727005761</t>
  </si>
  <si>
    <t>S-2700576/73332/2017</t>
  </si>
  <si>
    <t>06493165</t>
  </si>
  <si>
    <t>Duchanová Helena</t>
  </si>
  <si>
    <t>1727009051</t>
  </si>
  <si>
    <t>S-2700905/132443/2017</t>
  </si>
  <si>
    <t>70949166</t>
  </si>
  <si>
    <t>Dvořák Josef</t>
  </si>
  <si>
    <t>1727007531</t>
  </si>
  <si>
    <t>S-2700753/113426/2017</t>
  </si>
  <si>
    <t>62142496</t>
  </si>
  <si>
    <t>Dvořák Vladimír</t>
  </si>
  <si>
    <t>1727007241</t>
  </si>
  <si>
    <t>S-2700724/102171/2017</t>
  </si>
  <si>
    <t>76086836</t>
  </si>
  <si>
    <t>Louda Antonín</t>
  </si>
  <si>
    <t>1727007551</t>
  </si>
  <si>
    <t>S-2700755/114092/2017</t>
  </si>
  <si>
    <t>72069511</t>
  </si>
  <si>
    <t>Kohoutek Predrag</t>
  </si>
  <si>
    <t>1727008771</t>
  </si>
  <si>
    <t>S-2700877/130127/2017</t>
  </si>
  <si>
    <t>06055061</t>
  </si>
  <si>
    <t>Frolíková Hana</t>
  </si>
  <si>
    <t>1727008941</t>
  </si>
  <si>
    <t>S-2700894/132111/2017</t>
  </si>
  <si>
    <t>61904945</t>
  </si>
  <si>
    <t>Voborský Petr</t>
  </si>
  <si>
    <t>1727007331</t>
  </si>
  <si>
    <t>S-2700733/108076/2017</t>
  </si>
  <si>
    <t>47261234</t>
  </si>
  <si>
    <t>Jiřík Zdeněk</t>
  </si>
  <si>
    <t>1727002671</t>
  </si>
  <si>
    <t>S-2700267/33697/2017</t>
  </si>
  <si>
    <t>72566850</t>
  </si>
  <si>
    <t>Bukovjan Pavel, Ing.</t>
  </si>
  <si>
    <t>1727001691</t>
  </si>
  <si>
    <t>S-2700169/23599/2017</t>
  </si>
  <si>
    <t>71505199</t>
  </si>
  <si>
    <t>Procházka David</t>
  </si>
  <si>
    <t>1727007911</t>
  </si>
  <si>
    <t>S-2700791/122775/2017</t>
  </si>
  <si>
    <t>64973735</t>
  </si>
  <si>
    <t>Majírek Aleš</t>
  </si>
  <si>
    <t>1627005201</t>
  </si>
  <si>
    <t>S-2700520/99512/2016</t>
  </si>
  <si>
    <t>72030119</t>
  </si>
  <si>
    <t>Janota Jaroslav</t>
  </si>
  <si>
    <t>1727009731</t>
  </si>
  <si>
    <t>S-2700973/137105/2017</t>
  </si>
  <si>
    <t>72072831</t>
  </si>
  <si>
    <t>Kadlecová Marcela</t>
  </si>
  <si>
    <t>1727008061</t>
  </si>
  <si>
    <t>S-2700806/124318/2017</t>
  </si>
  <si>
    <t>68998422</t>
  </si>
  <si>
    <t>Lonský Jiří</t>
  </si>
  <si>
    <t>1727007511</t>
  </si>
  <si>
    <t>S-2700751/108538/2017</t>
  </si>
  <si>
    <t>01930567</t>
  </si>
  <si>
    <t>Statek Buk, s.r.o.</t>
  </si>
  <si>
    <t>1727009761</t>
  </si>
  <si>
    <t>S-2700976/137054/2017</t>
  </si>
  <si>
    <t>75127661</t>
  </si>
  <si>
    <t>Filip Jiří</t>
  </si>
  <si>
    <t>1727009711</t>
  </si>
  <si>
    <t>S-2700971/137093/2017</t>
  </si>
  <si>
    <t>47261650</t>
  </si>
  <si>
    <t>Moravec Stanislav</t>
  </si>
  <si>
    <t>1727006501</t>
  </si>
  <si>
    <t>S-2700650/87670/2017</t>
  </si>
  <si>
    <t>18594654</t>
  </si>
  <si>
    <t>Gut Vladimír</t>
  </si>
  <si>
    <t>1727007741</t>
  </si>
  <si>
    <t>S-2700774/121038/2017</t>
  </si>
  <si>
    <t>1727003701</t>
  </si>
  <si>
    <t>S-2700370/43480/2017</t>
  </si>
  <si>
    <t>25334263</t>
  </si>
  <si>
    <t>Farma Petrovice a.s.</t>
  </si>
  <si>
    <t>1727009161</t>
  </si>
  <si>
    <t>S-2700916/133696/2017</t>
  </si>
  <si>
    <t>64637123</t>
  </si>
  <si>
    <t>Zelinková Hana</t>
  </si>
  <si>
    <t>1727007461</t>
  </si>
  <si>
    <t>S-2700746/107225/2017</t>
  </si>
  <si>
    <t>05903165</t>
  </si>
  <si>
    <t>Syptáková Kateřina</t>
  </si>
  <si>
    <t>1727006171</t>
  </si>
  <si>
    <t>S-2700617/82707/2017</t>
  </si>
  <si>
    <t>25300491</t>
  </si>
  <si>
    <t>ZP Hvězdlice, a.s.</t>
  </si>
  <si>
    <t>1727010141</t>
  </si>
  <si>
    <t>S-2701014/138303/2017</t>
  </si>
  <si>
    <t>76396215</t>
  </si>
  <si>
    <t>Korberová Jitka, Ing.</t>
  </si>
  <si>
    <t>1727006661</t>
  </si>
  <si>
    <t>S-2700666/88333/2017</t>
  </si>
  <si>
    <t>73726575</t>
  </si>
  <si>
    <t>Kopenec Václav</t>
  </si>
  <si>
    <t>1727006601</t>
  </si>
  <si>
    <t>S-2700660/88206/2017</t>
  </si>
  <si>
    <t>03808157</t>
  </si>
  <si>
    <t>Říha Miloš</t>
  </si>
  <si>
    <t>1727009991</t>
  </si>
  <si>
    <t>S-2700999/138288/2017</t>
  </si>
  <si>
    <t>48677493</t>
  </si>
  <si>
    <t>Poskočil Jaroslav, Ing.</t>
  </si>
  <si>
    <t>1727008851</t>
  </si>
  <si>
    <t>S-2700885/131497/2017</t>
  </si>
  <si>
    <t>72020245</t>
  </si>
  <si>
    <t>Votava Jiří, Bc.</t>
  </si>
  <si>
    <t>1727006811</t>
  </si>
  <si>
    <t>S-2700681/90542/2017</t>
  </si>
  <si>
    <t>26247216</t>
  </si>
  <si>
    <t>VINICE - HNÁNICE s.r.o.</t>
  </si>
  <si>
    <t>1627005931</t>
  </si>
  <si>
    <t>S-2700593/124629/2016</t>
  </si>
  <si>
    <t>03666280</t>
  </si>
  <si>
    <t>Bumbálek Emil</t>
  </si>
  <si>
    <t>1727008891</t>
  </si>
  <si>
    <t>S-2700889/132133/2017</t>
  </si>
  <si>
    <t>28007026</t>
  </si>
  <si>
    <t>AD Salák s.r.o.</t>
  </si>
  <si>
    <t>1727007091</t>
  </si>
  <si>
    <t>S-2700709/94927/2017</t>
  </si>
  <si>
    <t>63916886</t>
  </si>
  <si>
    <t>Rouče František</t>
  </si>
  <si>
    <t>1727009111</t>
  </si>
  <si>
    <t>S-2700911/133507/2017</t>
  </si>
  <si>
    <t>64677419</t>
  </si>
  <si>
    <t>Kratochvíl Karel</t>
  </si>
  <si>
    <t>1727009781</t>
  </si>
  <si>
    <t>S-2700978/136996/2017</t>
  </si>
  <si>
    <t>02602831</t>
  </si>
  <si>
    <t>Slámová Zdeňka</t>
  </si>
  <si>
    <t>1727001821</t>
  </si>
  <si>
    <t>S-2700182/24427/2017</t>
  </si>
  <si>
    <t>26934671</t>
  </si>
  <si>
    <t>BAZAL Investments, s.r.o.</t>
  </si>
  <si>
    <t>1627006881</t>
  </si>
  <si>
    <t>S-2700688/132794/2016</t>
  </si>
  <si>
    <t>69953716</t>
  </si>
  <si>
    <t>Lotz Josef</t>
  </si>
  <si>
    <t>1727009191</t>
  </si>
  <si>
    <t>S-2700919/133634/2017</t>
  </si>
  <si>
    <t>04254384</t>
  </si>
  <si>
    <t>JT Agro Jesení s.r.o.</t>
  </si>
  <si>
    <t>1727009891</t>
  </si>
  <si>
    <t>S-2700989/137923/2017</t>
  </si>
  <si>
    <t>76216578</t>
  </si>
  <si>
    <t>Žůrová Jitka</t>
  </si>
  <si>
    <t>1727004271</t>
  </si>
  <si>
    <t>S-2700427/51786/2017</t>
  </si>
  <si>
    <t>68322534</t>
  </si>
  <si>
    <t>Soušek Bohumír</t>
  </si>
  <si>
    <t>1727006511</t>
  </si>
  <si>
    <t>S-2700651/87458/2017</t>
  </si>
  <si>
    <t>75876400</t>
  </si>
  <si>
    <t>Pavlíček Leoš, Bc.</t>
  </si>
  <si>
    <t>1727009531</t>
  </si>
  <si>
    <t>S-2700953/136780/2017</t>
  </si>
  <si>
    <t>75225271</t>
  </si>
  <si>
    <t>Hynčíková Birnerová Linda, MVDr.</t>
  </si>
  <si>
    <t>1727004301</t>
  </si>
  <si>
    <t>S-2700430/52695/2017</t>
  </si>
  <si>
    <t>75137836</t>
  </si>
  <si>
    <t>Havránková Danuše</t>
  </si>
  <si>
    <t>1727009071</t>
  </si>
  <si>
    <t>S-2700907/132483/2017</t>
  </si>
  <si>
    <t>70957380</t>
  </si>
  <si>
    <t>Bornová Marie</t>
  </si>
  <si>
    <t>1727009311</t>
  </si>
  <si>
    <t>S-2700931/135763/2017</t>
  </si>
  <si>
    <t>64808475</t>
  </si>
  <si>
    <t>Černý Petr</t>
  </si>
  <si>
    <t>1727006091</t>
  </si>
  <si>
    <t>S-2700609/76147/2017</t>
  </si>
  <si>
    <t>18855326</t>
  </si>
  <si>
    <t>Vacek Vladimír</t>
  </si>
  <si>
    <t>1727010151</t>
  </si>
  <si>
    <t>S-2701015/138304/2017</t>
  </si>
  <si>
    <t>15057682</t>
  </si>
  <si>
    <t>PERSEUS, a.s.</t>
  </si>
  <si>
    <t>1727004721</t>
  </si>
  <si>
    <t>S-2700472/58233/2017</t>
  </si>
  <si>
    <t>03927695</t>
  </si>
  <si>
    <t>Zemanová Barbora</t>
  </si>
  <si>
    <t>1727007831</t>
  </si>
  <si>
    <t>S-2700783/118519/2017</t>
  </si>
  <si>
    <t>06689540</t>
  </si>
  <si>
    <t>Šeborův Mlýn s.r.o.</t>
  </si>
  <si>
    <t>1727010371</t>
  </si>
  <si>
    <t>S-2701037/138326/2017</t>
  </si>
  <si>
    <t>05769540</t>
  </si>
  <si>
    <t>Topka Josef</t>
  </si>
  <si>
    <t>1727008161</t>
  </si>
  <si>
    <t>S-2700816/125700/2017</t>
  </si>
  <si>
    <t>25505319</t>
  </si>
  <si>
    <t>ZD SKÁLY, družstvo</t>
  </si>
  <si>
    <t>1727006331</t>
  </si>
  <si>
    <t>S-2700633/85857/2017</t>
  </si>
  <si>
    <t>03708705</t>
  </si>
  <si>
    <t>Pohan Lukáš, Ing.</t>
  </si>
  <si>
    <t>1727007771</t>
  </si>
  <si>
    <t>S-2700777/121179/2017</t>
  </si>
  <si>
    <t>47470186</t>
  </si>
  <si>
    <t>Agro Jaroměř, spol. s r.o.</t>
  </si>
  <si>
    <t>1727007571</t>
  </si>
  <si>
    <t>S-2700757/120164/2017</t>
  </si>
  <si>
    <t>16804929</t>
  </si>
  <si>
    <t>Rejchrt Vladimír, Ing.</t>
  </si>
  <si>
    <t>1727006721</t>
  </si>
  <si>
    <t>S-2700672/90141/2017</t>
  </si>
  <si>
    <t>49938789</t>
  </si>
  <si>
    <t>Svoboda Rostislav</t>
  </si>
  <si>
    <t>1727009981</t>
  </si>
  <si>
    <t>S-2700998/138287/2017</t>
  </si>
  <si>
    <t>60573708</t>
  </si>
  <si>
    <t>Černý Lubomír</t>
  </si>
  <si>
    <t>1727006911</t>
  </si>
  <si>
    <t>S-2700691/91953/2017</t>
  </si>
  <si>
    <t>46383051</t>
  </si>
  <si>
    <t>Moravec Robert</t>
  </si>
  <si>
    <t>1727008681</t>
  </si>
  <si>
    <t>S-2700868/128868/2017</t>
  </si>
  <si>
    <t>05589011</t>
  </si>
  <si>
    <t>Moravec Patrik</t>
  </si>
  <si>
    <t>1727008671</t>
  </si>
  <si>
    <t>S-2700867/128850/2017</t>
  </si>
  <si>
    <t>05062594</t>
  </si>
  <si>
    <t>Farma Rohozno s.r.o.</t>
  </si>
  <si>
    <t>1727006581</t>
  </si>
  <si>
    <t>S-2700658/88197/2017</t>
  </si>
  <si>
    <t>42276942</t>
  </si>
  <si>
    <t>Věchet Jaroslav</t>
  </si>
  <si>
    <t>1627002891</t>
  </si>
  <si>
    <t>S-2700289/49562/2016</t>
  </si>
  <si>
    <t>74127829</t>
  </si>
  <si>
    <t>Švojgr Josef, Ing.</t>
  </si>
  <si>
    <t>1727009851</t>
  </si>
  <si>
    <t>S-2700985/137898/2017</t>
  </si>
  <si>
    <t>00128945</t>
  </si>
  <si>
    <t>Zemědělské družstvo Mříčná - Peřimov</t>
  </si>
  <si>
    <t>1727006461</t>
  </si>
  <si>
    <t>S-2700646/87159/2017</t>
  </si>
  <si>
    <t>25434403</t>
  </si>
  <si>
    <t>FORTIS CV s.r.o.</t>
  </si>
  <si>
    <t>1727007811</t>
  </si>
  <si>
    <t>S-2700781/121255/2017</t>
  </si>
  <si>
    <t>48725846</t>
  </si>
  <si>
    <t>Juřica Václav</t>
  </si>
  <si>
    <t>1727008011</t>
  </si>
  <si>
    <t>S-2700801/123699/2017</t>
  </si>
  <si>
    <t>74482165</t>
  </si>
  <si>
    <t>Janoušek Pavel</t>
  </si>
  <si>
    <t>1727009661</t>
  </si>
  <si>
    <t>S-2700966/137323/2017</t>
  </si>
  <si>
    <t>44217439</t>
  </si>
  <si>
    <t>Mašín Jiří</t>
  </si>
  <si>
    <t>1727009631</t>
  </si>
  <si>
    <t>S-2700963/137310/2017</t>
  </si>
  <si>
    <t>03875571</t>
  </si>
  <si>
    <t>Farma Pernek s.r.o.</t>
  </si>
  <si>
    <t>1727007381</t>
  </si>
  <si>
    <t>S-2700738/108129/2017</t>
  </si>
  <si>
    <t>60825677</t>
  </si>
  <si>
    <t>ZEMOS Zubčice, spol. s r.o.</t>
  </si>
  <si>
    <t>1727004681</t>
  </si>
  <si>
    <t>S-2700468/58213/2017</t>
  </si>
  <si>
    <t>12332259</t>
  </si>
  <si>
    <t>Proksch Jan</t>
  </si>
  <si>
    <t>1727008711</t>
  </si>
  <si>
    <t>S-2700871/129560/2017</t>
  </si>
  <si>
    <t>26095548</t>
  </si>
  <si>
    <t>František Dobrota s.r.o.</t>
  </si>
  <si>
    <t>1727001461</t>
  </si>
  <si>
    <t>S-2700146/21772/2017</t>
  </si>
  <si>
    <t>68530269</t>
  </si>
  <si>
    <t>Janovský František</t>
  </si>
  <si>
    <t>1727006571</t>
  </si>
  <si>
    <t>S-2700657/88172/2017</t>
  </si>
  <si>
    <t>75016885</t>
  </si>
  <si>
    <t>Kučera Ondřej</t>
  </si>
  <si>
    <t>1727009501</t>
  </si>
  <si>
    <t>S-2700950/136562/2017</t>
  </si>
  <si>
    <t>74547275</t>
  </si>
  <si>
    <t>Voltr Tomáš Ing.</t>
  </si>
  <si>
    <t>1727008421</t>
  </si>
  <si>
    <t>S-2700842/126711/2017</t>
  </si>
  <si>
    <t>46906126</t>
  </si>
  <si>
    <t>Jurčík Miloslav</t>
  </si>
  <si>
    <t>1727008141</t>
  </si>
  <si>
    <t>S-2700814/125678/2017</t>
  </si>
  <si>
    <t>04921224</t>
  </si>
  <si>
    <t>Poul Adam</t>
  </si>
  <si>
    <t>1727008911</t>
  </si>
  <si>
    <t>S-2700891/131790/2017</t>
  </si>
  <si>
    <t>72058102</t>
  </si>
  <si>
    <t>Hrtúsová Jana</t>
  </si>
  <si>
    <t>1727007871</t>
  </si>
  <si>
    <t>S-2700787/120354/2017</t>
  </si>
  <si>
    <t>72039086</t>
  </si>
  <si>
    <t>Mysliveček Roman</t>
  </si>
  <si>
    <t>1727006741</t>
  </si>
  <si>
    <t>S-2700674/90474/2017</t>
  </si>
  <si>
    <t>72087048</t>
  </si>
  <si>
    <t>Mysliveček Radek</t>
  </si>
  <si>
    <t>1727006751</t>
  </si>
  <si>
    <t>S-2700675/90503/2017</t>
  </si>
  <si>
    <t>03747573</t>
  </si>
  <si>
    <t>Farma Skupeč, s.r.o.</t>
  </si>
  <si>
    <t>1727006061</t>
  </si>
  <si>
    <t>S-2700606/76122/2017</t>
  </si>
  <si>
    <t>44689047</t>
  </si>
  <si>
    <t>Miller Jan, Ing.</t>
  </si>
  <si>
    <t>1727004321</t>
  </si>
  <si>
    <t>S-2700432/52716/2017</t>
  </si>
  <si>
    <t>67683118</t>
  </si>
  <si>
    <t>Kubínková Lenka</t>
  </si>
  <si>
    <t>1727010071</t>
  </si>
  <si>
    <t>S-2701007/138296/2017</t>
  </si>
  <si>
    <t>47211580</t>
  </si>
  <si>
    <t>Harvalík Radek</t>
  </si>
  <si>
    <t>1727006301</t>
  </si>
  <si>
    <t>S-2700630/85234/2017</t>
  </si>
  <si>
    <t>00108529</t>
  </si>
  <si>
    <t>Zemědělská společnost Zalužany a.s.</t>
  </si>
  <si>
    <t>1727006161</t>
  </si>
  <si>
    <t>S-2700616/76410/2017</t>
  </si>
  <si>
    <t>75030217</t>
  </si>
  <si>
    <t>Štěpánek Zdeněk</t>
  </si>
  <si>
    <t>1727010381</t>
  </si>
  <si>
    <t>S-2701038/138327/2017</t>
  </si>
  <si>
    <t>47717360</t>
  </si>
  <si>
    <t>Zemědělské družstvo Železný Újezd</t>
  </si>
  <si>
    <t>1727010081</t>
  </si>
  <si>
    <t>S-2701008/138297/2017</t>
  </si>
  <si>
    <t>47734400</t>
  </si>
  <si>
    <t>Černík Václav</t>
  </si>
  <si>
    <t>1727007011</t>
  </si>
  <si>
    <t>S-2700701/93600/2017</t>
  </si>
  <si>
    <t>02451247</t>
  </si>
  <si>
    <t>Reissigová Anna, Ing.</t>
  </si>
  <si>
    <t>1627006641</t>
  </si>
  <si>
    <t>S-2700664/130596/2016</t>
  </si>
  <si>
    <t>46357394</t>
  </si>
  <si>
    <t>KLAS a.s.</t>
  </si>
  <si>
    <t>1727008131</t>
  </si>
  <si>
    <t>S-2700813/125671/2017</t>
  </si>
  <si>
    <t>47891343</t>
  </si>
  <si>
    <t>Bačkovský Lubomír</t>
  </si>
  <si>
    <t>1727007501</t>
  </si>
  <si>
    <t>S-2700750/107497/2017</t>
  </si>
  <si>
    <t>73699934</t>
  </si>
  <si>
    <t>Rathová Věra</t>
  </si>
  <si>
    <t>1727005621</t>
  </si>
  <si>
    <t>S-2700562/71121/2017</t>
  </si>
  <si>
    <t>75094649</t>
  </si>
  <si>
    <t>Štěpánková Martina</t>
  </si>
  <si>
    <t>1727007181</t>
  </si>
  <si>
    <t>S-2700718/96973/2017</t>
  </si>
  <si>
    <t>70931691</t>
  </si>
  <si>
    <t>Hladík Ondřej</t>
  </si>
  <si>
    <t>1727009461</t>
  </si>
  <si>
    <t>S-2700946/136810/2017</t>
  </si>
  <si>
    <t>72535270</t>
  </si>
  <si>
    <t>Bubla Jiří</t>
  </si>
  <si>
    <t>1727008841</t>
  </si>
  <si>
    <t>S-2700884/131259/2017</t>
  </si>
  <si>
    <t>48380890</t>
  </si>
  <si>
    <t>Hájek František, Ing.</t>
  </si>
  <si>
    <t>1727009271</t>
  </si>
  <si>
    <t>S-2700927/135422/2017</t>
  </si>
  <si>
    <t>03848019</t>
  </si>
  <si>
    <t>Humpola Petr</t>
  </si>
  <si>
    <t>1727005991</t>
  </si>
  <si>
    <t>S-2700599/76074/2017</t>
  </si>
  <si>
    <t>71227342</t>
  </si>
  <si>
    <t>Dočkal Petr</t>
  </si>
  <si>
    <t>1727010001</t>
  </si>
  <si>
    <t>S-2701000/138289/2017</t>
  </si>
  <si>
    <t>42316570</t>
  </si>
  <si>
    <t>Korber Vítězslav</t>
  </si>
  <si>
    <t>1727000181</t>
  </si>
  <si>
    <t>S-2700018/02575/2017</t>
  </si>
  <si>
    <t>04982797</t>
  </si>
  <si>
    <t>Šreková Magdalena</t>
  </si>
  <si>
    <t>1727009381</t>
  </si>
  <si>
    <t>S-2700938/136400/2017</t>
  </si>
  <si>
    <t>73370339</t>
  </si>
  <si>
    <t>Kyncl Jiří</t>
  </si>
  <si>
    <t>1727005791</t>
  </si>
  <si>
    <t>S-2700579/73337/2017</t>
  </si>
  <si>
    <t>41041071</t>
  </si>
  <si>
    <t>Kotala Libor Ing.</t>
  </si>
  <si>
    <t>1727006021</t>
  </si>
  <si>
    <t>S-2700602/76087/2017</t>
  </si>
  <si>
    <t>49999753</t>
  </si>
  <si>
    <t>Kocek Oldřich</t>
  </si>
  <si>
    <t>1727007251</t>
  </si>
  <si>
    <t>S-2700725/102599/2017</t>
  </si>
  <si>
    <t>70895911</t>
  </si>
  <si>
    <t>Matějáková Miroslava</t>
  </si>
  <si>
    <t>1727008231</t>
  </si>
  <si>
    <t>S-2700823/125744/2017</t>
  </si>
  <si>
    <t>25927892</t>
  </si>
  <si>
    <t>ZOD družstvo Stolany</t>
  </si>
  <si>
    <t>1727007941</t>
  </si>
  <si>
    <t>S-2700794/123423/2017</t>
  </si>
  <si>
    <t>72535245</t>
  </si>
  <si>
    <t>Pospíšil Radek</t>
  </si>
  <si>
    <t>1727006321</t>
  </si>
  <si>
    <t>S-2700632/85953/2017</t>
  </si>
  <si>
    <t>25756630</t>
  </si>
  <si>
    <t>Semická s.r.o.</t>
  </si>
  <si>
    <t>1627005971</t>
  </si>
  <si>
    <t>S-2700597/124638/2016</t>
  </si>
  <si>
    <t>49193660</t>
  </si>
  <si>
    <t>FOMAS, s.r.o.</t>
  </si>
  <si>
    <t>1727008181</t>
  </si>
  <si>
    <t>S-2700818/125709/2017</t>
  </si>
  <si>
    <t>18831290</t>
  </si>
  <si>
    <t>Doležal Stanislav</t>
  </si>
  <si>
    <t>1727007191</t>
  </si>
  <si>
    <t>S-2700719/97107/2017</t>
  </si>
  <si>
    <t>48908762</t>
  </si>
  <si>
    <t>Zemědělské družstvo Sebranice</t>
  </si>
  <si>
    <t>1727008391</t>
  </si>
  <si>
    <t>S-2700839/126656/2017</t>
  </si>
  <si>
    <t>48653250</t>
  </si>
  <si>
    <t>Jakl Tomáš</t>
  </si>
  <si>
    <t>1727005441</t>
  </si>
  <si>
    <t>S-2700544/67315/2017</t>
  </si>
  <si>
    <t>27472019</t>
  </si>
  <si>
    <t>Agrokontakt - Broumov s.r.o.</t>
  </si>
  <si>
    <t>1727005661</t>
  </si>
  <si>
    <t>S-2700566/71618/2017</t>
  </si>
  <si>
    <t>64829537</t>
  </si>
  <si>
    <t>ZEA Rychnovsko a.s.</t>
  </si>
  <si>
    <t>1727008431</t>
  </si>
  <si>
    <t>S-2700843/127095/2017</t>
  </si>
  <si>
    <t>67024882</t>
  </si>
  <si>
    <t>Melkusová Milada</t>
  </si>
  <si>
    <t>1727010101</t>
  </si>
  <si>
    <t>S-2701010/138299/2017</t>
  </si>
  <si>
    <t>05157676</t>
  </si>
  <si>
    <t>3K agro s.r.o.</t>
  </si>
  <si>
    <t>1727005291</t>
  </si>
  <si>
    <t>S-2700529/67477/2017</t>
  </si>
  <si>
    <t>75131552</t>
  </si>
  <si>
    <t>Horáková Andrea</t>
  </si>
  <si>
    <t>1727006361</t>
  </si>
  <si>
    <t>S-2700636/85905/2017</t>
  </si>
  <si>
    <t>47377160</t>
  </si>
  <si>
    <t>Švrčková Pavla</t>
  </si>
  <si>
    <t>1727008621</t>
  </si>
  <si>
    <t>S-2700862/128745/2017</t>
  </si>
  <si>
    <t>73318116</t>
  </si>
  <si>
    <t>Větr Milan</t>
  </si>
  <si>
    <t>1727007071</t>
  </si>
  <si>
    <t>S-2700707/94740/2017</t>
  </si>
  <si>
    <t>04363311</t>
  </si>
  <si>
    <t>Jelínek Tomáš</t>
  </si>
  <si>
    <t>1727008171</t>
  </si>
  <si>
    <t>S-2700817/125708/2017</t>
  </si>
  <si>
    <t>87407922</t>
  </si>
  <si>
    <t>Chybová Lenka, Ing.</t>
  </si>
  <si>
    <t>1727010181</t>
  </si>
  <si>
    <t>S-2701018/138307/2017</t>
  </si>
  <si>
    <t>69282676</t>
  </si>
  <si>
    <t>Štorek Zdeněk</t>
  </si>
  <si>
    <t>1727005261</t>
  </si>
  <si>
    <t>S-2700526/65809/2017</t>
  </si>
  <si>
    <t>70655774</t>
  </si>
  <si>
    <t>Černák Aleš</t>
  </si>
  <si>
    <t>1727007121</t>
  </si>
  <si>
    <t>S-2700712/95561/2017</t>
  </si>
  <si>
    <t>48218901</t>
  </si>
  <si>
    <t>Horák František</t>
  </si>
  <si>
    <t>1727005851</t>
  </si>
  <si>
    <t>S-2700585/73530/2017</t>
  </si>
  <si>
    <t>70516634</t>
  </si>
  <si>
    <t>Bečvář Tomáš</t>
  </si>
  <si>
    <t>1727010131</t>
  </si>
  <si>
    <t>S-2701013/138302/2017</t>
  </si>
  <si>
    <t>60061928</t>
  </si>
  <si>
    <t>Janů Bohuslav</t>
  </si>
  <si>
    <t>1727009441</t>
  </si>
  <si>
    <t>S-2700944/136731/2017</t>
  </si>
  <si>
    <t>75061864</t>
  </si>
  <si>
    <t>Kukačka Petr</t>
  </si>
  <si>
    <t>1727006541</t>
  </si>
  <si>
    <t>S-2700654/88134/2017</t>
  </si>
  <si>
    <t>60090553</t>
  </si>
  <si>
    <t>Holeček Martin</t>
  </si>
  <si>
    <t>1727008051</t>
  </si>
  <si>
    <t>S-2700805/124334/2017</t>
  </si>
  <si>
    <t>02930374</t>
  </si>
  <si>
    <t>Štverák Martin, Bc.</t>
  </si>
  <si>
    <t>1727008821</t>
  </si>
  <si>
    <t>S-2700882/131247/2017</t>
  </si>
  <si>
    <t>43464483</t>
  </si>
  <si>
    <t>Halbrštatová Monika</t>
  </si>
  <si>
    <t>1727009211</t>
  </si>
  <si>
    <t>S-2700921/134882/2017</t>
  </si>
  <si>
    <t>66278643</t>
  </si>
  <si>
    <t>Kotlář Zdenek</t>
  </si>
  <si>
    <t>1727006711</t>
  </si>
  <si>
    <t>S-2700671/88683/2017</t>
  </si>
  <si>
    <t>24301141</t>
  </si>
  <si>
    <t>AGRONIC, s.r.o.</t>
  </si>
  <si>
    <t>1727006451</t>
  </si>
  <si>
    <t>S-2700645/86662/2017</t>
  </si>
  <si>
    <t>71248013</t>
  </si>
  <si>
    <t>Staněk Tomáš, DiS.</t>
  </si>
  <si>
    <t>1727010271</t>
  </si>
  <si>
    <t>S-2701027/138316/2017</t>
  </si>
  <si>
    <t>70951071</t>
  </si>
  <si>
    <t>Mikšík Miloslav</t>
  </si>
  <si>
    <t>1627002371</t>
  </si>
  <si>
    <t>S-2700237/39046/2016</t>
  </si>
  <si>
    <t>25751573</t>
  </si>
  <si>
    <t>AGRONOVA Loket a.s.</t>
  </si>
  <si>
    <t>1727004431</t>
  </si>
  <si>
    <t>S-2700443/53838/2017</t>
  </si>
  <si>
    <t>65693418</t>
  </si>
  <si>
    <t>Kaiser Josef</t>
  </si>
  <si>
    <t>1727006981</t>
  </si>
  <si>
    <t>S-2700698/92487/2017</t>
  </si>
  <si>
    <t>48652504</t>
  </si>
  <si>
    <t>Tláskal Vladimír, Ing.</t>
  </si>
  <si>
    <t>1727009301</t>
  </si>
  <si>
    <t>S-2700930/135755/2017</t>
  </si>
  <si>
    <t>72771704</t>
  </si>
  <si>
    <t>Voňková Věra</t>
  </si>
  <si>
    <t>1727009671</t>
  </si>
  <si>
    <t>S-2700967/137346/2017</t>
  </si>
  <si>
    <t>72087633</t>
  </si>
  <si>
    <t>Polák Josef</t>
  </si>
  <si>
    <t>1727005931</t>
  </si>
  <si>
    <t>S-2700593/75203/2017</t>
  </si>
  <si>
    <t>68336489</t>
  </si>
  <si>
    <t>Pustka Tomáš</t>
  </si>
  <si>
    <t>1727008411</t>
  </si>
  <si>
    <t>S-2700841/126738/2017</t>
  </si>
  <si>
    <t>70951454</t>
  </si>
  <si>
    <t>Konvalinka Ladislav</t>
  </si>
  <si>
    <t>1727008901</t>
  </si>
  <si>
    <t>S-2700890/132201/2017</t>
  </si>
  <si>
    <t>64184366</t>
  </si>
  <si>
    <t>Bílý David</t>
  </si>
  <si>
    <t>1727007691</t>
  </si>
  <si>
    <t>S-2700769/117242/2017</t>
  </si>
  <si>
    <t>46233733</t>
  </si>
  <si>
    <t>Mynář Pavel</t>
  </si>
  <si>
    <t>1727009771</t>
  </si>
  <si>
    <t>S-2700977/137004/2017</t>
  </si>
  <si>
    <t>64862119</t>
  </si>
  <si>
    <t>Janošík Lubomír, Ing.</t>
  </si>
  <si>
    <t>1727008081</t>
  </si>
  <si>
    <t>S-2700808/124352/2017</t>
  </si>
  <si>
    <t>60571080</t>
  </si>
  <si>
    <t>Tuček Miloslav</t>
  </si>
  <si>
    <t>1727008301</t>
  </si>
  <si>
    <t>S-2700830/126085/2017</t>
  </si>
  <si>
    <t>42612268</t>
  </si>
  <si>
    <t>Morbicerová Irena</t>
  </si>
  <si>
    <t>1727008461</t>
  </si>
  <si>
    <t>S-2700846/127062/2017</t>
  </si>
  <si>
    <t>72982926</t>
  </si>
  <si>
    <t>Hradil Arnošt</t>
  </si>
  <si>
    <t>1727007601</t>
  </si>
  <si>
    <t>S-2700760/120298/2017</t>
  </si>
  <si>
    <t>04047605</t>
  </si>
  <si>
    <t>Piler Ondřej</t>
  </si>
  <si>
    <t>1727007281</t>
  </si>
  <si>
    <t>S-2700728/106205/2017</t>
  </si>
  <si>
    <t>42937451</t>
  </si>
  <si>
    <t>Pleskot Arnošt, Ing.</t>
  </si>
  <si>
    <t>1727007471</t>
  </si>
  <si>
    <t>S-2700747/106815/2017</t>
  </si>
  <si>
    <t>72546603</t>
  </si>
  <si>
    <t>Šťastná Jindra</t>
  </si>
  <si>
    <t>1727009831</t>
  </si>
  <si>
    <t>S-2700983/137418/2017</t>
  </si>
  <si>
    <t>03023834</t>
  </si>
  <si>
    <t>Švec Petr</t>
  </si>
  <si>
    <t>1727005421</t>
  </si>
  <si>
    <t>S-2700542/67082/2017</t>
  </si>
  <si>
    <t>05030391</t>
  </si>
  <si>
    <t>Brédová Petra</t>
  </si>
  <si>
    <t>1727005731</t>
  </si>
  <si>
    <t>S-2700573/73318/2017</t>
  </si>
  <si>
    <t>26743566</t>
  </si>
  <si>
    <t>AGRO LIBLICE s.r.o.</t>
  </si>
  <si>
    <t>1627001191</t>
  </si>
  <si>
    <t>S-2700119/27756/2016</t>
  </si>
  <si>
    <t>71226931</t>
  </si>
  <si>
    <t>Svačina Zbyněk</t>
  </si>
  <si>
    <t>1727008751</t>
  </si>
  <si>
    <t>S-2700875/129757/2017</t>
  </si>
  <si>
    <t>12893102</t>
  </si>
  <si>
    <t>Tomášek Josef</t>
  </si>
  <si>
    <t>1727010221</t>
  </si>
  <si>
    <t>S-2701022/138311/2017</t>
  </si>
  <si>
    <t>05635268</t>
  </si>
  <si>
    <t>Agrotamana s.r.o.</t>
  </si>
  <si>
    <t>1727009901</t>
  </si>
  <si>
    <t>S-2700990/138020/2017</t>
  </si>
  <si>
    <t>72057131</t>
  </si>
  <si>
    <t>Slavíčková Jitka</t>
  </si>
  <si>
    <t>1727009221</t>
  </si>
  <si>
    <t>S-2700922/134699/2017</t>
  </si>
  <si>
    <t>75000130</t>
  </si>
  <si>
    <t>Miklasová Lenka</t>
  </si>
  <si>
    <t>1727008811</t>
  </si>
  <si>
    <t>S-2700881/130308/2017</t>
  </si>
  <si>
    <t>00113794</t>
  </si>
  <si>
    <t>Zemědělské obchodní družstvo Němětice</t>
  </si>
  <si>
    <t>1727008331</t>
  </si>
  <si>
    <t>S-2700833/126510/2017</t>
  </si>
  <si>
    <t>72058544</t>
  </si>
  <si>
    <t>Kodajek Jakub</t>
  </si>
  <si>
    <t>1727007451</t>
  </si>
  <si>
    <t>S-2700745/108170/2017</t>
  </si>
  <si>
    <t>88295150</t>
  </si>
  <si>
    <t>Miláček Vít</t>
  </si>
  <si>
    <t>1727007301</t>
  </si>
  <si>
    <t>S-2700730/106371/2017</t>
  </si>
  <si>
    <t>42390290</t>
  </si>
  <si>
    <t>Vácha Milan</t>
  </si>
  <si>
    <t>1727008341</t>
  </si>
  <si>
    <t>S-2700834/126548/2017</t>
  </si>
  <si>
    <t>04927036</t>
  </si>
  <si>
    <t>Sláma Jan</t>
  </si>
  <si>
    <t>1727007141</t>
  </si>
  <si>
    <t>S-2700714/95315/2017</t>
  </si>
  <si>
    <t>71170740</t>
  </si>
  <si>
    <t>Černý Jiří, Ing.,Ph.D.</t>
  </si>
  <si>
    <t>1727002151</t>
  </si>
  <si>
    <t>S-2700215/29591/2017</t>
  </si>
  <si>
    <t>45980446</t>
  </si>
  <si>
    <t>Hladík Hynek, Ing.</t>
  </si>
  <si>
    <t>1727006481</t>
  </si>
  <si>
    <t>S-2700648/87899/2017</t>
  </si>
  <si>
    <t>25303589</t>
  </si>
  <si>
    <t>AGROVA a.s.</t>
  </si>
  <si>
    <t>1727007641</t>
  </si>
  <si>
    <t>S-2700764/117660/2017</t>
  </si>
  <si>
    <t>72539801</t>
  </si>
  <si>
    <t>Voňka Jaromír</t>
  </si>
  <si>
    <t>1727009401</t>
  </si>
  <si>
    <t>S-2700940/136909/2017</t>
  </si>
  <si>
    <t>70949042</t>
  </si>
  <si>
    <t>Průša Josef</t>
  </si>
  <si>
    <t>1727010391</t>
  </si>
  <si>
    <t>S-2701039/138328/2017</t>
  </si>
  <si>
    <t>60098856</t>
  </si>
  <si>
    <t>Zloch Pavel</t>
  </si>
  <si>
    <t>1727009801</t>
  </si>
  <si>
    <t>S-2700980/137479/2017</t>
  </si>
  <si>
    <t>18595472</t>
  </si>
  <si>
    <t>Brejšková Anna</t>
  </si>
  <si>
    <t>1727009371</t>
  </si>
  <si>
    <t>S-2700937/136443/2017</t>
  </si>
  <si>
    <t>05072832</t>
  </si>
  <si>
    <t>Marková Lucie, Ing.</t>
  </si>
  <si>
    <t>1727007561</t>
  </si>
  <si>
    <t>S-2700756/120114/2017</t>
  </si>
  <si>
    <t>18246141</t>
  </si>
  <si>
    <t>Holub Bohuslav, Ing.</t>
  </si>
  <si>
    <t>1727006771</t>
  </si>
  <si>
    <t>S-2700677/90522/2017</t>
  </si>
  <si>
    <t>04999100</t>
  </si>
  <si>
    <t>Zobal Tomáš</t>
  </si>
  <si>
    <t>1727008631</t>
  </si>
  <si>
    <t>S-2700863/128750/2017</t>
  </si>
  <si>
    <t>48906298</t>
  </si>
  <si>
    <t>Hospodářské obchodní družstvo Jabloňov - Ruda</t>
  </si>
  <si>
    <t>1727009291</t>
  </si>
  <si>
    <t>S-2700929/135432/2017</t>
  </si>
  <si>
    <t>44637080</t>
  </si>
  <si>
    <t>Šíma Václav, Ing.</t>
  </si>
  <si>
    <t>1727007101</t>
  </si>
  <si>
    <t>S-2700710/94935/2017</t>
  </si>
  <si>
    <t>66595517</t>
  </si>
  <si>
    <t>Pometlo Jiří, Ing.</t>
  </si>
  <si>
    <t>1727008661</t>
  </si>
  <si>
    <t>S-2700866/129815/2017</t>
  </si>
  <si>
    <t>64453031</t>
  </si>
  <si>
    <t>Talaš Miroslav</t>
  </si>
  <si>
    <t>1727005321</t>
  </si>
  <si>
    <t>S-2700532/67492/2017</t>
  </si>
  <si>
    <t>01403877</t>
  </si>
  <si>
    <t>Kříbalová Marie</t>
  </si>
  <si>
    <t>1727007721</t>
  </si>
  <si>
    <t>S-2700772/120787/2017</t>
  </si>
  <si>
    <t>40010074</t>
  </si>
  <si>
    <t>Socha Oldřich, Ing.</t>
  </si>
  <si>
    <t>1727006761</t>
  </si>
  <si>
    <t>S-2700676/90520/2017</t>
  </si>
  <si>
    <t>03349519</t>
  </si>
  <si>
    <t>Janeček Pavel</t>
  </si>
  <si>
    <t>1727007421</t>
  </si>
  <si>
    <t>S-2700742/108166/2017</t>
  </si>
  <si>
    <t>67011799</t>
  </si>
  <si>
    <t>Horáček Václav</t>
  </si>
  <si>
    <t>1727009131</t>
  </si>
  <si>
    <t>S-2700913/133527/2017</t>
  </si>
  <si>
    <t>71156551</t>
  </si>
  <si>
    <t>Prokop Pavel</t>
  </si>
  <si>
    <t>1727008091</t>
  </si>
  <si>
    <t>S-2700809/124366/2017</t>
  </si>
  <si>
    <t>43444229</t>
  </si>
  <si>
    <t>Tykal Antonín</t>
  </si>
  <si>
    <t>1727008451</t>
  </si>
  <si>
    <t>S-2700845/127140/2017</t>
  </si>
  <si>
    <t>45618275</t>
  </si>
  <si>
    <t>Rotrekl Karel</t>
  </si>
  <si>
    <t>1727009031</t>
  </si>
  <si>
    <t>S-2700903/132235/2017</t>
  </si>
  <si>
    <t>43775772</t>
  </si>
  <si>
    <t>Kolář Roman</t>
  </si>
  <si>
    <t>1727008801</t>
  </si>
  <si>
    <t>S-2700880/130263/2017</t>
  </si>
  <si>
    <t>73321931</t>
  </si>
  <si>
    <t>Krutil Václav</t>
  </si>
  <si>
    <t>1727007341</t>
  </si>
  <si>
    <t>S-2700734/108099/2017</t>
  </si>
  <si>
    <t>43598056</t>
  </si>
  <si>
    <t>Kyncl Rostislav, Ing.</t>
  </si>
  <si>
    <t>1727005971</t>
  </si>
  <si>
    <t>S-2700597/76072/2017</t>
  </si>
  <si>
    <t>42027560</t>
  </si>
  <si>
    <t>Lindovský David</t>
  </si>
  <si>
    <t>1727010241</t>
  </si>
  <si>
    <t>S-2701024/138313/2017</t>
  </si>
  <si>
    <t>69657611</t>
  </si>
  <si>
    <t>Vácha Rostislav</t>
  </si>
  <si>
    <t>1727008691</t>
  </si>
  <si>
    <t>S-2700869/129809/2017</t>
  </si>
  <si>
    <t>04572947</t>
  </si>
  <si>
    <t>Kavan Radovan, Ing.</t>
  </si>
  <si>
    <t>1727009541</t>
  </si>
  <si>
    <t>S-2700954/137264/2017</t>
  </si>
  <si>
    <t>47455624</t>
  </si>
  <si>
    <t>ZOS Rychnov na Moravě s.r.o.</t>
  </si>
  <si>
    <t>1727008271</t>
  </si>
  <si>
    <t>S-2700827/125879/2017</t>
  </si>
  <si>
    <t>25637177</t>
  </si>
  <si>
    <t>BRAMKO, s.r.o.</t>
  </si>
  <si>
    <t>1627005951</t>
  </si>
  <si>
    <t>S-2700595/124635/2016</t>
  </si>
  <si>
    <t>00106577</t>
  </si>
  <si>
    <t>Družstvo vlastníků Krchleby</t>
  </si>
  <si>
    <t>1727007111</t>
  </si>
  <si>
    <t>S-2700711/95714/2017</t>
  </si>
  <si>
    <t>04964756</t>
  </si>
  <si>
    <t>Crhák David</t>
  </si>
  <si>
    <t>1727007801</t>
  </si>
  <si>
    <t>S-2700780/121224/2017</t>
  </si>
  <si>
    <t>47530812</t>
  </si>
  <si>
    <t>Baumgartner Eduard</t>
  </si>
  <si>
    <t>1727008111</t>
  </si>
  <si>
    <t>S-2700811/124423/2017</t>
  </si>
  <si>
    <t>01494872</t>
  </si>
  <si>
    <t>Baldovská s.r.o.</t>
  </si>
  <si>
    <t>1727007961</t>
  </si>
  <si>
    <t>S-2700796/123490/2017</t>
  </si>
  <si>
    <t>70930007</t>
  </si>
  <si>
    <t>Šťastný Josef, Ing.</t>
  </si>
  <si>
    <t>1727006701</t>
  </si>
  <si>
    <t>S-2700670/88815/2017</t>
  </si>
  <si>
    <t>04005198</t>
  </si>
  <si>
    <t>Polák Miloslav Bc.</t>
  </si>
  <si>
    <t>1727010351</t>
  </si>
  <si>
    <t>S-2701035/138324/2017</t>
  </si>
  <si>
    <t>06425186</t>
  </si>
  <si>
    <t>Píchová Terezie</t>
  </si>
  <si>
    <t>1727008591</t>
  </si>
  <si>
    <t>S-2700859/128555/2017</t>
  </si>
  <si>
    <t>03722597</t>
  </si>
  <si>
    <t>Krejčí Lukáš</t>
  </si>
  <si>
    <t>1727008541</t>
  </si>
  <si>
    <t>S-2700854/128519/2017</t>
  </si>
  <si>
    <t>60731311</t>
  </si>
  <si>
    <t>Zemagro, spol. s r.o.</t>
  </si>
  <si>
    <t>1727010121</t>
  </si>
  <si>
    <t>S-2701012/138301/2017</t>
  </si>
  <si>
    <t>70893781</t>
  </si>
  <si>
    <t>Široký Zdeněk</t>
  </si>
  <si>
    <t>1727008611</t>
  </si>
  <si>
    <t>S-2700861/128744/2017</t>
  </si>
  <si>
    <t>75892251</t>
  </si>
  <si>
    <t>Havránek Ivo, Ing.,Ph.D.</t>
  </si>
  <si>
    <t>1727008981</t>
  </si>
  <si>
    <t>S-2700898/132377/2017</t>
  </si>
  <si>
    <t>28640136</t>
  </si>
  <si>
    <t>CARPENTALIS MORAVIAN RANCH s.r.o.</t>
  </si>
  <si>
    <t>1727009341</t>
  </si>
  <si>
    <t>S-2700934/135944/2017</t>
  </si>
  <si>
    <t>42294096</t>
  </si>
  <si>
    <t>Chaloupka Petr, Ing.</t>
  </si>
  <si>
    <t>1727008441</t>
  </si>
  <si>
    <t>S-2700844/127061/2017</t>
  </si>
  <si>
    <t>49948601</t>
  </si>
  <si>
    <t>Šeiner Miloš</t>
  </si>
  <si>
    <t>1727006411</t>
  </si>
  <si>
    <t>S-2700641/86675/2017</t>
  </si>
  <si>
    <t>04898966</t>
  </si>
  <si>
    <t>Farma u Františky s.r.o.</t>
  </si>
  <si>
    <t>1727006651</t>
  </si>
  <si>
    <t>S-2700665/87790/2017</t>
  </si>
  <si>
    <t>00139513</t>
  </si>
  <si>
    <t>Zemědělské družstvo Hrotovice, družstvo</t>
  </si>
  <si>
    <t>1727007591</t>
  </si>
  <si>
    <t>S-2700759/120294/2017</t>
  </si>
  <si>
    <t>41254805</t>
  </si>
  <si>
    <t>Dolanský Lubomír MVDr.</t>
  </si>
  <si>
    <t>1727008071</t>
  </si>
  <si>
    <t>S-2700807/124287/2017</t>
  </si>
  <si>
    <t>42883849</t>
  </si>
  <si>
    <t>Štěpánek Jiří</t>
  </si>
  <si>
    <t>1727008241</t>
  </si>
  <si>
    <t>S-2700824/125752/2017</t>
  </si>
  <si>
    <t>04418719</t>
  </si>
  <si>
    <t>Malý Vojtěch</t>
  </si>
  <si>
    <t>1727003111</t>
  </si>
  <si>
    <t>S-2700311/36400/2017</t>
  </si>
  <si>
    <t>04087682</t>
  </si>
  <si>
    <t>Farma Rubeš s.r.o.</t>
  </si>
  <si>
    <t>1727008781</t>
  </si>
  <si>
    <t>S-2700878/130249/2017</t>
  </si>
  <si>
    <t>73367907</t>
  </si>
  <si>
    <t>Sýkora Roman</t>
  </si>
  <si>
    <t>1727009571</t>
  </si>
  <si>
    <t>S-2700957/137293/2017</t>
  </si>
  <si>
    <t>88207315</t>
  </si>
  <si>
    <t>Staněk Jan</t>
  </si>
  <si>
    <t>1727010281</t>
  </si>
  <si>
    <t>S-2701028/138317/2017</t>
  </si>
  <si>
    <t>86626256</t>
  </si>
  <si>
    <t>Krejčí Tereza</t>
  </si>
  <si>
    <t>1727007171</t>
  </si>
  <si>
    <t>S-2700717/95876/2017</t>
  </si>
  <si>
    <t>72565217</t>
  </si>
  <si>
    <t>Kříž Jan</t>
  </si>
  <si>
    <t>1727009201</t>
  </si>
  <si>
    <t>S-2700920/133933/2017</t>
  </si>
  <si>
    <t>64744809</t>
  </si>
  <si>
    <t>Srb Petr, Ing.</t>
  </si>
  <si>
    <t>1727006621</t>
  </si>
  <si>
    <t>S-2700662/88213/2017</t>
  </si>
  <si>
    <t>63626888</t>
  </si>
  <si>
    <t>Suchomel Jiří</t>
  </si>
  <si>
    <t>1727007711</t>
  </si>
  <si>
    <t>S-2700771/120627/2017</t>
  </si>
  <si>
    <t>18239790</t>
  </si>
  <si>
    <t>Valenta Václav, Ing.</t>
  </si>
  <si>
    <t>1727003861</t>
  </si>
  <si>
    <t>S-2700386/45762/2017</t>
  </si>
  <si>
    <t>73729795</t>
  </si>
  <si>
    <t>Beránek Václav</t>
  </si>
  <si>
    <t>1727007881</t>
  </si>
  <si>
    <t>S-2700788/120381/2017</t>
  </si>
  <si>
    <t>62472364</t>
  </si>
  <si>
    <t>Holejšovský Jiří</t>
  </si>
  <si>
    <t>1727007841</t>
  </si>
  <si>
    <t>S-2700784/118292/2017</t>
  </si>
  <si>
    <t>01385623</t>
  </si>
  <si>
    <t>AGRO Mazák s.r.o.</t>
  </si>
  <si>
    <t>1727008001</t>
  </si>
  <si>
    <t>S-2700800/123545/2017</t>
  </si>
  <si>
    <t>03880885</t>
  </si>
  <si>
    <t>Lapčík Miroslav</t>
  </si>
  <si>
    <t>1727008931</t>
  </si>
  <si>
    <t>S-2700893/132050/2017</t>
  </si>
  <si>
    <t>62533860</t>
  </si>
  <si>
    <t>Novák Petr</t>
  </si>
  <si>
    <t>1727008921</t>
  </si>
  <si>
    <t>S-2700892/132044/2017</t>
  </si>
  <si>
    <t>71355537</t>
  </si>
  <si>
    <t>Buchtele Stanislav</t>
  </si>
  <si>
    <t>1727008761</t>
  </si>
  <si>
    <t>S-2700876/129506/2017</t>
  </si>
  <si>
    <t>47780231</t>
  </si>
  <si>
    <t>ZEVOS, s.r.o. Libčeves</t>
  </si>
  <si>
    <t>1727007661</t>
  </si>
  <si>
    <t>S-2700766/117650/2017</t>
  </si>
  <si>
    <t>87547201</t>
  </si>
  <si>
    <t>Václavík Pavel</t>
  </si>
  <si>
    <t>1727006391</t>
  </si>
  <si>
    <t>S-2700639/86006/2017</t>
  </si>
  <si>
    <t>72086297</t>
  </si>
  <si>
    <t>Uchytil Pavel, Ing.</t>
  </si>
  <si>
    <t>1727006681</t>
  </si>
  <si>
    <t>S-2700668/88381/2017</t>
  </si>
  <si>
    <t>14497221</t>
  </si>
  <si>
    <t>Jílek Jaroslav</t>
  </si>
  <si>
    <t>1727008961</t>
  </si>
  <si>
    <t>S-2700896/131891/2017</t>
  </si>
  <si>
    <t>06179215</t>
  </si>
  <si>
    <t>Osička Vojtěch</t>
  </si>
  <si>
    <t>1727007791</t>
  </si>
  <si>
    <t>S-2700779/121222/2017</t>
  </si>
  <si>
    <t>45351716</t>
  </si>
  <si>
    <t>LESTRA s.r.o.</t>
  </si>
  <si>
    <t>1727009881</t>
  </si>
  <si>
    <t>S-2700988/137919/2017</t>
  </si>
  <si>
    <t>46916652</t>
  </si>
  <si>
    <t>Oulehla Luboš, Ing.</t>
  </si>
  <si>
    <t>1727005721</t>
  </si>
  <si>
    <t>S-2700572/73304/2017</t>
  </si>
  <si>
    <t>03879411</t>
  </si>
  <si>
    <t>Kout Jindřich</t>
  </si>
  <si>
    <t>1727009581</t>
  </si>
  <si>
    <t>S-2700958/137297/2017</t>
  </si>
  <si>
    <t>48381241</t>
  </si>
  <si>
    <t>Moulis Petr, Ing.</t>
  </si>
  <si>
    <t>1727006611</t>
  </si>
  <si>
    <t>S-2700661/88211/2017</t>
  </si>
  <si>
    <t>41651847</t>
  </si>
  <si>
    <t>Hofmeisterová Karin</t>
  </si>
  <si>
    <t>1627003271</t>
  </si>
  <si>
    <t>S-2700327/55490/2016</t>
  </si>
  <si>
    <t>05934109</t>
  </si>
  <si>
    <t>Lindovský Patrik, Bc.</t>
  </si>
  <si>
    <t>1727010231</t>
  </si>
  <si>
    <t>S-2701023/138312/2017</t>
  </si>
  <si>
    <t>63443848</t>
  </si>
  <si>
    <t>Myslík Pavel</t>
  </si>
  <si>
    <t>1727006801</t>
  </si>
  <si>
    <t>S-2700680/90030/2017</t>
  </si>
  <si>
    <t>70641170</t>
  </si>
  <si>
    <t>Horut Miroslav</t>
  </si>
  <si>
    <t>1727005741</t>
  </si>
  <si>
    <t>S-2700574/73325/2017</t>
  </si>
  <si>
    <t>49328522</t>
  </si>
  <si>
    <t>Flídr Pavel</t>
  </si>
  <si>
    <t>1727007231</t>
  </si>
  <si>
    <t>S-2700723/101913/2017</t>
  </si>
  <si>
    <t>74805436</t>
  </si>
  <si>
    <t>Lavička Jiří, Ing.</t>
  </si>
  <si>
    <t>1727010011</t>
  </si>
  <si>
    <t>S-2701001/138290/2017</t>
  </si>
  <si>
    <t>69536929</t>
  </si>
  <si>
    <t>Kučera Miroslav</t>
  </si>
  <si>
    <t>1727008721</t>
  </si>
  <si>
    <t>S-2700872/129479/2017</t>
  </si>
  <si>
    <t>65018109</t>
  </si>
  <si>
    <t>Růžička Jiří</t>
  </si>
  <si>
    <t>1727008031</t>
  </si>
  <si>
    <t>S-2700803/123988/2017</t>
  </si>
  <si>
    <t>00109975</t>
  </si>
  <si>
    <t>Zemědělské družstvo Netřebice</t>
  </si>
  <si>
    <t>1727007671</t>
  </si>
  <si>
    <t>S-2700767/117773/2017</t>
  </si>
  <si>
    <t>05994322</t>
  </si>
  <si>
    <t>Vlach Jiří</t>
  </si>
  <si>
    <t>1727008481</t>
  </si>
  <si>
    <t>S-2700848/128490/2017</t>
  </si>
  <si>
    <t>42360421</t>
  </si>
  <si>
    <t>Janda František</t>
  </si>
  <si>
    <t>1727007431</t>
  </si>
  <si>
    <t>S-2700743/108167/2017</t>
  </si>
  <si>
    <t>88931609</t>
  </si>
  <si>
    <t>Horák Rostislav</t>
  </si>
  <si>
    <t>1727009641</t>
  </si>
  <si>
    <t>S-2700964/137312/2017</t>
  </si>
  <si>
    <t>24166979</t>
  </si>
  <si>
    <t>Femme Fatale s.r.o.</t>
  </si>
  <si>
    <t>1727008581</t>
  </si>
  <si>
    <t>S-2700858/128542/2017</t>
  </si>
  <si>
    <t>16981961</t>
  </si>
  <si>
    <t>Pochmon Břetislav, Ing.</t>
  </si>
  <si>
    <t>1727008401</t>
  </si>
  <si>
    <t>S-2700840/126794/2017</t>
  </si>
  <si>
    <t>49205315</t>
  </si>
  <si>
    <t>Pikhart Václav</t>
  </si>
  <si>
    <t>1727007951</t>
  </si>
  <si>
    <t>S-2700795/123484/2017</t>
  </si>
  <si>
    <t>1727008221</t>
  </si>
  <si>
    <t>S-2700822/125732/2017</t>
  </si>
  <si>
    <t>00121347</t>
  </si>
  <si>
    <t>Zemědělské družstvo Hřivice</t>
  </si>
  <si>
    <t>1727001951</t>
  </si>
  <si>
    <t>S-2700195/25002/2017</t>
  </si>
  <si>
    <t>49520199</t>
  </si>
  <si>
    <t>Šimonek Jaromír, Ing.</t>
  </si>
  <si>
    <t>1727009241</t>
  </si>
  <si>
    <t>S-2700924/134831/2017</t>
  </si>
  <si>
    <t>04071417</t>
  </si>
  <si>
    <t>Krumpholc Aleš</t>
  </si>
  <si>
    <t>1727006241</t>
  </si>
  <si>
    <t>S-2700624/82342/2017</t>
  </si>
  <si>
    <t>49521004</t>
  </si>
  <si>
    <t>Krumpholc Karel</t>
  </si>
  <si>
    <t>1727007851</t>
  </si>
  <si>
    <t>S-2700785/119629/2017</t>
  </si>
  <si>
    <t>60915005</t>
  </si>
  <si>
    <t>SLAKO s.r.o.</t>
  </si>
  <si>
    <t>1627000521</t>
  </si>
  <si>
    <t>S-2700052/16336/2016</t>
  </si>
  <si>
    <t>75141604</t>
  </si>
  <si>
    <t>Horváthová Nikola</t>
  </si>
  <si>
    <t>1727007291</t>
  </si>
  <si>
    <t>S-2700729/106344/2017</t>
  </si>
  <si>
    <t>18584268</t>
  </si>
  <si>
    <t>Družstvo vlastníků "Libeň - Vtelno"</t>
  </si>
  <si>
    <t>1727008211</t>
  </si>
  <si>
    <t>S-2700821/125726/2017</t>
  </si>
  <si>
    <t>49812114</t>
  </si>
  <si>
    <t>AGROJILM, s.r.o.</t>
  </si>
  <si>
    <t>1627005821</t>
  </si>
  <si>
    <t>S-2700582/123350/2016</t>
  </si>
  <si>
    <t>70985090</t>
  </si>
  <si>
    <t>Placanda Jakub</t>
  </si>
  <si>
    <t>1727006641</t>
  </si>
  <si>
    <t>S-2700664/88000/2017</t>
  </si>
  <si>
    <t>60065575</t>
  </si>
  <si>
    <t>Čítek Jaroslav</t>
  </si>
  <si>
    <t>1727003761</t>
  </si>
  <si>
    <t>S-2700376/44766/2017</t>
  </si>
  <si>
    <t>75093499</t>
  </si>
  <si>
    <t>Šmejkal Zbyněk</t>
  </si>
  <si>
    <t>1727009001</t>
  </si>
  <si>
    <t>S-2700900/132404/2017</t>
  </si>
  <si>
    <t>70972419</t>
  </si>
  <si>
    <t>Valenta Petr</t>
  </si>
  <si>
    <t>1727007201</t>
  </si>
  <si>
    <t>S-2700720/101405/2017</t>
  </si>
  <si>
    <t>05635080</t>
  </si>
  <si>
    <t>Agrocha s.r.o.</t>
  </si>
  <si>
    <t>1727009911</t>
  </si>
  <si>
    <t>S-2700991/138021/2017</t>
  </si>
  <si>
    <t>71183817</t>
  </si>
  <si>
    <t>Halouzka Roman</t>
  </si>
  <si>
    <t>1727008641</t>
  </si>
  <si>
    <t>S-2700864/128572/2017</t>
  </si>
  <si>
    <t>06016804</t>
  </si>
  <si>
    <t>Šlajs Tomáš</t>
  </si>
  <si>
    <t>1727006951</t>
  </si>
  <si>
    <t>S-2700695/92458/2017</t>
  </si>
  <si>
    <t>63283697</t>
  </si>
  <si>
    <t>Tomšovic Jaromír, Ing.</t>
  </si>
  <si>
    <t>1727007161</t>
  </si>
  <si>
    <t>S-2700716/96177/2017</t>
  </si>
  <si>
    <t>45449805</t>
  </si>
  <si>
    <t>Němec Jiří Ing.</t>
  </si>
  <si>
    <t>1727006401</t>
  </si>
  <si>
    <t>S-2700640/86669/2017</t>
  </si>
  <si>
    <t>05684021</t>
  </si>
  <si>
    <t>Vokatý Jan</t>
  </si>
  <si>
    <t>1727008731</t>
  </si>
  <si>
    <t>S-2700873/129557/2017</t>
  </si>
  <si>
    <t>43856357</t>
  </si>
  <si>
    <t>Bublová Alena</t>
  </si>
  <si>
    <t>1727008831</t>
  </si>
  <si>
    <t>S-2700883/131253/2017</t>
  </si>
  <si>
    <t>03144801</t>
  </si>
  <si>
    <t>Korytář František</t>
  </si>
  <si>
    <t>1727008021</t>
  </si>
  <si>
    <t>S-2700802/123787/2017</t>
  </si>
  <si>
    <t>64813291</t>
  </si>
  <si>
    <t>Splítek Josef</t>
  </si>
  <si>
    <t>1727009491</t>
  </si>
  <si>
    <t>S-2700949/136563/2017</t>
  </si>
  <si>
    <t>71871497</t>
  </si>
  <si>
    <t>Oplt Ondřej</t>
  </si>
  <si>
    <t>1727009321</t>
  </si>
  <si>
    <t>S-2700932/135895/2017</t>
  </si>
  <si>
    <t>75133792</t>
  </si>
  <si>
    <t>Pokorný Jan</t>
  </si>
  <si>
    <t>1727008971</t>
  </si>
  <si>
    <t>S-2700897/132367/2017</t>
  </si>
  <si>
    <t>03732517</t>
  </si>
  <si>
    <t>Totušek David</t>
  </si>
  <si>
    <t>1727009281</t>
  </si>
  <si>
    <t>S-2700928/135425/2017</t>
  </si>
  <si>
    <t>49195379</t>
  </si>
  <si>
    <t>Zemědělské družstvo Příchovice</t>
  </si>
  <si>
    <t>1727006991</t>
  </si>
  <si>
    <t>S-2700699/92499/2017</t>
  </si>
  <si>
    <t>05075076</t>
  </si>
  <si>
    <t>Široký Vojtěch</t>
  </si>
  <si>
    <t>1727007971</t>
  </si>
  <si>
    <t>S-2700797/123517/2017</t>
  </si>
  <si>
    <t>15032523</t>
  </si>
  <si>
    <t>Kruntorád Miroslav</t>
  </si>
  <si>
    <t>1727009121</t>
  </si>
  <si>
    <t>S-2700912/133452/2017</t>
  </si>
  <si>
    <t>45786372</t>
  </si>
  <si>
    <t>HÁČEK spol. s r.o.</t>
  </si>
  <si>
    <t>1727007731</t>
  </si>
  <si>
    <t>S-2700773/121009/2017</t>
  </si>
  <si>
    <t>88867889</t>
  </si>
  <si>
    <t>Švojgr Václav, Ing.</t>
  </si>
  <si>
    <t>1727009861</t>
  </si>
  <si>
    <t>S-2700986/137905/2017</t>
  </si>
  <si>
    <t>61637424</t>
  </si>
  <si>
    <t>Čech Jaroslav</t>
  </si>
  <si>
    <t>1727007261</t>
  </si>
  <si>
    <t>S-2700726/103520/2017</t>
  </si>
  <si>
    <t>46381651</t>
  </si>
  <si>
    <t>Hošek Václav</t>
  </si>
  <si>
    <t>1727007481</t>
  </si>
  <si>
    <t>S-2700748/106096/2017</t>
  </si>
  <si>
    <t>47260246</t>
  </si>
  <si>
    <t>Vondrášek Jan</t>
  </si>
  <si>
    <t>1727006101</t>
  </si>
  <si>
    <t>S-2700610/75772/2017</t>
  </si>
  <si>
    <t>01162306</t>
  </si>
  <si>
    <t>Valihrach František</t>
  </si>
  <si>
    <t>1727005361</t>
  </si>
  <si>
    <t>S-2700536/67510/2017</t>
  </si>
  <si>
    <t>60572531</t>
  </si>
  <si>
    <t>Kratochvíla Martin</t>
  </si>
  <si>
    <t>1727007621</t>
  </si>
  <si>
    <t>S-2700762/115845/2017</t>
  </si>
  <si>
    <t>05918162</t>
  </si>
  <si>
    <t>Tálský Miloslav, Ing.</t>
  </si>
  <si>
    <t>1727007361</t>
  </si>
  <si>
    <t>S-2700736/108115/2017</t>
  </si>
  <si>
    <t>00144932</t>
  </si>
  <si>
    <t>Zemědělské družstvo Sněžné</t>
  </si>
  <si>
    <t>1727009941</t>
  </si>
  <si>
    <t>S-2700994/137963/2017</t>
  </si>
  <si>
    <t>47903988</t>
  </si>
  <si>
    <t>Družstvo "Heřmanov"</t>
  </si>
  <si>
    <t>1727004651</t>
  </si>
  <si>
    <t>S-2700465/57142/2017</t>
  </si>
  <si>
    <t>04996658</t>
  </si>
  <si>
    <t>Brázdová Beránková Olga</t>
  </si>
  <si>
    <t>1727006201</t>
  </si>
  <si>
    <t>S-2700620/82403/2017</t>
  </si>
  <si>
    <t>48891509</t>
  </si>
  <si>
    <t>Vidlák Pavel</t>
  </si>
  <si>
    <t>1727006221</t>
  </si>
  <si>
    <t>S-2700622/82398/2017</t>
  </si>
  <si>
    <t>47538210</t>
  </si>
  <si>
    <t>Zemědělská výroba a služby, s. r. o.</t>
  </si>
  <si>
    <t>1727001791</t>
  </si>
  <si>
    <t>S-2700179/24412/2017</t>
  </si>
  <si>
    <t>71213031</t>
  </si>
  <si>
    <t>Lehocký Dušan</t>
  </si>
  <si>
    <t>1727008951</t>
  </si>
  <si>
    <t>S-2700895/131834/2017</t>
  </si>
  <si>
    <t>70929904</t>
  </si>
  <si>
    <t>Charvát Petr</t>
  </si>
  <si>
    <t>1727009691</t>
  </si>
  <si>
    <t>S-2700969/137359/2017</t>
  </si>
  <si>
    <t>71168991</t>
  </si>
  <si>
    <t>Polák Roman Ing.</t>
  </si>
  <si>
    <t>1727005941</t>
  </si>
  <si>
    <t>S-2700594/75210/2017</t>
  </si>
  <si>
    <t>72057637</t>
  </si>
  <si>
    <t>Benešová Martina, Ing.</t>
  </si>
  <si>
    <t>1727010161</t>
  </si>
  <si>
    <t>S-2701016/138305/2017</t>
  </si>
  <si>
    <t>46457348</t>
  </si>
  <si>
    <t>Novák Josef</t>
  </si>
  <si>
    <t>1727006011</t>
  </si>
  <si>
    <t>S-2700601/76085/2017</t>
  </si>
  <si>
    <t>40172376</t>
  </si>
  <si>
    <t>Zadrobílek Jiří, Bc.</t>
  </si>
  <si>
    <t>1727004781</t>
  </si>
  <si>
    <t>S-2700478/58307/2017</t>
  </si>
  <si>
    <t>60374977</t>
  </si>
  <si>
    <t>Svízela Josef</t>
  </si>
  <si>
    <t>1727007081</t>
  </si>
  <si>
    <t>S-2700708/94700/2017</t>
  </si>
  <si>
    <t>60401664</t>
  </si>
  <si>
    <t>Špičková Jana, Ing.</t>
  </si>
  <si>
    <t>1727006561</t>
  </si>
  <si>
    <t>S-2700656/88171/2017</t>
  </si>
  <si>
    <t>73239712</t>
  </si>
  <si>
    <t>Obšil Petr, Mgr.</t>
  </si>
  <si>
    <t>1727008191</t>
  </si>
  <si>
    <t>S-2700819/125723/2017</t>
  </si>
  <si>
    <t>04722094</t>
  </si>
  <si>
    <t>NATURE PRODUCTS s.r.o.</t>
  </si>
  <si>
    <t>1727009611</t>
  </si>
  <si>
    <t>S-2700961/137304/2017</t>
  </si>
  <si>
    <t>87276844</t>
  </si>
  <si>
    <t>Henzl Pavel</t>
  </si>
  <si>
    <t>1727009181</t>
  </si>
  <si>
    <t>S-2700918/133798/2017</t>
  </si>
  <si>
    <t>86839586</t>
  </si>
  <si>
    <t>Bartošová Jaroslava</t>
  </si>
  <si>
    <t>1727006181</t>
  </si>
  <si>
    <t>S-2700618/82649/2017</t>
  </si>
  <si>
    <t>03935647</t>
  </si>
  <si>
    <t>Zachová Jitka</t>
  </si>
  <si>
    <t>1727008361</t>
  </si>
  <si>
    <t>S-2700836/126564/2017</t>
  </si>
  <si>
    <t>70901660</t>
  </si>
  <si>
    <t>Kovář Pavel</t>
  </si>
  <si>
    <t>1727006231</t>
  </si>
  <si>
    <t>S-2700623/82340/2017</t>
  </si>
  <si>
    <t>00104493</t>
  </si>
  <si>
    <t>Zemědělské obchodní družstvo Onomyšl</t>
  </si>
  <si>
    <t>1727009141</t>
  </si>
  <si>
    <t>S-2700914/133918/2017</t>
  </si>
  <si>
    <t>87817497</t>
  </si>
  <si>
    <t>Matějka Michal</t>
  </si>
  <si>
    <t>1727007491</t>
  </si>
  <si>
    <t>S-2700749/107195/2017</t>
  </si>
  <si>
    <t>27367690</t>
  </si>
  <si>
    <t>Tanka Management, s.r.o.</t>
  </si>
  <si>
    <t>1727007391</t>
  </si>
  <si>
    <t>S-2700739/108134/2017</t>
  </si>
  <si>
    <t>76578879</t>
  </si>
  <si>
    <t>Aubrechtová Petra</t>
  </si>
  <si>
    <t>1727000861</t>
  </si>
  <si>
    <t>S-2700086/17223/2017</t>
  </si>
  <si>
    <t>04972538</t>
  </si>
  <si>
    <t>Tremlová Anna</t>
  </si>
  <si>
    <t>1727009821</t>
  </si>
  <si>
    <t>S-2700982/137431/2017</t>
  </si>
  <si>
    <t>75153611</t>
  </si>
  <si>
    <t>Klíč Květoslav</t>
  </si>
  <si>
    <t>1727006121</t>
  </si>
  <si>
    <t>S-2700612/76279/2017</t>
  </si>
  <si>
    <t>74670158</t>
  </si>
  <si>
    <t>Cílková Milena</t>
  </si>
  <si>
    <t>1727007821</t>
  </si>
  <si>
    <t>S-2700782/118310/2017</t>
  </si>
  <si>
    <t>06008755</t>
  </si>
  <si>
    <t>Fialová Veronika</t>
  </si>
  <si>
    <t>1727006841</t>
  </si>
  <si>
    <t>S-2700684/90952/2017</t>
  </si>
  <si>
    <t>71711163</t>
  </si>
  <si>
    <t>Hemrová Jitka</t>
  </si>
  <si>
    <t>1727006851</t>
  </si>
  <si>
    <t>S-2700685/90953/2017</t>
  </si>
  <si>
    <t>47259396</t>
  </si>
  <si>
    <t>Škopek Zdeněk</t>
  </si>
  <si>
    <t>1727005571</t>
  </si>
  <si>
    <t>S-2700557/70057/2017</t>
  </si>
  <si>
    <t>65052986</t>
  </si>
  <si>
    <t>Ploc Vlastimil</t>
  </si>
  <si>
    <t>1727004261</t>
  </si>
  <si>
    <t>S-2700426/52110/2017</t>
  </si>
  <si>
    <t>62394487</t>
  </si>
  <si>
    <t>Šikolová Petra</t>
  </si>
  <si>
    <t>1727010061</t>
  </si>
  <si>
    <t>S-2701006/138295/2017</t>
  </si>
  <si>
    <t>03119106</t>
  </si>
  <si>
    <t>Farma ToKu s.r.o.</t>
  </si>
  <si>
    <t>1727009791</t>
  </si>
  <si>
    <t>S-2700979/137473/2017</t>
  </si>
  <si>
    <t>47263148</t>
  </si>
  <si>
    <t>Václavík Ladislav</t>
  </si>
  <si>
    <t>1727009721</t>
  </si>
  <si>
    <t>S-2700972/137099/2017</t>
  </si>
  <si>
    <t>87027372</t>
  </si>
  <si>
    <t>Ventruba Jaromír, Ing.</t>
  </si>
  <si>
    <t>1727007891</t>
  </si>
  <si>
    <t>S-2700789/122118/2017</t>
  </si>
  <si>
    <t>15523357</t>
  </si>
  <si>
    <t>Slanina Rudolf</t>
  </si>
  <si>
    <t>1727008251</t>
  </si>
  <si>
    <t>S-2700825/125858/2017</t>
  </si>
  <si>
    <t>73364215</t>
  </si>
  <si>
    <t>Křižánek Petr</t>
  </si>
  <si>
    <t>1727009331</t>
  </si>
  <si>
    <t>S-2700933/135939/2017</t>
  </si>
  <si>
    <t>47673656</t>
  </si>
  <si>
    <t>Agrodružstvo Zábřeh</t>
  </si>
  <si>
    <t>1727009621</t>
  </si>
  <si>
    <t>S-2700962/137307/2017</t>
  </si>
  <si>
    <t>75126699</t>
  </si>
  <si>
    <t>Papáček Jan, Ing.</t>
  </si>
  <si>
    <t>1727009561</t>
  </si>
  <si>
    <t>S-2700956/137286/2017</t>
  </si>
  <si>
    <t>76574032</t>
  </si>
  <si>
    <t>Čaník Martin</t>
  </si>
  <si>
    <t>1727008511</t>
  </si>
  <si>
    <t>S-2700851/128506/2017</t>
  </si>
  <si>
    <t>04026420</t>
  </si>
  <si>
    <t>Pospíšil Josef</t>
  </si>
  <si>
    <t>1727008651</t>
  </si>
  <si>
    <t>S-2700865/129601/2017</t>
  </si>
  <si>
    <t>03942091</t>
  </si>
  <si>
    <t>Viktora Jaroslav</t>
  </si>
  <si>
    <t>1727007411</t>
  </si>
  <si>
    <t>S-2700741/108144/2017</t>
  </si>
  <si>
    <t>03693937</t>
  </si>
  <si>
    <t>Lhotská zemědělská a.s.</t>
  </si>
  <si>
    <t>1727008881</t>
  </si>
  <si>
    <t>S-2700888/132131/2017</t>
  </si>
  <si>
    <t>69563209</t>
  </si>
  <si>
    <t>Taušek David</t>
  </si>
  <si>
    <t>1727006881</t>
  </si>
  <si>
    <t>S-2700688/91845/2017</t>
  </si>
  <si>
    <t>06606148</t>
  </si>
  <si>
    <t>Jakešová Kateřina</t>
  </si>
  <si>
    <t>1727009451</t>
  </si>
  <si>
    <t>S-2700945/136833/2017</t>
  </si>
  <si>
    <t>03751244</t>
  </si>
  <si>
    <t>forsthaus N s.r.o.</t>
  </si>
  <si>
    <t>1727007781</t>
  </si>
  <si>
    <t>S-2700778/121198/2017</t>
  </si>
  <si>
    <t>72534532</t>
  </si>
  <si>
    <t>Roubíček Tomáš</t>
  </si>
  <si>
    <t>1727008101</t>
  </si>
  <si>
    <t>S-2700810/124383/2017</t>
  </si>
  <si>
    <t>27505464</t>
  </si>
  <si>
    <t>POLYFARMOS Kojice s.r.o.</t>
  </si>
  <si>
    <t>1727006631</t>
  </si>
  <si>
    <t>S-2700663/87817/2017</t>
  </si>
  <si>
    <t>46464603</t>
  </si>
  <si>
    <t>Fousek Karel</t>
  </si>
  <si>
    <t>1727005891</t>
  </si>
  <si>
    <t>S-2700589/74089/2017</t>
  </si>
  <si>
    <t>PŮDA - DE MINIMIS</t>
  </si>
  <si>
    <t>46353909</t>
  </si>
  <si>
    <t>Zemědělské družstvo "Vysočina"</t>
  </si>
  <si>
    <t>1725001471</t>
  </si>
  <si>
    <t>S-2500147/121099/2017</t>
  </si>
  <si>
    <t>1725001141</t>
  </si>
  <si>
    <t>S-2500114/76095/2017</t>
  </si>
  <si>
    <t>46977295</t>
  </si>
  <si>
    <t>P R O A G R O, spol. s r.o.</t>
  </si>
  <si>
    <t>1725001691</t>
  </si>
  <si>
    <t>S-2500169/132394/2017</t>
  </si>
  <si>
    <t>1825000111</t>
  </si>
  <si>
    <t>S-2500011/03459/2018</t>
  </si>
  <si>
    <t>1725001481</t>
  </si>
  <si>
    <t>S-2500148/119606/2017</t>
  </si>
  <si>
    <t>1825000951</t>
  </si>
  <si>
    <t>S-2500095/34877/2018</t>
  </si>
  <si>
    <t>67672558</t>
  </si>
  <si>
    <t>Linhart Martin</t>
  </si>
  <si>
    <t>1825000051</t>
  </si>
  <si>
    <t>S-2500005/01679/2018</t>
  </si>
  <si>
    <t>70926638</t>
  </si>
  <si>
    <t>Vaníček Tomáš</t>
  </si>
  <si>
    <t>1825000441</t>
  </si>
  <si>
    <t>S-2500044/22117/2018</t>
  </si>
  <si>
    <t>41548728</t>
  </si>
  <si>
    <t>Zach Milan</t>
  </si>
  <si>
    <t>1725000221</t>
  </si>
  <si>
    <t>S-2500022/19913/2017</t>
  </si>
  <si>
    <t>47185180</t>
  </si>
  <si>
    <t>Suchánek Stanislav, Ing.</t>
  </si>
  <si>
    <t>1825000411</t>
  </si>
  <si>
    <t>S-2500041/21822/2018</t>
  </si>
  <si>
    <t>00150983</t>
  </si>
  <si>
    <t>KELEČSKO a.s.</t>
  </si>
  <si>
    <t>1725001001</t>
  </si>
  <si>
    <t>S-2500100/67204/2017</t>
  </si>
  <si>
    <t>49812866</t>
  </si>
  <si>
    <t>ZOS Jedlová, spol. s r.o.</t>
  </si>
  <si>
    <t>1825000061</t>
  </si>
  <si>
    <t>S-2500006/01929/2018</t>
  </si>
  <si>
    <t>44706103</t>
  </si>
  <si>
    <t>Kašpar Jindřich</t>
  </si>
  <si>
    <t>1825000661</t>
  </si>
  <si>
    <t>S-2500066/26692/2018</t>
  </si>
  <si>
    <t>63934507</t>
  </si>
  <si>
    <t>Šich Pavel, MgA.</t>
  </si>
  <si>
    <t>1625003151</t>
  </si>
  <si>
    <t>S-2500315/112236/2016</t>
  </si>
  <si>
    <t>04937431</t>
  </si>
  <si>
    <t>Agrijan s. r. o.</t>
  </si>
  <si>
    <t>1825000361</t>
  </si>
  <si>
    <t>S-2500036/20452/2018</t>
  </si>
  <si>
    <t>1725001541</t>
  </si>
  <si>
    <t>S-2500154/125748/2017</t>
  </si>
  <si>
    <t>70924902</t>
  </si>
  <si>
    <t>Keprta Martin</t>
  </si>
  <si>
    <t>1825000771</t>
  </si>
  <si>
    <t>S-2500077/33136/2018</t>
  </si>
  <si>
    <t>47010193</t>
  </si>
  <si>
    <t>Verner Pavel</t>
  </si>
  <si>
    <t>1725000891</t>
  </si>
  <si>
    <t>S-2500089/58786/2017</t>
  </si>
  <si>
    <t>43223389</t>
  </si>
  <si>
    <t>AGROSPOL Březno spol. s r.o.</t>
  </si>
  <si>
    <t>1825000961</t>
  </si>
  <si>
    <t>S-2500096/34711/2018</t>
  </si>
  <si>
    <t>00143146</t>
  </si>
  <si>
    <t>Zemědělské družstvo  Šatov</t>
  </si>
  <si>
    <t>1825000511</t>
  </si>
  <si>
    <t>S-2500051/23561/2018</t>
  </si>
  <si>
    <t>75142341</t>
  </si>
  <si>
    <t>Faltýnková Jindřiška</t>
  </si>
  <si>
    <t>1825000531</t>
  </si>
  <si>
    <t>S-2500053/24200/2018</t>
  </si>
  <si>
    <t>66433312</t>
  </si>
  <si>
    <t>Krecbach Lukáš</t>
  </si>
  <si>
    <t>1825000041</t>
  </si>
  <si>
    <t>S-2500004/01227/2018</t>
  </si>
  <si>
    <t>00110329</t>
  </si>
  <si>
    <t>Výrobně obchodní družstvo Plavsko</t>
  </si>
  <si>
    <t>1825000491</t>
  </si>
  <si>
    <t>S-2500049/22655/2018</t>
  </si>
  <si>
    <t>25601334</t>
  </si>
  <si>
    <t>Zemědělská Klučenice a.s.</t>
  </si>
  <si>
    <t>1825000221</t>
  </si>
  <si>
    <t>S-2500022/09438/2018</t>
  </si>
  <si>
    <t>75129973</t>
  </si>
  <si>
    <t>Miler Petr</t>
  </si>
  <si>
    <t>1725001551</t>
  </si>
  <si>
    <t>S-2500155/126792/2017</t>
  </si>
  <si>
    <t>16981146</t>
  </si>
  <si>
    <t>Pánek Miroslav</t>
  </si>
  <si>
    <t>1825000431</t>
  </si>
  <si>
    <t>S-2500043/21590/2018</t>
  </si>
  <si>
    <t>72071435</t>
  </si>
  <si>
    <t>Szieklík Ondřej</t>
  </si>
  <si>
    <t>1725001781</t>
  </si>
  <si>
    <t>S-2500178/136449/2017</t>
  </si>
  <si>
    <t>04000331</t>
  </si>
  <si>
    <t>VERDE VIDA s.r.o.</t>
  </si>
  <si>
    <t>1625002811</t>
  </si>
  <si>
    <t>S-2500281/85611/2016</t>
  </si>
  <si>
    <t>46975896</t>
  </si>
  <si>
    <t>Agrofarma Syrovice, s.r.o.</t>
  </si>
  <si>
    <t>1725000551</t>
  </si>
  <si>
    <t>S-2500055/38903/2017</t>
  </si>
  <si>
    <t>49433024</t>
  </si>
  <si>
    <t>EB Klas s.r.o.</t>
  </si>
  <si>
    <t>1725000961</t>
  </si>
  <si>
    <t>S-2500096/62562/2017</t>
  </si>
  <si>
    <t>04995121</t>
  </si>
  <si>
    <t>Lahola Ondřej</t>
  </si>
  <si>
    <t>1825000541</t>
  </si>
  <si>
    <t>S-2500054/24061/2018</t>
  </si>
  <si>
    <t>26116171</t>
  </si>
  <si>
    <t>CHOV CHAROLAIS spol. s r.o.</t>
  </si>
  <si>
    <t>1825000711</t>
  </si>
  <si>
    <t>S-2500071/27371/2018</t>
  </si>
  <si>
    <t>63686490</t>
  </si>
  <si>
    <t>Diatka Zdeněk</t>
  </si>
  <si>
    <t>1825000321</t>
  </si>
  <si>
    <t>S-2500032/11661/2018</t>
  </si>
  <si>
    <t>72058781</t>
  </si>
  <si>
    <t>Fanta Jan</t>
  </si>
  <si>
    <t>1825000201</t>
  </si>
  <si>
    <t>S-2500020/08750/2018</t>
  </si>
  <si>
    <t>86552384</t>
  </si>
  <si>
    <t>Koníček Štěpán</t>
  </si>
  <si>
    <t>1825000631</t>
  </si>
  <si>
    <t>S-2500063/26132/2018</t>
  </si>
  <si>
    <t>62728156</t>
  </si>
  <si>
    <t>Žoček Petr</t>
  </si>
  <si>
    <t>1825000901</t>
  </si>
  <si>
    <t>S-2500090/33528/2018</t>
  </si>
  <si>
    <t>40698378</t>
  </si>
  <si>
    <t>Kment Jaroslav</t>
  </si>
  <si>
    <t>1725001611</t>
  </si>
  <si>
    <t>S-2500161/129848/2017</t>
  </si>
  <si>
    <t>25448803</t>
  </si>
  <si>
    <t>Statek Skalice a.s.</t>
  </si>
  <si>
    <t>1625000291</t>
  </si>
  <si>
    <t>S-2500029/06174/2016</t>
  </si>
  <si>
    <t>42739977</t>
  </si>
  <si>
    <t>Kroužecký Jaroslav</t>
  </si>
  <si>
    <t>1825001041</t>
  </si>
  <si>
    <t>S-2500104/36807/2018</t>
  </si>
  <si>
    <t>66120535</t>
  </si>
  <si>
    <t>Mašanský Vlastimil</t>
  </si>
  <si>
    <t>1725000011</t>
  </si>
  <si>
    <t>S-2500001/00037/2017</t>
  </si>
  <si>
    <t>00041599</t>
  </si>
  <si>
    <t>Zemědělské družstvo ORASICE</t>
  </si>
  <si>
    <t>1725000601</t>
  </si>
  <si>
    <t>S-2500060/41683/2017</t>
  </si>
  <si>
    <t>75114810</t>
  </si>
  <si>
    <t>Malina Ondřej</t>
  </si>
  <si>
    <t>1725000981</t>
  </si>
  <si>
    <t>S-2500098/66993/2017</t>
  </si>
  <si>
    <t>47006609</t>
  </si>
  <si>
    <t>Štráchal Václav</t>
  </si>
  <si>
    <t>1725001491</t>
  </si>
  <si>
    <t>S-2500149/119609/2017</t>
  </si>
  <si>
    <t>06741916</t>
  </si>
  <si>
    <t>Brejcha Miroslav</t>
  </si>
  <si>
    <t>1825000501</t>
  </si>
  <si>
    <t>S-2500050/23274/2018</t>
  </si>
  <si>
    <t>70895708</t>
  </si>
  <si>
    <t>Šťovíček Jan</t>
  </si>
  <si>
    <t>1825000521</t>
  </si>
  <si>
    <t>S-2500052/23820/2018</t>
  </si>
  <si>
    <t>25292838</t>
  </si>
  <si>
    <t>Farma Olešenka, spol. s r.o.</t>
  </si>
  <si>
    <t>1725001421</t>
  </si>
  <si>
    <t>S-2500142/100414/2017</t>
  </si>
  <si>
    <t>73365793</t>
  </si>
  <si>
    <t>Klečka Petr, Ing.</t>
  </si>
  <si>
    <t>1825000351</t>
  </si>
  <si>
    <t>S-2500035/19964/2018</t>
  </si>
  <si>
    <t>48244767</t>
  </si>
  <si>
    <t>Zemědělské družstvo Krč</t>
  </si>
  <si>
    <t>1725001801</t>
  </si>
  <si>
    <t>S-2500180/137311/2017</t>
  </si>
  <si>
    <t>43315925</t>
  </si>
  <si>
    <t>Polena Václav</t>
  </si>
  <si>
    <t>1825001031</t>
  </si>
  <si>
    <t>S-2500103/36810/2018</t>
  </si>
  <si>
    <t>16571568</t>
  </si>
  <si>
    <t>Říha Jan</t>
  </si>
  <si>
    <t>1825000341</t>
  </si>
  <si>
    <t>S-2500034/19198/2018</t>
  </si>
  <si>
    <t>25308203</t>
  </si>
  <si>
    <t>Agro MONET, a.s.</t>
  </si>
  <si>
    <t>Odstoupeno</t>
  </si>
  <si>
    <t>1725000571</t>
  </si>
  <si>
    <t>S-2500057/39843/2017</t>
  </si>
  <si>
    <t>41419910</t>
  </si>
  <si>
    <t>Smékal Zdeněk</t>
  </si>
  <si>
    <t>1825000891</t>
  </si>
  <si>
    <t>S-2500089/33612/2018</t>
  </si>
  <si>
    <t>41889347</t>
  </si>
  <si>
    <t>Gabriel Josef</t>
  </si>
  <si>
    <t>1825000601</t>
  </si>
  <si>
    <t>S-2500060/24663/2018</t>
  </si>
  <si>
    <t>25046152</t>
  </si>
  <si>
    <t>ZEP s.r.o.</t>
  </si>
  <si>
    <t>1725001681</t>
  </si>
  <si>
    <t>S-2500168/132184/2017</t>
  </si>
  <si>
    <t>41382749</t>
  </si>
  <si>
    <t>Janek Josef</t>
  </si>
  <si>
    <t>1725001511</t>
  </si>
  <si>
    <t>S-2500151/122113/2017</t>
  </si>
  <si>
    <t>67675514</t>
  </si>
  <si>
    <t>Vraný Libor, Ing.</t>
  </si>
  <si>
    <t>1825000261</t>
  </si>
  <si>
    <t>S-2500026/09690/2018</t>
  </si>
  <si>
    <t>02019001</t>
  </si>
  <si>
    <t>JPJ NETOPIL, a.s.</t>
  </si>
  <si>
    <t>1825000331</t>
  </si>
  <si>
    <t>S-2500033/18735/2018</t>
  </si>
  <si>
    <t>75099896</t>
  </si>
  <si>
    <t>Slováčková Jaroslava</t>
  </si>
  <si>
    <t>1825000251</t>
  </si>
  <si>
    <t>S-2500025/09201/2018</t>
  </si>
  <si>
    <t>00114235</t>
  </si>
  <si>
    <t>Zemědělské družstvo Záboří</t>
  </si>
  <si>
    <t>1825000911</t>
  </si>
  <si>
    <t>S-2500091/34105/2018</t>
  </si>
  <si>
    <t>05059518</t>
  </si>
  <si>
    <t>Dvořák Filip</t>
  </si>
  <si>
    <t>1825001101</t>
  </si>
  <si>
    <t>S-2500110/37176/2018</t>
  </si>
  <si>
    <t>46882189</t>
  </si>
  <si>
    <t>AGRO &amp; KOMBINÁT Dolní Žandov spol. s r.o.</t>
  </si>
  <si>
    <t>1725001631</t>
  </si>
  <si>
    <t>S-2500163/130057/2017</t>
  </si>
  <si>
    <t>75109778</t>
  </si>
  <si>
    <t>Krejsa Lukáš</t>
  </si>
  <si>
    <t>1825000851</t>
  </si>
  <si>
    <t>S-2500085/33734/2018</t>
  </si>
  <si>
    <t>63286815</t>
  </si>
  <si>
    <t>Zdeněk Pavel</t>
  </si>
  <si>
    <t>1825000681</t>
  </si>
  <si>
    <t>S-2500068/27787/2018</t>
  </si>
  <si>
    <t>25924711</t>
  </si>
  <si>
    <t>ZAS Věž,  a.s.</t>
  </si>
  <si>
    <t>1725001591</t>
  </si>
  <si>
    <t>S-2500159/129787/2017</t>
  </si>
  <si>
    <t>15058522</t>
  </si>
  <si>
    <t>Zemědělské družstvo Nová Ves - Víska</t>
  </si>
  <si>
    <t>1825000271</t>
  </si>
  <si>
    <t>S-2500027/10349/2018</t>
  </si>
  <si>
    <t>73699811</t>
  </si>
  <si>
    <t>Vejstrk Stanislav (+)</t>
  </si>
  <si>
    <t>1825000691</t>
  </si>
  <si>
    <t>S-2500069/27468/2018</t>
  </si>
  <si>
    <t>11293209</t>
  </si>
  <si>
    <t>Štěpánek Vladimír</t>
  </si>
  <si>
    <t>1825001131</t>
  </si>
  <si>
    <t>S-2500113/39513/2018</t>
  </si>
  <si>
    <t>75082756</t>
  </si>
  <si>
    <t>Kořínek Vladimír</t>
  </si>
  <si>
    <t>1725000591</t>
  </si>
  <si>
    <t>S-2500059/41364/2017</t>
  </si>
  <si>
    <t>03951138</t>
  </si>
  <si>
    <t>Čížek  Ondřej</t>
  </si>
  <si>
    <t>1725000971</t>
  </si>
  <si>
    <t>S-2500097/64482/2017</t>
  </si>
  <si>
    <t>63706296</t>
  </si>
  <si>
    <t>Suchánek Vlastimil, Ing.</t>
  </si>
  <si>
    <t>1725001121</t>
  </si>
  <si>
    <t>S-2500112/73350/2017</t>
  </si>
  <si>
    <t>49608487</t>
  </si>
  <si>
    <t>AGROSPOL STAŘÍČ, s.r.o.</t>
  </si>
  <si>
    <t>1825000571</t>
  </si>
  <si>
    <t>S-2500057/24544/2018</t>
  </si>
  <si>
    <t>74399438</t>
  </si>
  <si>
    <t>Pánek Jiří</t>
  </si>
  <si>
    <t>1825000591</t>
  </si>
  <si>
    <t>S-2500059/24520/2018</t>
  </si>
  <si>
    <t>25021621</t>
  </si>
  <si>
    <t>SEMPRA LITOMĚŘICE s.r.o.</t>
  </si>
  <si>
    <t>1725001821</t>
  </si>
  <si>
    <t>S-2500182/137335/2017</t>
  </si>
  <si>
    <t>03185877</t>
  </si>
  <si>
    <t>Tatarenko Andrey, Dis.</t>
  </si>
  <si>
    <t>1825000551</t>
  </si>
  <si>
    <t>S-2500055/24130/2018</t>
  </si>
  <si>
    <t>44768672</t>
  </si>
  <si>
    <t>Krahula Stanislav</t>
  </si>
  <si>
    <t>1625003071</t>
  </si>
  <si>
    <t>S-2500307/111750/2016</t>
  </si>
  <si>
    <t>69283885</t>
  </si>
  <si>
    <t>Němec Eduard</t>
  </si>
  <si>
    <t>1825000721</t>
  </si>
  <si>
    <t>S-2500072/31839/2018</t>
  </si>
  <si>
    <t>47781173</t>
  </si>
  <si>
    <t>Zemědělská obchodní společnost, Staňkovice, spol. s.r.o.</t>
  </si>
  <si>
    <t>1625002361</t>
  </si>
  <si>
    <t>S-2500236/61435/2016</t>
  </si>
  <si>
    <t>48201383</t>
  </si>
  <si>
    <t>Výrobně obchodní družstvo Lidmovice</t>
  </si>
  <si>
    <t>1825000611</t>
  </si>
  <si>
    <t>S-2500061/25003/2018</t>
  </si>
  <si>
    <t>72084596</t>
  </si>
  <si>
    <t>Kupka Lukáš</t>
  </si>
  <si>
    <t>1825000761</t>
  </si>
  <si>
    <t>S-2500076/32391/2018</t>
  </si>
  <si>
    <t>28116593</t>
  </si>
  <si>
    <t>Farma Kraus s. r. o.</t>
  </si>
  <si>
    <t>1825001091</t>
  </si>
  <si>
    <t>S-2500109/37328/2018</t>
  </si>
  <si>
    <t>05005850</t>
  </si>
  <si>
    <t>Mejta Zbyněk, Ing., MBA</t>
  </si>
  <si>
    <t>1825000811</t>
  </si>
  <si>
    <t>S-2500081/33697/2018</t>
  </si>
  <si>
    <t>60705299</t>
  </si>
  <si>
    <t>PODYJÍ, a.s.</t>
  </si>
  <si>
    <t>1825001011</t>
  </si>
  <si>
    <t>S-2500101/36341/2018</t>
  </si>
  <si>
    <t>70901732</t>
  </si>
  <si>
    <t>Krejcar David</t>
  </si>
  <si>
    <t>1825000031</t>
  </si>
  <si>
    <t>S-2500003/01224/2018</t>
  </si>
  <si>
    <t>14618133</t>
  </si>
  <si>
    <t>Holčák Lubomír, Ing.</t>
  </si>
  <si>
    <t>1825001071</t>
  </si>
  <si>
    <t>S-2500107/37117/2018</t>
  </si>
  <si>
    <t>60319437</t>
  </si>
  <si>
    <t>AGRO - BESKYD, spol. s r.o.</t>
  </si>
  <si>
    <t>1825001021</t>
  </si>
  <si>
    <t>S-2500102/36569/2018</t>
  </si>
  <si>
    <t>63609495</t>
  </si>
  <si>
    <t>Lux Jiří, Ing.</t>
  </si>
  <si>
    <t>1825000281</t>
  </si>
  <si>
    <t>S-2500028/10610/2018</t>
  </si>
  <si>
    <t>00138584</t>
  </si>
  <si>
    <t>Zemědělské družstvo MORAVAN</t>
  </si>
  <si>
    <t>1725001831</t>
  </si>
  <si>
    <t>S-2500183/137846/2017</t>
  </si>
  <si>
    <t>03840573</t>
  </si>
  <si>
    <t>Šujan Luděk</t>
  </si>
  <si>
    <t>1725000191</t>
  </si>
  <si>
    <t>S-2500019/19188/2017</t>
  </si>
  <si>
    <t>42714303</t>
  </si>
  <si>
    <t>Miler Leoš</t>
  </si>
  <si>
    <t>1825000401</t>
  </si>
  <si>
    <t>S-2500040/20824/2018</t>
  </si>
  <si>
    <t>73363936</t>
  </si>
  <si>
    <t>Zourek Libor</t>
  </si>
  <si>
    <t>1825000021</t>
  </si>
  <si>
    <t>S-2500002/01199/2018</t>
  </si>
  <si>
    <t>49446711</t>
  </si>
  <si>
    <t>Agro Podlužan, a.s.</t>
  </si>
  <si>
    <t>1725001371</t>
  </si>
  <si>
    <t>S-2500137/95170/2017</t>
  </si>
  <si>
    <t>62848542</t>
  </si>
  <si>
    <t>Plíšek Miroslav, Mgr.</t>
  </si>
  <si>
    <t>1725001311</t>
  </si>
  <si>
    <t>S-2500131/90403/2017</t>
  </si>
  <si>
    <t>44061692</t>
  </si>
  <si>
    <t>Svoboda Vladimír</t>
  </si>
  <si>
    <t>1825000751</t>
  </si>
  <si>
    <t>S-2500075/32461/2018</t>
  </si>
  <si>
    <t>25305379</t>
  </si>
  <si>
    <t>KLAS Jaroměřice, spol. s r.o.</t>
  </si>
  <si>
    <t>1825000451</t>
  </si>
  <si>
    <t>S-2500045/22235/2018</t>
  </si>
  <si>
    <t>49454307</t>
  </si>
  <si>
    <t>Zemědělská společnost KLM, s.r.o.</t>
  </si>
  <si>
    <t>1825000481</t>
  </si>
  <si>
    <t>S-2500048/22682/2018</t>
  </si>
  <si>
    <t>47468513</t>
  </si>
  <si>
    <t>A L A , a.s.  Řepníky</t>
  </si>
  <si>
    <t>1725001721</t>
  </si>
  <si>
    <t>S-2500172/133698/2017</t>
  </si>
  <si>
    <t>28273729</t>
  </si>
  <si>
    <t>Péče o krajinu a.s.</t>
  </si>
  <si>
    <t>1825000371</t>
  </si>
  <si>
    <t>S-2500037/20479/2018</t>
  </si>
  <si>
    <t>45950563</t>
  </si>
  <si>
    <t>Michková Ludmila</t>
  </si>
  <si>
    <t>1825000701</t>
  </si>
  <si>
    <t>S-2500070/27586/2018</t>
  </si>
  <si>
    <t>25273582</t>
  </si>
  <si>
    <t>RANČ 3x/D spol. s r.o.</t>
  </si>
  <si>
    <t>1825000981</t>
  </si>
  <si>
    <t>S-2500098/35415/2018</t>
  </si>
  <si>
    <t>06618995</t>
  </si>
  <si>
    <t>Rodinná farma H + V s.r.o.</t>
  </si>
  <si>
    <t>1825000301</t>
  </si>
  <si>
    <t>S-2500030/11355/2018</t>
  </si>
  <si>
    <t>46351906</t>
  </si>
  <si>
    <t>Zemědělské družstvo v Pňovicích</t>
  </si>
  <si>
    <t>1825000931</t>
  </si>
  <si>
    <t>S-2500093/34960/2018</t>
  </si>
  <si>
    <t>00112623</t>
  </si>
  <si>
    <t>Zemědělské družstvo Přeštěnice</t>
  </si>
  <si>
    <t>1825000181</t>
  </si>
  <si>
    <t>S-2500018/06962/2018</t>
  </si>
  <si>
    <t>63729971</t>
  </si>
  <si>
    <t>Nováček Radim</t>
  </si>
  <si>
    <t>1825000671</t>
  </si>
  <si>
    <t>S-2500067/27873/2018</t>
  </si>
  <si>
    <t>64656055</t>
  </si>
  <si>
    <t>Fuljer Michal</t>
  </si>
  <si>
    <t>1825000161</t>
  </si>
  <si>
    <t>S-2500016/06615/2018</t>
  </si>
  <si>
    <t>25742892</t>
  </si>
  <si>
    <t>Družstvo Březovice</t>
  </si>
  <si>
    <t>1825000561</t>
  </si>
  <si>
    <t>S-2500056/24248/2018</t>
  </si>
  <si>
    <t>14612992</t>
  </si>
  <si>
    <t>Schaffartzik Robert, Ing.</t>
  </si>
  <si>
    <t>1825000101</t>
  </si>
  <si>
    <t>S-2500010/02347/2018</t>
  </si>
  <si>
    <t>16362829</t>
  </si>
  <si>
    <t>Vaňák Pavel Ing.</t>
  </si>
  <si>
    <t>1725001741</t>
  </si>
  <si>
    <t>S-2500174/134825/2017</t>
  </si>
  <si>
    <t>27730930</t>
  </si>
  <si>
    <t>FARM SELECT s.r.o.</t>
  </si>
  <si>
    <t>1825000641</t>
  </si>
  <si>
    <t>S-2500064/26273/2018</t>
  </si>
  <si>
    <t>72024020</t>
  </si>
  <si>
    <t>Ludvík Zdeněk</t>
  </si>
  <si>
    <t>1725001461</t>
  </si>
  <si>
    <t>S-2500146/111843/2017</t>
  </si>
  <si>
    <t>60074973</t>
  </si>
  <si>
    <t>Polák Pavel</t>
  </si>
  <si>
    <t>1725000881</t>
  </si>
  <si>
    <t>S-2500088/57434/2017</t>
  </si>
  <si>
    <t>05770254</t>
  </si>
  <si>
    <t>Žáková Veronika</t>
  </si>
  <si>
    <t>1725001391</t>
  </si>
  <si>
    <t>S-2500139/95195/2017</t>
  </si>
  <si>
    <t>87637073</t>
  </si>
  <si>
    <t>Rudický Erik</t>
  </si>
  <si>
    <t>1825000081</t>
  </si>
  <si>
    <t>S-2500008/02569/2018</t>
  </si>
  <si>
    <t>02319551</t>
  </si>
  <si>
    <t>FARMA HERBA a.s.</t>
  </si>
  <si>
    <t>1825000651</t>
  </si>
  <si>
    <t>S-2500065/26725/2018</t>
  </si>
  <si>
    <t>47049138</t>
  </si>
  <si>
    <t>Agrodružstvo v Bykoši, družstvo</t>
  </si>
  <si>
    <t>1725001661</t>
  </si>
  <si>
    <t>S-2500166/130304/2017</t>
  </si>
  <si>
    <t>1725001191</t>
  </si>
  <si>
    <t>S-2500119/76363/2017</t>
  </si>
  <si>
    <t>29047439</t>
  </si>
  <si>
    <t>Statek Adámek s.r.o.</t>
  </si>
  <si>
    <t>1825000921</t>
  </si>
  <si>
    <t>S-2500092/34967/2018</t>
  </si>
  <si>
    <t>1825000311</t>
  </si>
  <si>
    <t>S-2500031/11553/2018</t>
  </si>
  <si>
    <t>49990462</t>
  </si>
  <si>
    <t>Řehořková Hana, Ing., Bc.</t>
  </si>
  <si>
    <t>1825000151</t>
  </si>
  <si>
    <t>S-2500015/06376/2018</t>
  </si>
  <si>
    <t>47469536</t>
  </si>
  <si>
    <t>Zámecký vrch, zemědělská společnost s r. o.</t>
  </si>
  <si>
    <t>1725001361</t>
  </si>
  <si>
    <t>S-2500136/93635/2017</t>
  </si>
  <si>
    <t>25272616</t>
  </si>
  <si>
    <t>ZEMA MARKVARTICE a.s.</t>
  </si>
  <si>
    <t>1725001731</t>
  </si>
  <si>
    <t>S-2500173/134880/2017</t>
  </si>
  <si>
    <t>02045281</t>
  </si>
  <si>
    <t>Dýňová jádra Herůfkovi s.r.o.</t>
  </si>
  <si>
    <t>1725000951</t>
  </si>
  <si>
    <t>S-2500095/61459/2017</t>
  </si>
  <si>
    <t>46274812</t>
  </si>
  <si>
    <t>Lotrek Miroslav</t>
  </si>
  <si>
    <t>1825000461</t>
  </si>
  <si>
    <t>S-2500046/22360/2018</t>
  </si>
  <si>
    <t>27261883</t>
  </si>
  <si>
    <t>FKP Frýdlant, s.r.o.</t>
  </si>
  <si>
    <t>1825000991</t>
  </si>
  <si>
    <t>S-2500099/36455/2018</t>
  </si>
  <si>
    <t>64789471</t>
  </si>
  <si>
    <t>AGRONEA a.s. Polička</t>
  </si>
  <si>
    <t>1825000971</t>
  </si>
  <si>
    <t>S-2500097/34792/2018</t>
  </si>
  <si>
    <t>68422903</t>
  </si>
  <si>
    <t>Moc Pavel</t>
  </si>
  <si>
    <t>1725001601</t>
  </si>
  <si>
    <t>S-2500160/128791/2017</t>
  </si>
  <si>
    <t>1825000391</t>
  </si>
  <si>
    <t>S-2500039/20852/2018</t>
  </si>
  <si>
    <t>45561613</t>
  </si>
  <si>
    <t>Skácel Pavel</t>
  </si>
  <si>
    <t>1825000781</t>
  </si>
  <si>
    <t>S-2500078/33114/2018</t>
  </si>
  <si>
    <t>03808670</t>
  </si>
  <si>
    <t>Fanta Jiří</t>
  </si>
  <si>
    <t>1825000191</t>
  </si>
  <si>
    <t>S-2500019/08745/2018</t>
  </si>
  <si>
    <t>63535793</t>
  </si>
  <si>
    <t>Krubert Milan</t>
  </si>
  <si>
    <t>1825000841</t>
  </si>
  <si>
    <t>S-2500084/33729/2018</t>
  </si>
  <si>
    <t>46614745</t>
  </si>
  <si>
    <t>Poncza Karel</t>
  </si>
  <si>
    <t>1825000231</t>
  </si>
  <si>
    <t>S-2500023/09485/2018</t>
  </si>
  <si>
    <t>60734019</t>
  </si>
  <si>
    <t>FARMA EGERT (ING) s.r.o.</t>
  </si>
  <si>
    <t>1825000131</t>
  </si>
  <si>
    <t>S-2500013/04886/2018</t>
  </si>
  <si>
    <t>72519479</t>
  </si>
  <si>
    <t>Menius Čermáková Susanna Marie</t>
  </si>
  <si>
    <t>1725001531</t>
  </si>
  <si>
    <t>S-2500153/125699/2017</t>
  </si>
  <si>
    <t>75155371</t>
  </si>
  <si>
    <t>Pakan Josef</t>
  </si>
  <si>
    <t>1725001081</t>
  </si>
  <si>
    <t>S-2500108/72781/2017</t>
  </si>
  <si>
    <t>1725001091</t>
  </si>
  <si>
    <t>S-2500109/72807/2017</t>
  </si>
  <si>
    <t>03922774</t>
  </si>
  <si>
    <t>Tlučhoř Tomáš</t>
  </si>
  <si>
    <t>1825000741</t>
  </si>
  <si>
    <t>S-2500074/32622/2018</t>
  </si>
  <si>
    <t>03613992</t>
  </si>
  <si>
    <t>Farma Stříbrný s.r.o.</t>
  </si>
  <si>
    <t>1825000011</t>
  </si>
  <si>
    <t>S-2500001/01174/2018</t>
  </si>
  <si>
    <t>43145094</t>
  </si>
  <si>
    <t>Rygl Jaromír</t>
  </si>
  <si>
    <t>1825000241</t>
  </si>
  <si>
    <t>S-2500024/09051/2018</t>
  </si>
  <si>
    <t>LESY stroje</t>
  </si>
  <si>
    <t>62313487</t>
  </si>
  <si>
    <t>Zbranek Bohumil</t>
  </si>
  <si>
    <t>1705000851</t>
  </si>
  <si>
    <t>S-0500085/132179/2017</t>
  </si>
  <si>
    <t>41383281</t>
  </si>
  <si>
    <t>Jurdič Rostislav</t>
  </si>
  <si>
    <t>1705000701</t>
  </si>
  <si>
    <t>S-0500070/90538/2017</t>
  </si>
  <si>
    <t>05757983</t>
  </si>
  <si>
    <t>LM wood s.r.o.</t>
  </si>
  <si>
    <t>1705000281</t>
  </si>
  <si>
    <t>S-0500028/30161/2017</t>
  </si>
  <si>
    <t>28276299</t>
  </si>
  <si>
    <t>Meziříčská obchodní spol. s r.o.</t>
  </si>
  <si>
    <t>1705000221</t>
  </si>
  <si>
    <t>S-0500022/24418/2017</t>
  </si>
  <si>
    <t>1705000891</t>
  </si>
  <si>
    <t>S-0500089/137331/2017</t>
  </si>
  <si>
    <t>00232220</t>
  </si>
  <si>
    <t>Obec Mezno</t>
  </si>
  <si>
    <t>1705000641</t>
  </si>
  <si>
    <t>S-0500064/75799/2017</t>
  </si>
  <si>
    <t>72145994</t>
  </si>
  <si>
    <t>Matějů Pavel</t>
  </si>
  <si>
    <t>1705000571</t>
  </si>
  <si>
    <t>S-0500057/71649/2017</t>
  </si>
  <si>
    <t>76169081</t>
  </si>
  <si>
    <t>Juráňová Barbora</t>
  </si>
  <si>
    <t>1705000401</t>
  </si>
  <si>
    <t>S-0500040/40683/2017</t>
  </si>
  <si>
    <t>60693193</t>
  </si>
  <si>
    <t>Drbálek František</t>
  </si>
  <si>
    <t>1705000881</t>
  </si>
  <si>
    <t>S-0500088/132381/2017</t>
  </si>
  <si>
    <t>74562011</t>
  </si>
  <si>
    <t>Beneš Tomáš</t>
  </si>
  <si>
    <t>1805000301</t>
  </si>
  <si>
    <t>S-0500030/32887/2018</t>
  </si>
  <si>
    <t>1805000191</t>
  </si>
  <si>
    <t>S-0500019/20503/2018</t>
  </si>
  <si>
    <t>60097531</t>
  </si>
  <si>
    <t>Sedláček Pavel</t>
  </si>
  <si>
    <t>1805000031</t>
  </si>
  <si>
    <t>S-0500003/03902/2018</t>
  </si>
  <si>
    <t>73748498</t>
  </si>
  <si>
    <t>Morong Jindřich</t>
  </si>
  <si>
    <t>1805000321</t>
  </si>
  <si>
    <t>S-0500032/34538/2018</t>
  </si>
  <si>
    <t>47827084</t>
  </si>
  <si>
    <t>Grochol Richard</t>
  </si>
  <si>
    <t>1705000681</t>
  </si>
  <si>
    <t>S-0500068/88187/2017</t>
  </si>
  <si>
    <t>1805000251</t>
  </si>
  <si>
    <t>S-0500025/26146/2018</t>
  </si>
  <si>
    <t>73511188</t>
  </si>
  <si>
    <t>Šmíd Zdeněk</t>
  </si>
  <si>
    <t>1805000071</t>
  </si>
  <si>
    <t>S-0500007/06372/2018</t>
  </si>
  <si>
    <t>46877771</t>
  </si>
  <si>
    <t>Reinisch Petr</t>
  </si>
  <si>
    <t>1805000151</t>
  </si>
  <si>
    <t>S-0500015/18586/2018</t>
  </si>
  <si>
    <t>02372606</t>
  </si>
  <si>
    <t>Velkostatek Česká Olešná s.r.o.</t>
  </si>
  <si>
    <t>1805000051</t>
  </si>
  <si>
    <t>S-0500005/04891/2018</t>
  </si>
  <si>
    <t>02116359</t>
  </si>
  <si>
    <t>ALNUS TIMBER s.r.o.</t>
  </si>
  <si>
    <t>1705000731</t>
  </si>
  <si>
    <t>S-0500073/95144/2017</t>
  </si>
  <si>
    <t>28606493</t>
  </si>
  <si>
    <t>H-T Forest Technology s.r.o.</t>
  </si>
  <si>
    <t>1805000471</t>
  </si>
  <si>
    <t>S-0500047/47997/2018</t>
  </si>
  <si>
    <t>06295967</t>
  </si>
  <si>
    <t>Fikr Zdeněk</t>
  </si>
  <si>
    <t>1805000621</t>
  </si>
  <si>
    <t>S-0500062/60361/2018</t>
  </si>
  <si>
    <t>64524582</t>
  </si>
  <si>
    <t>Palán Martin</t>
  </si>
  <si>
    <t>1805000061</t>
  </si>
  <si>
    <t>S-0500006/06319/2018</t>
  </si>
  <si>
    <t>74643142</t>
  </si>
  <si>
    <t>Slota Jiří</t>
  </si>
  <si>
    <t>1805000181</t>
  </si>
  <si>
    <t>S-0500018/20490/2018</t>
  </si>
  <si>
    <t>06223419</t>
  </si>
  <si>
    <t>Rossi forest</t>
  </si>
  <si>
    <t>1805000561</t>
  </si>
  <si>
    <t>S-0500056/55950/2018</t>
  </si>
  <si>
    <t>71561684</t>
  </si>
  <si>
    <t>Michalik Petr</t>
  </si>
  <si>
    <t>1805000541</t>
  </si>
  <si>
    <t>S-0500054/53205/2018</t>
  </si>
  <si>
    <t>46522361</t>
  </si>
  <si>
    <t>Štěpán Ivo</t>
  </si>
  <si>
    <t>1705000611</t>
  </si>
  <si>
    <t>S-0500061/75026/2017</t>
  </si>
  <si>
    <t>75767601</t>
  </si>
  <si>
    <t>Hříbek Petr</t>
  </si>
  <si>
    <t>1805000141</t>
  </si>
  <si>
    <t>S-0500014/11534/2018</t>
  </si>
  <si>
    <t>1805000111</t>
  </si>
  <si>
    <t>S-0500011/09452/2018</t>
  </si>
  <si>
    <t>87245256</t>
  </si>
  <si>
    <t>Jirka Vladimír</t>
  </si>
  <si>
    <t>1705000911</t>
  </si>
  <si>
    <t>S-0500091/137369/2017</t>
  </si>
  <si>
    <t>69435936</t>
  </si>
  <si>
    <t>Diviš Milan</t>
  </si>
  <si>
    <t>1805000441</t>
  </si>
  <si>
    <t>S-0500044/47783/2018</t>
  </si>
  <si>
    <t>27785645</t>
  </si>
  <si>
    <t>Natur &amp; Forest s.r.o.</t>
  </si>
  <si>
    <t>1805000351</t>
  </si>
  <si>
    <t>S-0500035/37081/2018</t>
  </si>
  <si>
    <t>75819104</t>
  </si>
  <si>
    <t>Hlávka Petr</t>
  </si>
  <si>
    <t>1705000511</t>
  </si>
  <si>
    <t>S-0500051/64431/2017</t>
  </si>
  <si>
    <t>69435014</t>
  </si>
  <si>
    <t>Křižka Marcel</t>
  </si>
  <si>
    <t>1805000011</t>
  </si>
  <si>
    <t>S-0500001/01189/2018</t>
  </si>
  <si>
    <t>62703633</t>
  </si>
  <si>
    <t>Chrudimský Petr</t>
  </si>
  <si>
    <t>1705000521</t>
  </si>
  <si>
    <t>S-0500052/67030/2017</t>
  </si>
  <si>
    <t>65395981</t>
  </si>
  <si>
    <t>Husák Vít</t>
  </si>
  <si>
    <t>1805000281</t>
  </si>
  <si>
    <t>S-0500028/27362/2018</t>
  </si>
  <si>
    <t>25236237</t>
  </si>
  <si>
    <t>Jihozápadní dřevařská a.s.</t>
  </si>
  <si>
    <t>1705000931</t>
  </si>
  <si>
    <t>S-0500093/137884/2017</t>
  </si>
  <si>
    <t>25840479</t>
  </si>
  <si>
    <t>LDF Rožnov a.s.</t>
  </si>
  <si>
    <t>1705000651</t>
  </si>
  <si>
    <t>S-0500065/82809/2017</t>
  </si>
  <si>
    <t>03661717</t>
  </si>
  <si>
    <t>Lesy Soukal s.r.o.</t>
  </si>
  <si>
    <t>1805000381</t>
  </si>
  <si>
    <t>S-0500038/38626/2018</t>
  </si>
  <si>
    <t>1705000761</t>
  </si>
  <si>
    <t>S-0500076/108140/2017</t>
  </si>
  <si>
    <t>28125487</t>
  </si>
  <si>
    <t>Hanko CZ s.r.o.</t>
  </si>
  <si>
    <t>1805000371</t>
  </si>
  <si>
    <t>S-0500037/38582/2018</t>
  </si>
  <si>
    <t>1805000521</t>
  </si>
  <si>
    <t>S-0500052/49580/2018</t>
  </si>
  <si>
    <t>1805000331</t>
  </si>
  <si>
    <t>S-0500033/37057/2018</t>
  </si>
  <si>
    <t>1805000461</t>
  </si>
  <si>
    <t>S-0500046/47995/2018</t>
  </si>
  <si>
    <t>01865188</t>
  </si>
  <si>
    <t>Brandejs Jiří Ing.</t>
  </si>
  <si>
    <t>1805000131</t>
  </si>
  <si>
    <t>S-0500013/11464/2018</t>
  </si>
  <si>
    <t>03161277</t>
  </si>
  <si>
    <t>Harvest Europe s.r.o.</t>
  </si>
  <si>
    <t>1805000241</t>
  </si>
  <si>
    <t>S-0500024/26143/2018</t>
  </si>
  <si>
    <t>74687808</t>
  </si>
  <si>
    <t>Matějka Jan</t>
  </si>
  <si>
    <t>1705000271</t>
  </si>
  <si>
    <t>S-0500027/29945/2017</t>
  </si>
  <si>
    <t>1805000091</t>
  </si>
  <si>
    <t>S-0500009/09351/2018</t>
  </si>
  <si>
    <t>66823102</t>
  </si>
  <si>
    <t>Vondrouš Jan</t>
  </si>
  <si>
    <t>1805000571</t>
  </si>
  <si>
    <t>S-0500057/56705/2018</t>
  </si>
  <si>
    <t>49559761</t>
  </si>
  <si>
    <t>Maršálek Marcel</t>
  </si>
  <si>
    <t>1805000491</t>
  </si>
  <si>
    <t>S-0500049/48450/2018</t>
  </si>
  <si>
    <t>46143572</t>
  </si>
  <si>
    <t>Kiwak Bronislav</t>
  </si>
  <si>
    <t>1605000151</t>
  </si>
  <si>
    <t>S-0500015/37104/2016</t>
  </si>
  <si>
    <t>15025497</t>
  </si>
  <si>
    <t>Dlouhý Radovan</t>
  </si>
  <si>
    <t>1705000671</t>
  </si>
  <si>
    <t>S-0500067/87844/2017</t>
  </si>
  <si>
    <t>03092011</t>
  </si>
  <si>
    <t>AGRO - DŘEVO s.r.o.</t>
  </si>
  <si>
    <t>1805000271</t>
  </si>
  <si>
    <t>S-0500027/27900/2018</t>
  </si>
  <si>
    <t>29397383</t>
  </si>
  <si>
    <t>JUROX s.r.o.</t>
  </si>
  <si>
    <t>1805000531</t>
  </si>
  <si>
    <t>S-0500053/50150/2018</t>
  </si>
  <si>
    <t>64625796</t>
  </si>
  <si>
    <t>Šustr Josef</t>
  </si>
  <si>
    <t>1705000501</t>
  </si>
  <si>
    <t>S-0500050/60808/2017</t>
  </si>
  <si>
    <t>73206164</t>
  </si>
  <si>
    <t>Palucha Josef</t>
  </si>
  <si>
    <t>1705000801</t>
  </si>
  <si>
    <t>S-0500080/127074/2017</t>
  </si>
  <si>
    <t>76161358</t>
  </si>
  <si>
    <t>Gorzolka Radim</t>
  </si>
  <si>
    <t>1805000081</t>
  </si>
  <si>
    <t>S-0500008/09332/2018</t>
  </si>
  <si>
    <t>76087450</t>
  </si>
  <si>
    <t>Hrubý Václav, Bc.</t>
  </si>
  <si>
    <t>1705000321</t>
  </si>
  <si>
    <t>S-0500032/32755/2017</t>
  </si>
  <si>
    <t>45356165</t>
  </si>
  <si>
    <t>Lesní společnost Bečov, s.r.o.</t>
  </si>
  <si>
    <t>1805000211</t>
  </si>
  <si>
    <t>S-0500021/21898/2018</t>
  </si>
  <si>
    <t>64888916</t>
  </si>
  <si>
    <t>Mrázek Miloslav</t>
  </si>
  <si>
    <t>1805000401</t>
  </si>
  <si>
    <t>S-0500040/41590/2018</t>
  </si>
  <si>
    <t>69254273</t>
  </si>
  <si>
    <t>Písařík Zdeněk</t>
  </si>
  <si>
    <t>1705000741</t>
  </si>
  <si>
    <t>S-0500074/95163/2017</t>
  </si>
  <si>
    <t>72213299</t>
  </si>
  <si>
    <t>Founě Miroslav</t>
  </si>
  <si>
    <t>1805000101</t>
  </si>
  <si>
    <t>S-0500010/09386/2018</t>
  </si>
  <si>
    <t>25185080</t>
  </si>
  <si>
    <t>Městské lesy Volary s.r.o.</t>
  </si>
  <si>
    <t>1705000471</t>
  </si>
  <si>
    <t>S-0500047/58271/2017</t>
  </si>
  <si>
    <t>1805000121</t>
  </si>
  <si>
    <t>S-0500012/09457/2018</t>
  </si>
  <si>
    <t>28604083</t>
  </si>
  <si>
    <t>DŘEVO Rakov s.r.o.</t>
  </si>
  <si>
    <t>1805000591</t>
  </si>
  <si>
    <t>S-0500059/59237/2018</t>
  </si>
  <si>
    <t>18175724</t>
  </si>
  <si>
    <t>Novák Eduard</t>
  </si>
  <si>
    <t>1705000721</t>
  </si>
  <si>
    <t>S-0500072/92471/2017</t>
  </si>
  <si>
    <t>61782262</t>
  </si>
  <si>
    <t>Kovářík Václav</t>
  </si>
  <si>
    <t>1705000821</t>
  </si>
  <si>
    <t>S-0500082/128518/2017</t>
  </si>
  <si>
    <t>49532936</t>
  </si>
  <si>
    <t>Babický Radek</t>
  </si>
  <si>
    <t>1705000621</t>
  </si>
  <si>
    <t>S-0500062/76118/2017</t>
  </si>
  <si>
    <t>28789148</t>
  </si>
  <si>
    <t>FACHR s.r.o.</t>
  </si>
  <si>
    <t>1705000601</t>
  </si>
  <si>
    <t>S-0500060/73186/2017</t>
  </si>
  <si>
    <t>1805000261</t>
  </si>
  <si>
    <t>S-0500026/25922/2018</t>
  </si>
  <si>
    <t>1705000491</t>
  </si>
  <si>
    <t>S-0500049/57084/2017</t>
  </si>
  <si>
    <t>88250555</t>
  </si>
  <si>
    <t>Suran  Michal</t>
  </si>
  <si>
    <t>1705000691</t>
  </si>
  <si>
    <t>S-0500069/88385/2017</t>
  </si>
  <si>
    <t>72420715</t>
  </si>
  <si>
    <t>Mikoláš Robin</t>
  </si>
  <si>
    <t>1705000781</t>
  </si>
  <si>
    <t>S-0500078/120124/2017</t>
  </si>
  <si>
    <t>I-ZEMĚDĚLEC stroje</t>
  </si>
  <si>
    <t>42320186</t>
  </si>
  <si>
    <t>Mach Jaroslav</t>
  </si>
  <si>
    <t>1702027101</t>
  </si>
  <si>
    <t>S-0202710/91979/2017</t>
  </si>
  <si>
    <t>42714893</t>
  </si>
  <si>
    <t>Mašek Josef</t>
  </si>
  <si>
    <t>1802006611</t>
  </si>
  <si>
    <t>S-0200661/21911/2018</t>
  </si>
  <si>
    <t>1802000931</t>
  </si>
  <si>
    <t>S-0200093/02584/2018</t>
  </si>
  <si>
    <t>42756031</t>
  </si>
  <si>
    <t>Král Petr</t>
  </si>
  <si>
    <t>1802021261</t>
  </si>
  <si>
    <t>S-0202126/71674/2018</t>
  </si>
  <si>
    <t>43144403</t>
  </si>
  <si>
    <t>SEMA NYMBURK spol. s r.o.</t>
  </si>
  <si>
    <t>1702031221</t>
  </si>
  <si>
    <t>S-0203122/125734/2017</t>
  </si>
  <si>
    <t>43597980</t>
  </si>
  <si>
    <t>Robenek Tomáš</t>
  </si>
  <si>
    <t>1802003821</t>
  </si>
  <si>
    <t>S-0200382/09344/2018</t>
  </si>
  <si>
    <t>44699921</t>
  </si>
  <si>
    <t>Kmoch Pavel</t>
  </si>
  <si>
    <t>1702034891</t>
  </si>
  <si>
    <t>S-0203489/136796/2017</t>
  </si>
  <si>
    <t>44773170</t>
  </si>
  <si>
    <t>Muzikant Václav</t>
  </si>
  <si>
    <t>1802013671</t>
  </si>
  <si>
    <t>S-0201367/43260/2018</t>
  </si>
  <si>
    <t>45128618</t>
  </si>
  <si>
    <t>Doležal Jiří</t>
  </si>
  <si>
    <t>1802012351</t>
  </si>
  <si>
    <t>S-0201235/41238/2018</t>
  </si>
  <si>
    <t>45236101</t>
  </si>
  <si>
    <t>Tadeáš Koch - Farma Stonava</t>
  </si>
  <si>
    <t>1802002181</t>
  </si>
  <si>
    <t>S-0200218/04667/2018</t>
  </si>
  <si>
    <t>45360146</t>
  </si>
  <si>
    <t>Jedlička Václav</t>
  </si>
  <si>
    <t>1802005261</t>
  </si>
  <si>
    <t>S-0200526/18621/2018</t>
  </si>
  <si>
    <t>45362033</t>
  </si>
  <si>
    <t>Hořejší Karel</t>
  </si>
  <si>
    <t>1702019351</t>
  </si>
  <si>
    <t>S-0201935/56250/2017</t>
  </si>
  <si>
    <t>45534039</t>
  </si>
  <si>
    <t>MILZA zemědělské družstvo</t>
  </si>
  <si>
    <t>1702034811</t>
  </si>
  <si>
    <t>S-0203481/136997/2017</t>
  </si>
  <si>
    <t>1802017841</t>
  </si>
  <si>
    <t>S-0201784/59689/2018</t>
  </si>
  <si>
    <t>45568146</t>
  </si>
  <si>
    <t>Blaha Milan</t>
  </si>
  <si>
    <t>1802019381</t>
  </si>
  <si>
    <t>S-0201938/65418/2018</t>
  </si>
  <si>
    <t>45789690</t>
  </si>
  <si>
    <t>VIN AGRO s.r.o.</t>
  </si>
  <si>
    <t>1702027801</t>
  </si>
  <si>
    <t>S-0202780/95194/2017</t>
  </si>
  <si>
    <t>1702024701</t>
  </si>
  <si>
    <t>S-0202470/76115/2017</t>
  </si>
  <si>
    <t>1702024681</t>
  </si>
  <si>
    <t>S-0202468/76102/2017</t>
  </si>
  <si>
    <t>45982872</t>
  </si>
  <si>
    <t>Bouček Tomáš</t>
  </si>
  <si>
    <t>1802016201</t>
  </si>
  <si>
    <t>S-0201620/52448/2018</t>
  </si>
  <si>
    <t>46059989</t>
  </si>
  <si>
    <t>Nevelöš Tomáš, Ing.</t>
  </si>
  <si>
    <t>1802013401</t>
  </si>
  <si>
    <t>S-0201340/42073/2018</t>
  </si>
  <si>
    <t>46212272</t>
  </si>
  <si>
    <t>Horáček Tomáš</t>
  </si>
  <si>
    <t>1702025251</t>
  </si>
  <si>
    <t>S-0202525/85063/2017</t>
  </si>
  <si>
    <t>46262016</t>
  </si>
  <si>
    <t>Vystrčil František</t>
  </si>
  <si>
    <t>1802015981</t>
  </si>
  <si>
    <t>S-0201598/51835/2018</t>
  </si>
  <si>
    <t>46275258</t>
  </si>
  <si>
    <t>Jedlička Jiří</t>
  </si>
  <si>
    <t>1802002791</t>
  </si>
  <si>
    <t>S-0200279/06340/2018</t>
  </si>
  <si>
    <t>1702026001</t>
  </si>
  <si>
    <t>S-0202600/88137/2017</t>
  </si>
  <si>
    <t>1802008331</t>
  </si>
  <si>
    <t>S-0200833/26145/2018</t>
  </si>
  <si>
    <t>46356118</t>
  </si>
  <si>
    <t>LIPRA PORK, a.s.</t>
  </si>
  <si>
    <t>1802005531</t>
  </si>
  <si>
    <t>S-0200553/19270/2018</t>
  </si>
  <si>
    <t>46451919</t>
  </si>
  <si>
    <t>Kopecký Oldřich</t>
  </si>
  <si>
    <t>1702034001</t>
  </si>
  <si>
    <t>S-0203400/134637/2017</t>
  </si>
  <si>
    <t>46837591</t>
  </si>
  <si>
    <t>Zoglauer Jiří</t>
  </si>
  <si>
    <t>1702033081</t>
  </si>
  <si>
    <t>S-0203308/132361/2017</t>
  </si>
  <si>
    <t>46844899</t>
  </si>
  <si>
    <t>Klíma Miroslav</t>
  </si>
  <si>
    <t>1802008791</t>
  </si>
  <si>
    <t>S-0200879/27899/2018</t>
  </si>
  <si>
    <t>46991034</t>
  </si>
  <si>
    <t>ZEČI, spol. s r.o.</t>
  </si>
  <si>
    <t>1702033621</t>
  </si>
  <si>
    <t>S-0203362/133519/2017</t>
  </si>
  <si>
    <t>1702033631</t>
  </si>
  <si>
    <t>S-0203363/133521/2017</t>
  </si>
  <si>
    <t>1802003491</t>
  </si>
  <si>
    <t>S-0200349/07730/2018</t>
  </si>
  <si>
    <t>1702020031</t>
  </si>
  <si>
    <t>S-0202003/57381/2017</t>
  </si>
  <si>
    <t>47285451</t>
  </si>
  <si>
    <t>ZÁVESKÝ a spol., spol. s r.o.</t>
  </si>
  <si>
    <t>1702033961</t>
  </si>
  <si>
    <t>S-0203396/134603/2017</t>
  </si>
  <si>
    <t>47468262</t>
  </si>
  <si>
    <t>R o l n i c k á  společnost s.r.o.</t>
  </si>
  <si>
    <t>1802005751</t>
  </si>
  <si>
    <t>S-0200575/20474/2018</t>
  </si>
  <si>
    <t>47719672</t>
  </si>
  <si>
    <t>VIA AVENA spol. s r.o.</t>
  </si>
  <si>
    <t>1802005451</t>
  </si>
  <si>
    <t>S-0200545/19445/2018</t>
  </si>
  <si>
    <t>1802005461</t>
  </si>
  <si>
    <t>S-0200546/19443/2018</t>
  </si>
  <si>
    <t>47902469</t>
  </si>
  <si>
    <t>Zemědělské družstvo Šemíkovice</t>
  </si>
  <si>
    <t>1802009681</t>
  </si>
  <si>
    <t>S-0200968/33153/2018</t>
  </si>
  <si>
    <t>47908378</t>
  </si>
  <si>
    <t>Zemědělské družstvo Čejkovice - Oleksovice</t>
  </si>
  <si>
    <t>1702030481</t>
  </si>
  <si>
    <t>S-0203048/119166/2017</t>
  </si>
  <si>
    <t>1802006861</t>
  </si>
  <si>
    <t>S-0200686/22349/2018</t>
  </si>
  <si>
    <t>47908556</t>
  </si>
  <si>
    <t>Zemědělské družstvo vlastníků Sirákov</t>
  </si>
  <si>
    <t>1702030571</t>
  </si>
  <si>
    <t>S-0203057/120632/2017</t>
  </si>
  <si>
    <t>47912189</t>
  </si>
  <si>
    <t>Družstvo vlastníků Ochoz, Běleč</t>
  </si>
  <si>
    <t>1802008171</t>
  </si>
  <si>
    <t>S-0200817/26114/2018</t>
  </si>
  <si>
    <t>48196835</t>
  </si>
  <si>
    <t>Domkářová Marta</t>
  </si>
  <si>
    <t>1802017811</t>
  </si>
  <si>
    <t>S-0201781/58851/2018</t>
  </si>
  <si>
    <t>48204196</t>
  </si>
  <si>
    <t>Zemědělské družstvo Staré Hobzí</t>
  </si>
  <si>
    <t>1702019691</t>
  </si>
  <si>
    <t>S-0201969/58299/2017</t>
  </si>
  <si>
    <t>48407534</t>
  </si>
  <si>
    <t>Grześ Jaromír</t>
  </si>
  <si>
    <t>1602032371</t>
  </si>
  <si>
    <t>S-0203237/130562/2016</t>
  </si>
  <si>
    <t>1802006241</t>
  </si>
  <si>
    <t>S-0200624/21246/2018</t>
  </si>
  <si>
    <t>48533645</t>
  </si>
  <si>
    <t>NECHO, spol. s r.o.</t>
  </si>
  <si>
    <t>1702024091</t>
  </si>
  <si>
    <t>S-0202409/73319/2017</t>
  </si>
  <si>
    <t>1802013441</t>
  </si>
  <si>
    <t>S-0201344/41848/2018</t>
  </si>
  <si>
    <t>48733067</t>
  </si>
  <si>
    <t>Kovář Josef, Ing.</t>
  </si>
  <si>
    <t>1802009031</t>
  </si>
  <si>
    <t>S-0200903/27559/2018</t>
  </si>
  <si>
    <t>49022679</t>
  </si>
  <si>
    <t>Výrobně-obchodní družstvo se sídlem v Kámeně</t>
  </si>
  <si>
    <t>1702033311</t>
  </si>
  <si>
    <t>S-0203331/132216/2017</t>
  </si>
  <si>
    <t>1802006061</t>
  </si>
  <si>
    <t>S-0200606/20820/2018</t>
  </si>
  <si>
    <t>I-ZEMĚDĚLEC nemovitosti</t>
  </si>
  <si>
    <t>49050575</t>
  </si>
  <si>
    <t>AGRODRUŽSTVO ŠUMAVSKÉ HOŠTICE</t>
  </si>
  <si>
    <t>1803001201</t>
  </si>
  <si>
    <t>S-0300120/63026/2018</t>
  </si>
  <si>
    <t>49059921</t>
  </si>
  <si>
    <t>Zavadil Tomáš</t>
  </si>
  <si>
    <t>1802007831</t>
  </si>
  <si>
    <t>S-0200783/24661/2018</t>
  </si>
  <si>
    <t>49287354</t>
  </si>
  <si>
    <t>AVENA, spol. s r.o.</t>
  </si>
  <si>
    <t>1702035061</t>
  </si>
  <si>
    <t>S-0203506/137318/2017</t>
  </si>
  <si>
    <t>49313908</t>
  </si>
  <si>
    <t>Hejl Jiří, Ing.</t>
  </si>
  <si>
    <t>1802009501</t>
  </si>
  <si>
    <t>S-0200950/32501/2018</t>
  </si>
  <si>
    <t>49568469</t>
  </si>
  <si>
    <t>Beránek Jiří</t>
  </si>
  <si>
    <t>1802000191</t>
  </si>
  <si>
    <t>S-0200019/00101/2018</t>
  </si>
  <si>
    <t>60099062</t>
  </si>
  <si>
    <t>Švarc Jiří</t>
  </si>
  <si>
    <t>1802011821</t>
  </si>
  <si>
    <t>S-0201182/39458/2018</t>
  </si>
  <si>
    <t>60106387</t>
  </si>
  <si>
    <t>Mareš František, Ing.</t>
  </si>
  <si>
    <t>1702008591</t>
  </si>
  <si>
    <t>S-0200859/29636/2017</t>
  </si>
  <si>
    <t>60108754</t>
  </si>
  <si>
    <t>Statek Uhřínov, a.s.</t>
  </si>
  <si>
    <t>1802002541</t>
  </si>
  <si>
    <t>S-0200254/05378/2018</t>
  </si>
  <si>
    <t>60112450</t>
  </si>
  <si>
    <t>AG Skořenice, akciová společnost</t>
  </si>
  <si>
    <t>1803000581</t>
  </si>
  <si>
    <t>S-0300058/21675/2018</t>
  </si>
  <si>
    <t>60270250</t>
  </si>
  <si>
    <t>Dittrich Karel</t>
  </si>
  <si>
    <t>1802016811</t>
  </si>
  <si>
    <t>S-0201681/54426/2018</t>
  </si>
  <si>
    <t>60270357</t>
  </si>
  <si>
    <t>András Miroslav</t>
  </si>
  <si>
    <t>1802012631</t>
  </si>
  <si>
    <t>S-0201263/41585/2018</t>
  </si>
  <si>
    <t>60319399</t>
  </si>
  <si>
    <t>AGRIMEX Brumovice s. r. o.</t>
  </si>
  <si>
    <t>1702008071</t>
  </si>
  <si>
    <t>S-0200807/28575/2017</t>
  </si>
  <si>
    <t>1802015851</t>
  </si>
  <si>
    <t>S-0201585/49952/2018</t>
  </si>
  <si>
    <t>1702017891</t>
  </si>
  <si>
    <t>S-0201789/52576/2017</t>
  </si>
  <si>
    <t>1802012471</t>
  </si>
  <si>
    <t>S-0201247/41402/2018</t>
  </si>
  <si>
    <t>1602021071</t>
  </si>
  <si>
    <t>S-0202107/65069/2016</t>
  </si>
  <si>
    <t>60382431</t>
  </si>
  <si>
    <t>Kubáček Jaroslav</t>
  </si>
  <si>
    <t>1702035511</t>
  </si>
  <si>
    <t>S-0203551/137576/2017</t>
  </si>
  <si>
    <t>60544449</t>
  </si>
  <si>
    <t>Tesař Oldřich</t>
  </si>
  <si>
    <t>1702006581</t>
  </si>
  <si>
    <t>S-0200658/23156/2017</t>
  </si>
  <si>
    <t>60571951</t>
  </si>
  <si>
    <t>Střecha Libor</t>
  </si>
  <si>
    <t>1702034961</t>
  </si>
  <si>
    <t>S-0203496/137283/2017</t>
  </si>
  <si>
    <t>1802013451</t>
  </si>
  <si>
    <t>S-0201345/41765/2018</t>
  </si>
  <si>
    <t>60609800</t>
  </si>
  <si>
    <t>Šebesta Milan, Ing.</t>
  </si>
  <si>
    <t>1802014531</t>
  </si>
  <si>
    <t>S-0201453/47802/2018</t>
  </si>
  <si>
    <t>60914351</t>
  </si>
  <si>
    <t>AGROCENTRUM JIZERAN a.s.</t>
  </si>
  <si>
    <t>1702008781</t>
  </si>
  <si>
    <t>S-0200878/29110/2017</t>
  </si>
  <si>
    <t>60930110</t>
  </si>
  <si>
    <t>ZEDOM, spol. s r.o.</t>
  </si>
  <si>
    <t>1802010281</t>
  </si>
  <si>
    <t>S-0201028/34537/2018</t>
  </si>
  <si>
    <t>61222518</t>
  </si>
  <si>
    <t>Holeček Petr</t>
  </si>
  <si>
    <t>1802007591</t>
  </si>
  <si>
    <t>S-0200759/24205/2018</t>
  </si>
  <si>
    <t>61671177</t>
  </si>
  <si>
    <t>Bareš Jiří</t>
  </si>
  <si>
    <t>1802014901</t>
  </si>
  <si>
    <t>S-0201490/47960/2018</t>
  </si>
  <si>
    <t>61673340</t>
  </si>
  <si>
    <t>PIAS Suchdol, a.s.</t>
  </si>
  <si>
    <t>1803000531</t>
  </si>
  <si>
    <t>S-0300053/18682/2018</t>
  </si>
  <si>
    <t>61779024</t>
  </si>
  <si>
    <t>NB product s.r.o.</t>
  </si>
  <si>
    <t>1802017991</t>
  </si>
  <si>
    <t>S-0201799/60713/2018</t>
  </si>
  <si>
    <t>1702022521</t>
  </si>
  <si>
    <t>S-0202252/67508/2017</t>
  </si>
  <si>
    <t>1702022601</t>
  </si>
  <si>
    <t>S-0202260/67520/2017</t>
  </si>
  <si>
    <t>1702033231</t>
  </si>
  <si>
    <t>S-0203323/132398/2017</t>
  </si>
  <si>
    <t>1702032761</t>
  </si>
  <si>
    <t>S-0203276/132169/2017</t>
  </si>
  <si>
    <t>62229168</t>
  </si>
  <si>
    <t>Zikmundová Eva</t>
  </si>
  <si>
    <t>1802009311</t>
  </si>
  <si>
    <t>S-0200931/32455/2018</t>
  </si>
  <si>
    <t>62451651</t>
  </si>
  <si>
    <t>Piroutek Ladislav</t>
  </si>
  <si>
    <t>1802007911</t>
  </si>
  <si>
    <t>S-0200791/24838/2018</t>
  </si>
  <si>
    <t>1802001451</t>
  </si>
  <si>
    <t>S-0200145/03530/2018</t>
  </si>
  <si>
    <t>62536664</t>
  </si>
  <si>
    <t>Kouba Bohuslav</t>
  </si>
  <si>
    <t>1802012261</t>
  </si>
  <si>
    <t>S-0201226/40695/2018</t>
  </si>
  <si>
    <t>62728806</t>
  </si>
  <si>
    <t>Dašek Pavel</t>
  </si>
  <si>
    <t>1802009101</t>
  </si>
  <si>
    <t>S-0200910/31817/2018</t>
  </si>
  <si>
    <t>62833332</t>
  </si>
  <si>
    <t>Navláčil Josef</t>
  </si>
  <si>
    <t>1702022361</t>
  </si>
  <si>
    <t>S-0202236/65755/2017</t>
  </si>
  <si>
    <t>62966995</t>
  </si>
  <si>
    <t>Jiří Čáp s.r.o.</t>
  </si>
  <si>
    <t>1702028991</t>
  </si>
  <si>
    <t>S-0202899/108090/2017</t>
  </si>
  <si>
    <t>63554518</t>
  </si>
  <si>
    <t>Široký Pavel Ing.</t>
  </si>
  <si>
    <t>1702012731</t>
  </si>
  <si>
    <t>S-0201273/37344/2017</t>
  </si>
  <si>
    <t>1802014891</t>
  </si>
  <si>
    <t>S-0201489/47959/2018</t>
  </si>
  <si>
    <t>1702032341</t>
  </si>
  <si>
    <t>S-0203234/129551/2017</t>
  </si>
  <si>
    <t>1802013871</t>
  </si>
  <si>
    <t>S-0201387/44648/2018</t>
  </si>
  <si>
    <t>1802012971</t>
  </si>
  <si>
    <t>S-0201297/42400/2018</t>
  </si>
  <si>
    <t>64201368</t>
  </si>
  <si>
    <t>Chmelík Ladislav, Ing.</t>
  </si>
  <si>
    <t>1802004731</t>
  </si>
  <si>
    <t>S-0200473/11528/2018</t>
  </si>
  <si>
    <t>1802012751</t>
  </si>
  <si>
    <t>S-0201275/41615/2018</t>
  </si>
  <si>
    <t>64511936</t>
  </si>
  <si>
    <t>Svornost Těmice, a.s.</t>
  </si>
  <si>
    <t>1702027471</t>
  </si>
  <si>
    <t>S-0202747/92254/2017</t>
  </si>
  <si>
    <t>1802010511</t>
  </si>
  <si>
    <t>S-0201051/35524/2018</t>
  </si>
  <si>
    <t>64637131</t>
  </si>
  <si>
    <t>Vavřín Vít</t>
  </si>
  <si>
    <t>1702014391</t>
  </si>
  <si>
    <t>S-0201439/41539/2017</t>
  </si>
  <si>
    <t>64679845</t>
  </si>
  <si>
    <t>Brabenec Petr</t>
  </si>
  <si>
    <t>1802003811</t>
  </si>
  <si>
    <t>S-0200381/09342/2018</t>
  </si>
  <si>
    <t>64770320</t>
  </si>
  <si>
    <t>Chaloupek Miroslav</t>
  </si>
  <si>
    <t>1803000721</t>
  </si>
  <si>
    <t>S-0300072/26719/2018</t>
  </si>
  <si>
    <t>64812839</t>
  </si>
  <si>
    <t>Kožený Miloš</t>
  </si>
  <si>
    <t>1802009121</t>
  </si>
  <si>
    <t>S-0200912/31722/2018</t>
  </si>
  <si>
    <t>64958477</t>
  </si>
  <si>
    <t>Nieslanik Petr</t>
  </si>
  <si>
    <t>1702032811</t>
  </si>
  <si>
    <t>S-0203281/132181/2017</t>
  </si>
  <si>
    <t>65518241</t>
  </si>
  <si>
    <t>Palyza Petr, Ing.</t>
  </si>
  <si>
    <t>1702030701</t>
  </si>
  <si>
    <t>S-0203070/122251/2017</t>
  </si>
  <si>
    <t>1702025691</t>
  </si>
  <si>
    <t>S-0202569/87229/2017</t>
  </si>
  <si>
    <t>65746554</t>
  </si>
  <si>
    <t>Slavík Jan</t>
  </si>
  <si>
    <t>1802021671</t>
  </si>
  <si>
    <t>S-0202167/72989/2018</t>
  </si>
  <si>
    <t>66125715</t>
  </si>
  <si>
    <t>Pech Miroslav</t>
  </si>
  <si>
    <t>1802008621</t>
  </si>
  <si>
    <t>S-0200862/27877/2018</t>
  </si>
  <si>
    <t>66125961</t>
  </si>
  <si>
    <t>Kubiš Milan</t>
  </si>
  <si>
    <t>1702030071</t>
  </si>
  <si>
    <t>S-0203007/118099/2017</t>
  </si>
  <si>
    <t>66862566</t>
  </si>
  <si>
    <t>Kubelka Václav</t>
  </si>
  <si>
    <t>1702035521</t>
  </si>
  <si>
    <t>S-0203552/137373/2017</t>
  </si>
  <si>
    <t>68023944</t>
  </si>
  <si>
    <t>Malár Petr</t>
  </si>
  <si>
    <t>1802015421</t>
  </si>
  <si>
    <t>S-0201542/48640/2018</t>
  </si>
  <si>
    <t>68406011</t>
  </si>
  <si>
    <t>Urban Aleš, Bc.</t>
  </si>
  <si>
    <t>1802011671</t>
  </si>
  <si>
    <t>S-0201167/37814/2018</t>
  </si>
  <si>
    <t>68438630</t>
  </si>
  <si>
    <t>Dušek Jiří</t>
  </si>
  <si>
    <t>1702028671</t>
  </si>
  <si>
    <t>S-0202867/103274/2017</t>
  </si>
  <si>
    <t>69100161</t>
  </si>
  <si>
    <t>Bůžek Stanislav</t>
  </si>
  <si>
    <t>1802001731</t>
  </si>
  <si>
    <t>S-0200173/04229/2018</t>
  </si>
  <si>
    <t>69100438</t>
  </si>
  <si>
    <t>Brávek Pavel</t>
  </si>
  <si>
    <t>1802005551</t>
  </si>
  <si>
    <t>S-0200555/19282/2018</t>
  </si>
  <si>
    <t>70867747</t>
  </si>
  <si>
    <t>Trödler Vojtěch</t>
  </si>
  <si>
    <t>1702018251</t>
  </si>
  <si>
    <t>S-0201825/53833/2017</t>
  </si>
  <si>
    <t>1802014391</t>
  </si>
  <si>
    <t>S-0201439/47787/2018</t>
  </si>
  <si>
    <t>70891800</t>
  </si>
  <si>
    <t>Školník Josef</t>
  </si>
  <si>
    <t>1602010011</t>
  </si>
  <si>
    <t>S-0201001/28389/2016</t>
  </si>
  <si>
    <t>1802001351</t>
  </si>
  <si>
    <t>S-0200135/03442/2018</t>
  </si>
  <si>
    <t>70934061</t>
  </si>
  <si>
    <t>Bartoš Jan, Ing.</t>
  </si>
  <si>
    <t>1702033261</t>
  </si>
  <si>
    <t>S-0203326/132402/2017</t>
  </si>
  <si>
    <t>71068767</t>
  </si>
  <si>
    <t>Horák Jiří, Ing. M.A.</t>
  </si>
  <si>
    <t>1802000241</t>
  </si>
  <si>
    <t>S-0200024/00128/2018</t>
  </si>
  <si>
    <t>1702034471</t>
  </si>
  <si>
    <t>S-0203447/136897/2017</t>
  </si>
  <si>
    <t>71180532</t>
  </si>
  <si>
    <t>Smolka Pavel</t>
  </si>
  <si>
    <t>1702035331</t>
  </si>
  <si>
    <t>S-0203533/137362/2017</t>
  </si>
  <si>
    <t>1702021901</t>
  </si>
  <si>
    <t>S-0202190/67015/2017</t>
  </si>
  <si>
    <t>1602022551</t>
  </si>
  <si>
    <t>S-0202255/75741/2016</t>
  </si>
  <si>
    <t>71193995</t>
  </si>
  <si>
    <t>Macháč Jiří</t>
  </si>
  <si>
    <t>1802007191</t>
  </si>
  <si>
    <t>S-0200719/22736/2018</t>
  </si>
  <si>
    <t>71229582</t>
  </si>
  <si>
    <t>Říha Martin</t>
  </si>
  <si>
    <t>1702033161</t>
  </si>
  <si>
    <t>S-0203316/132386/2017</t>
  </si>
  <si>
    <t>1702032841</t>
  </si>
  <si>
    <t>S-0203284/132185/2017</t>
  </si>
  <si>
    <t>72033771</t>
  </si>
  <si>
    <t>Kellnerová Petra</t>
  </si>
  <si>
    <t>1802003581</t>
  </si>
  <si>
    <t>S-0200358/07042/2018</t>
  </si>
  <si>
    <t>73161497</t>
  </si>
  <si>
    <t>Hrabec Rostislav</t>
  </si>
  <si>
    <t>1802014341</t>
  </si>
  <si>
    <t>S-0201434/47769/2018</t>
  </si>
  <si>
    <t>73656895</t>
  </si>
  <si>
    <t>Brož Petr</t>
  </si>
  <si>
    <t>1802006771</t>
  </si>
  <si>
    <t>S-0200677/22015/2018</t>
  </si>
  <si>
    <t>1802018961</t>
  </si>
  <si>
    <t>S-0201896/64625/2018</t>
  </si>
  <si>
    <t>75055031</t>
  </si>
  <si>
    <t>Bobek  Jakub</t>
  </si>
  <si>
    <t>1702031451</t>
  </si>
  <si>
    <t>S-0203145/126501/2017</t>
  </si>
  <si>
    <t>1802014631</t>
  </si>
  <si>
    <t>S-0201463/47893/2018</t>
  </si>
  <si>
    <t>75132362</t>
  </si>
  <si>
    <t>Andrlík Vladimír</t>
  </si>
  <si>
    <t>1702032111</t>
  </si>
  <si>
    <t>S-0203211/128637/2017</t>
  </si>
  <si>
    <t>1802012421</t>
  </si>
  <si>
    <t>S-0201242/41251/2018</t>
  </si>
  <si>
    <t>47727608</t>
  </si>
  <si>
    <t>Hosnedl Josef</t>
  </si>
  <si>
    <t>1802012451</t>
  </si>
  <si>
    <t>S-0201245/41338/2018</t>
  </si>
  <si>
    <t>69443459</t>
  </si>
  <si>
    <t>Trnka Stanislav</t>
  </si>
  <si>
    <t>1702018531</t>
  </si>
  <si>
    <t>S-0201853/54279/2017</t>
  </si>
  <si>
    <t>03678938</t>
  </si>
  <si>
    <t>Puchala, s.r.o.</t>
  </si>
  <si>
    <t>1702018791</t>
  </si>
  <si>
    <t>S-0201879/54848/2017</t>
  </si>
  <si>
    <t>44678053</t>
  </si>
  <si>
    <t>Horáček Čeněk</t>
  </si>
  <si>
    <t>1803000251</t>
  </si>
  <si>
    <t>S-0300025/05018/2018</t>
  </si>
  <si>
    <t>1802019401</t>
  </si>
  <si>
    <t>S-0201940/66023/2018</t>
  </si>
  <si>
    <t>1702018171</t>
  </si>
  <si>
    <t>S-0201817/53817/2017</t>
  </si>
  <si>
    <t>70951918</t>
  </si>
  <si>
    <t>Michálek Jiří</t>
  </si>
  <si>
    <t>1802001301</t>
  </si>
  <si>
    <t>S-0200130/03147/2018</t>
  </si>
  <si>
    <t>1802009731</t>
  </si>
  <si>
    <t>S-0200973/33656/2018</t>
  </si>
  <si>
    <t>43103758</t>
  </si>
  <si>
    <t>Hanzl Bohumír</t>
  </si>
  <si>
    <t>1802009711</t>
  </si>
  <si>
    <t>S-0200971/33650/2018</t>
  </si>
  <si>
    <t>1702033431</t>
  </si>
  <si>
    <t>S-0203343/132563/2017</t>
  </si>
  <si>
    <t>1802014061</t>
  </si>
  <si>
    <t>S-0201406/45434/2018</t>
  </si>
  <si>
    <t>29367182</t>
  </si>
  <si>
    <t>Vinařství Tracht s.r.o.</t>
  </si>
  <si>
    <t>1802014741</t>
  </si>
  <si>
    <t>S-0201474/47927/2018</t>
  </si>
  <si>
    <t>1802010971</t>
  </si>
  <si>
    <t>S-0201097/37116/2018</t>
  </si>
  <si>
    <t>49136208</t>
  </si>
  <si>
    <t>Vodák Karel</t>
  </si>
  <si>
    <t>1702034031</t>
  </si>
  <si>
    <t>S-0203403/135172/2017</t>
  </si>
  <si>
    <t>46979948</t>
  </si>
  <si>
    <t>B I K O S  spol. s r.o.</t>
  </si>
  <si>
    <t>1702022901</t>
  </si>
  <si>
    <t>S-0202290/68262/2017</t>
  </si>
  <si>
    <t>03644626</t>
  </si>
  <si>
    <t>Bytel František</t>
  </si>
  <si>
    <t>1702030281</t>
  </si>
  <si>
    <t>S-0203028/121148/2017</t>
  </si>
  <si>
    <t>72033053</t>
  </si>
  <si>
    <t>Rumreichová Lenka, Ing.</t>
  </si>
  <si>
    <t>1702027591</t>
  </si>
  <si>
    <t>S-0202759/93513/2017</t>
  </si>
  <si>
    <t>46979964</t>
  </si>
  <si>
    <t>PLEMENÁŘSKÉ SLUŽBY a.s.</t>
  </si>
  <si>
    <t>1702000561</t>
  </si>
  <si>
    <t>S-0200056/02595/2017</t>
  </si>
  <si>
    <t>04962087</t>
  </si>
  <si>
    <t>Rigóová Karolína</t>
  </si>
  <si>
    <t>1802012101</t>
  </si>
  <si>
    <t>S-0201210/39892/2018</t>
  </si>
  <si>
    <t>46178210</t>
  </si>
  <si>
    <t>Lebánek Vojtěch</t>
  </si>
  <si>
    <t>1802017281</t>
  </si>
  <si>
    <t>S-0201728/56971/2018</t>
  </si>
  <si>
    <t>71250352</t>
  </si>
  <si>
    <t>Černý Josef, Ing.</t>
  </si>
  <si>
    <t>1802017501</t>
  </si>
  <si>
    <t>S-0201750/59301/2018</t>
  </si>
  <si>
    <t>27812413</t>
  </si>
  <si>
    <t>SOLAGRO, s.r.o.</t>
  </si>
  <si>
    <t>1802011741</t>
  </si>
  <si>
    <t>S-0201174/38746/2018</t>
  </si>
  <si>
    <t>1802001621</t>
  </si>
  <si>
    <t>S-0200162/04105/2018</t>
  </si>
  <si>
    <t>25505769</t>
  </si>
  <si>
    <t>ZEAS Polešovice, a.s.</t>
  </si>
  <si>
    <t>1802001631</t>
  </si>
  <si>
    <t>S-0200163/03752/2018</t>
  </si>
  <si>
    <t>44959907</t>
  </si>
  <si>
    <t>Šobáň Petr, Ing.</t>
  </si>
  <si>
    <t>1802007171</t>
  </si>
  <si>
    <t>S-0200717/22797/2018</t>
  </si>
  <si>
    <t>1802008421</t>
  </si>
  <si>
    <t>S-0200842/26029/2018</t>
  </si>
  <si>
    <t>1802008361</t>
  </si>
  <si>
    <t>S-0200836/26149/2018</t>
  </si>
  <si>
    <t>1802008161</t>
  </si>
  <si>
    <t>S-0200816/26113/2018</t>
  </si>
  <si>
    <t>13692852</t>
  </si>
  <si>
    <t>ZD Březina, zemědělské družstvo</t>
  </si>
  <si>
    <t>1702034221</t>
  </si>
  <si>
    <t>S-0203422/135627/2017</t>
  </si>
  <si>
    <t>49607812</t>
  </si>
  <si>
    <t>Agrospol Velká Bystřice s.r.o.</t>
  </si>
  <si>
    <t>1702034851</t>
  </si>
  <si>
    <t>S-0203485/136848/2017</t>
  </si>
  <si>
    <t>48430897</t>
  </si>
  <si>
    <t>Kokeš Václav</t>
  </si>
  <si>
    <t>1702026861</t>
  </si>
  <si>
    <t>S-0202686/90541/2017</t>
  </si>
  <si>
    <t>00149098</t>
  </si>
  <si>
    <t>Zemědělské družstvo Dřevohostice</t>
  </si>
  <si>
    <t>1702031931</t>
  </si>
  <si>
    <t>S-0203193/128736/2017</t>
  </si>
  <si>
    <t>25379003</t>
  </si>
  <si>
    <t>JAKARTA, s.r.o.</t>
  </si>
  <si>
    <t>1702031761</t>
  </si>
  <si>
    <t>S-0203176/127234/2017</t>
  </si>
  <si>
    <t>64987124</t>
  </si>
  <si>
    <t>Holušová Kateřina</t>
  </si>
  <si>
    <t>1702031771</t>
  </si>
  <si>
    <t>S-0203177/127236/2017</t>
  </si>
  <si>
    <t>46582592</t>
  </si>
  <si>
    <t>Ordelt Ladislav</t>
  </si>
  <si>
    <t>1702034481</t>
  </si>
  <si>
    <t>S-0203448/136902/2017</t>
  </si>
  <si>
    <t>49096231</t>
  </si>
  <si>
    <t>AGRO SYCHROV a.s.</t>
  </si>
  <si>
    <t>1802023401</t>
  </si>
  <si>
    <t>S-0202340/85750/2018</t>
  </si>
  <si>
    <t>72548207</t>
  </si>
  <si>
    <t>Zavadil Petr</t>
  </si>
  <si>
    <t>1802007531</t>
  </si>
  <si>
    <t>S-0200753/24195/2018</t>
  </si>
  <si>
    <t>1702030841</t>
  </si>
  <si>
    <t>S-0203084/123909/2017</t>
  </si>
  <si>
    <t>75117568</t>
  </si>
  <si>
    <t>Müller Radomír</t>
  </si>
  <si>
    <t>1802013171</t>
  </si>
  <si>
    <t>S-0201317/42449/2018</t>
  </si>
  <si>
    <t>25360663</t>
  </si>
  <si>
    <t>AGRAS Želatovice, a.s.</t>
  </si>
  <si>
    <t>1702020251</t>
  </si>
  <si>
    <t>S-0202025/58611/2017</t>
  </si>
  <si>
    <t>15039307</t>
  </si>
  <si>
    <t>FARMERS spol. s  r.o.</t>
  </si>
  <si>
    <t>1802000071</t>
  </si>
  <si>
    <t>S-0200007/00060/2018</t>
  </si>
  <si>
    <t>25821954</t>
  </si>
  <si>
    <t>AG družstvo Kružberk</t>
  </si>
  <si>
    <t>1702028751</t>
  </si>
  <si>
    <t>S-0202875/104671/2017</t>
  </si>
  <si>
    <t>1702001831</t>
  </si>
  <si>
    <t>S-0200183/05737/2017</t>
  </si>
  <si>
    <t>27854311</t>
  </si>
  <si>
    <t>FARMA ONDROUŠEK s.r.o.</t>
  </si>
  <si>
    <t>1802016711</t>
  </si>
  <si>
    <t>S-0201671/54549/2018</t>
  </si>
  <si>
    <t>14562146</t>
  </si>
  <si>
    <t>Krejčí Tomáš, MVDr.</t>
  </si>
  <si>
    <t>1802016731</t>
  </si>
  <si>
    <t>S-0201673/54563/2018</t>
  </si>
  <si>
    <t>75127105</t>
  </si>
  <si>
    <t>Erbanová Alice</t>
  </si>
  <si>
    <t>1802019891</t>
  </si>
  <si>
    <t>S-0201989/67902/2018</t>
  </si>
  <si>
    <t>03755487</t>
  </si>
  <si>
    <t>Ferklová Michaela</t>
  </si>
  <si>
    <t>1702012991</t>
  </si>
  <si>
    <t>S-0201299/37760/2017</t>
  </si>
  <si>
    <t>41294467</t>
  </si>
  <si>
    <t>Štípek Miloslav</t>
  </si>
  <si>
    <t>1702029851</t>
  </si>
  <si>
    <t>S-0202985/120241/2017</t>
  </si>
  <si>
    <t>60240148</t>
  </si>
  <si>
    <t>Hušek Bohumil</t>
  </si>
  <si>
    <t>1802017651</t>
  </si>
  <si>
    <t>S-0201765/59465/2018</t>
  </si>
  <si>
    <t>47227362</t>
  </si>
  <si>
    <t>Vlk Jaroslav</t>
  </si>
  <si>
    <t>1802008431</t>
  </si>
  <si>
    <t>S-0200843/26046/2018</t>
  </si>
  <si>
    <t>25714350</t>
  </si>
  <si>
    <t>AGRO PODLESÍ, a.s.</t>
  </si>
  <si>
    <t>1802008091</t>
  </si>
  <si>
    <t>S-0200809/25595/2018</t>
  </si>
  <si>
    <t>1802001081</t>
  </si>
  <si>
    <t>S-0200108/02875/2018</t>
  </si>
  <si>
    <t>00112062</t>
  </si>
  <si>
    <t>Zemědělské družstvo "Vysočina" Želiv</t>
  </si>
  <si>
    <t>1802001181</t>
  </si>
  <si>
    <t>S-0200118/02912/2018</t>
  </si>
  <si>
    <t>27481611</t>
  </si>
  <si>
    <t>AG MAIWALD a.s.</t>
  </si>
  <si>
    <t>1802016381</t>
  </si>
  <si>
    <t>S-0201638/52129/2018</t>
  </si>
  <si>
    <t>1802016141</t>
  </si>
  <si>
    <t>S-0201614/52405/2018</t>
  </si>
  <si>
    <t>04696999</t>
  </si>
  <si>
    <t>Vopařil Tomáš, Ing.</t>
  </si>
  <si>
    <t>1802010881</t>
  </si>
  <si>
    <t>S-0201088/37083/2018</t>
  </si>
  <si>
    <t>47672650</t>
  </si>
  <si>
    <t>Zemědělské obchodní družstvo Rožnovsko</t>
  </si>
  <si>
    <t>1802010801</t>
  </si>
  <si>
    <t>S-0201080/37065/2018</t>
  </si>
  <si>
    <t>1802010821</t>
  </si>
  <si>
    <t>S-0201082/37070/2018</t>
  </si>
  <si>
    <t>62675192</t>
  </si>
  <si>
    <t>Jelínek Lubomír</t>
  </si>
  <si>
    <t>1702026291</t>
  </si>
  <si>
    <t>S-0202629/88356/2017</t>
  </si>
  <si>
    <t>42747732</t>
  </si>
  <si>
    <t>Čapek Tomáš, Ing.</t>
  </si>
  <si>
    <t>1702025171</t>
  </si>
  <si>
    <t>S-0202517/82451/2017</t>
  </si>
  <si>
    <t>29267757</t>
  </si>
  <si>
    <t>VH AGRO s.r.o.</t>
  </si>
  <si>
    <t>1702024971</t>
  </si>
  <si>
    <t>S-0202497/82104/2017</t>
  </si>
  <si>
    <t>62794272</t>
  </si>
  <si>
    <t>Miksová Dagmar</t>
  </si>
  <si>
    <t>1702025601</t>
  </si>
  <si>
    <t>S-0202560/87027/2017</t>
  </si>
  <si>
    <t>60710179</t>
  </si>
  <si>
    <t>A G R O  Hybrálec, s.r.o.</t>
  </si>
  <si>
    <t>1702015621</t>
  </si>
  <si>
    <t>S-0201562/45264/2017</t>
  </si>
  <si>
    <t>25252526</t>
  </si>
  <si>
    <t>Zemědělská společnost Vítějeves a.s.</t>
  </si>
  <si>
    <t>1702023231</t>
  </si>
  <si>
    <t>S-0202323/68676/2017</t>
  </si>
  <si>
    <t>05825792</t>
  </si>
  <si>
    <t>AGRO SVOJKOVICE s.r.o.</t>
  </si>
  <si>
    <t>1702023141</t>
  </si>
  <si>
    <t>S-0202314/68319/2017</t>
  </si>
  <si>
    <t>03879798</t>
  </si>
  <si>
    <t>Farma Koldín s.r.o.</t>
  </si>
  <si>
    <t>1702030051</t>
  </si>
  <si>
    <t>S-0203005/120620/2017</t>
  </si>
  <si>
    <t>1702022631</t>
  </si>
  <si>
    <t>S-0202263/67524/2017</t>
  </si>
  <si>
    <t>1802000351</t>
  </si>
  <si>
    <t>S-0200035/00431/2018</t>
  </si>
  <si>
    <t>67177344</t>
  </si>
  <si>
    <t>Kratochvíl Lukáš, Ing.</t>
  </si>
  <si>
    <t>1802006181</t>
  </si>
  <si>
    <t>S-0200618/21204/2018</t>
  </si>
  <si>
    <t>1702030121</t>
  </si>
  <si>
    <t>S-0203012/118095/2017</t>
  </si>
  <si>
    <t>75139065</t>
  </si>
  <si>
    <t>Razima Antonín</t>
  </si>
  <si>
    <t>1702033321</t>
  </si>
  <si>
    <t>S-0203332/132219/2017</t>
  </si>
  <si>
    <t>41270100</t>
  </si>
  <si>
    <t>Bártová Ludmila</t>
  </si>
  <si>
    <t>1802003711</t>
  </si>
  <si>
    <t>S-0200371/08665/2018</t>
  </si>
  <si>
    <t>70822352</t>
  </si>
  <si>
    <t>Lapka Ladislav</t>
  </si>
  <si>
    <t>1802015721</t>
  </si>
  <si>
    <t>S-0201572/49827/2018</t>
  </si>
  <si>
    <t>02019884</t>
  </si>
  <si>
    <t>Šašek Vladimír</t>
  </si>
  <si>
    <t>1702031671</t>
  </si>
  <si>
    <t>S-0203167/128495/2017</t>
  </si>
  <si>
    <t>1802003241</t>
  </si>
  <si>
    <t>S-0200324/06210/2018</t>
  </si>
  <si>
    <t>1802022561</t>
  </si>
  <si>
    <t>S-0202256/77413/2018</t>
  </si>
  <si>
    <t>1803000621</t>
  </si>
  <si>
    <t>S-0300062/23493/2018</t>
  </si>
  <si>
    <t>1803000631</t>
  </si>
  <si>
    <t>S-0300063/23495/2018</t>
  </si>
  <si>
    <t>1702035241</t>
  </si>
  <si>
    <t>S-0203524/137347/2017</t>
  </si>
  <si>
    <t>41888910</t>
  </si>
  <si>
    <t>Kubec Vladislav, Ing.</t>
  </si>
  <si>
    <t>1802004101</t>
  </si>
  <si>
    <t>S-0200410/09495/2018</t>
  </si>
  <si>
    <t>1702007971</t>
  </si>
  <si>
    <t>S-0200797/28375/2017</t>
  </si>
  <si>
    <t>1702031281</t>
  </si>
  <si>
    <t>S-0203128/125742/2017</t>
  </si>
  <si>
    <t>1702018551</t>
  </si>
  <si>
    <t>S-0201855/54234/2017</t>
  </si>
  <si>
    <t>48677850</t>
  </si>
  <si>
    <t>Prchal Miroslav</t>
  </si>
  <si>
    <t>1802018901</t>
  </si>
  <si>
    <t>S-0201890/64717/2018</t>
  </si>
  <si>
    <t>25949683</t>
  </si>
  <si>
    <t>ARNOŠTOV s.r.o.</t>
  </si>
  <si>
    <t>1802018241</t>
  </si>
  <si>
    <t>S-0201824/60359/2018</t>
  </si>
  <si>
    <t>42242100</t>
  </si>
  <si>
    <t>Šejnoha Petr</t>
  </si>
  <si>
    <t>1802019371</t>
  </si>
  <si>
    <t>S-0201937/65416/2018</t>
  </si>
  <si>
    <t>1702033391</t>
  </si>
  <si>
    <t>S-0203339/132460/2017</t>
  </si>
  <si>
    <t>1702033401</t>
  </si>
  <si>
    <t>S-0203340/132462/2017</t>
  </si>
  <si>
    <t>1802010041</t>
  </si>
  <si>
    <t>S-0201004/33728/2018</t>
  </si>
  <si>
    <t>73871443</t>
  </si>
  <si>
    <t>Mrlina Zdeněk</t>
  </si>
  <si>
    <t>1802009991</t>
  </si>
  <si>
    <t>S-0200999/33712/2018</t>
  </si>
  <si>
    <t>49444492</t>
  </si>
  <si>
    <t>Hospodářská společnost Rozseč, spol. s r.o.</t>
  </si>
  <si>
    <t>1802009881</t>
  </si>
  <si>
    <t>S-0200988/33693/2018</t>
  </si>
  <si>
    <t>72056363</t>
  </si>
  <si>
    <t>Havránek Milan</t>
  </si>
  <si>
    <t>1802008551</t>
  </si>
  <si>
    <t>S-0200855/26699/2018</t>
  </si>
  <si>
    <t>00151246</t>
  </si>
  <si>
    <t>Zemědělské družstvo  M Í R se sídlem v Ratiboři</t>
  </si>
  <si>
    <t>1802012181</t>
  </si>
  <si>
    <t>S-0201218/40229/2018</t>
  </si>
  <si>
    <t>46402683</t>
  </si>
  <si>
    <t>Zámostný Pavel, Ing.</t>
  </si>
  <si>
    <t>1802011221</t>
  </si>
  <si>
    <t>S-0201122/37390/2018</t>
  </si>
  <si>
    <t>1803000961</t>
  </si>
  <si>
    <t>S-0300096/41165/2018</t>
  </si>
  <si>
    <t>1702035211</t>
  </si>
  <si>
    <t>S-0203521/137339/2017</t>
  </si>
  <si>
    <t>1702034511</t>
  </si>
  <si>
    <t>S-0203451/136920/2017</t>
  </si>
  <si>
    <t>04525973</t>
  </si>
  <si>
    <t>Rodinná farma Kratochvíl s.r.o.</t>
  </si>
  <si>
    <t>1803000671</t>
  </si>
  <si>
    <t>S-0300067/24281/2018</t>
  </si>
  <si>
    <t>63500965</t>
  </si>
  <si>
    <t>Osvald Petr</t>
  </si>
  <si>
    <t>1702027221</t>
  </si>
  <si>
    <t>S-0202722/92459/2017</t>
  </si>
  <si>
    <t>25252623</t>
  </si>
  <si>
    <t>MORAS akciová společnost</t>
  </si>
  <si>
    <t>1802000401</t>
  </si>
  <si>
    <t>S-0200040/01169/2018</t>
  </si>
  <si>
    <t>00105619</t>
  </si>
  <si>
    <t>Zemědělské družstvo Mečeříž</t>
  </si>
  <si>
    <t>1702031001</t>
  </si>
  <si>
    <t>S-0203100/125679/2017</t>
  </si>
  <si>
    <t>1802012721</t>
  </si>
  <si>
    <t>S-0201272/41607/2018</t>
  </si>
  <si>
    <t>48678881</t>
  </si>
  <si>
    <t>Horák Vladimír</t>
  </si>
  <si>
    <t>1802004251</t>
  </si>
  <si>
    <t>S-0200425/09680/2018</t>
  </si>
  <si>
    <t>1802004261</t>
  </si>
  <si>
    <t>S-0200426/09684/2018</t>
  </si>
  <si>
    <t>46150005</t>
  </si>
  <si>
    <t>Kyselová Anna</t>
  </si>
  <si>
    <t>1802008611</t>
  </si>
  <si>
    <t>S-0200861/27876/2018</t>
  </si>
  <si>
    <t>60278218</t>
  </si>
  <si>
    <t>AVENA, výrobně obchodní družstvo, zkráceně AVENA, VOD</t>
  </si>
  <si>
    <t>1802009181</t>
  </si>
  <si>
    <t>S-0200918/31905/2018</t>
  </si>
  <si>
    <t>03676129</t>
  </si>
  <si>
    <t>FARMA KNĚŽMOST s.r.o.</t>
  </si>
  <si>
    <t>1702031471</t>
  </si>
  <si>
    <t>S-0203147/126601/2017</t>
  </si>
  <si>
    <t>15580881</t>
  </si>
  <si>
    <t>Fiala František</t>
  </si>
  <si>
    <t>1802010661</t>
  </si>
  <si>
    <t>S-0201066/36398/2018</t>
  </si>
  <si>
    <t>05740444</t>
  </si>
  <si>
    <t>Samuhel Jakub</t>
  </si>
  <si>
    <t>1802019391</t>
  </si>
  <si>
    <t>S-0201939/65572/2018</t>
  </si>
  <si>
    <t>28609590</t>
  </si>
  <si>
    <t>Srubovka s.r.o.</t>
  </si>
  <si>
    <t>1702023301</t>
  </si>
  <si>
    <t>S-0202330/69698/2017</t>
  </si>
  <si>
    <t>28017579</t>
  </si>
  <si>
    <t>Druhá Valtířovská s.r.o.</t>
  </si>
  <si>
    <t>1702023591</t>
  </si>
  <si>
    <t>S-0202359/71366/2017</t>
  </si>
  <si>
    <t>11409851</t>
  </si>
  <si>
    <t>Škopek Josef</t>
  </si>
  <si>
    <t>1802005921</t>
  </si>
  <si>
    <t>S-0200592/20546/2018</t>
  </si>
  <si>
    <t>47789051</t>
  </si>
  <si>
    <t>Krupka Jiří</t>
  </si>
  <si>
    <t>1802021861</t>
  </si>
  <si>
    <t>S-0202186/72954/2018</t>
  </si>
  <si>
    <t>1702033971</t>
  </si>
  <si>
    <t>S-0203397/134605/2017</t>
  </si>
  <si>
    <t>67828205</t>
  </si>
  <si>
    <t>Mrázová Libuše</t>
  </si>
  <si>
    <t>1702033671</t>
  </si>
  <si>
    <t>S-0203367/133285/2017</t>
  </si>
  <si>
    <t>71210644</t>
  </si>
  <si>
    <t>Řezáč Josef</t>
  </si>
  <si>
    <t>1802022191</t>
  </si>
  <si>
    <t>S-0202219/75320/2018</t>
  </si>
  <si>
    <t>22773185</t>
  </si>
  <si>
    <t>Agro Vintířov k.s.</t>
  </si>
  <si>
    <t>1702016121</t>
  </si>
  <si>
    <t>S-0201612/47668/2017</t>
  </si>
  <si>
    <t>1702016191</t>
  </si>
  <si>
    <t>S-0201619/47700/2017</t>
  </si>
  <si>
    <t>44230044</t>
  </si>
  <si>
    <t>Tomiš Jan</t>
  </si>
  <si>
    <t>1802014551</t>
  </si>
  <si>
    <t>S-0201455/47863/2018</t>
  </si>
  <si>
    <t>1702032561</t>
  </si>
  <si>
    <t>S-0203256/130125/2017</t>
  </si>
  <si>
    <t>48307271</t>
  </si>
  <si>
    <t>Kopta Vít</t>
  </si>
  <si>
    <t>1702030631</t>
  </si>
  <si>
    <t>S-0203063/122033/2017</t>
  </si>
  <si>
    <t>47309211</t>
  </si>
  <si>
    <t>Podřipská zemědělská spol. s r.o.</t>
  </si>
  <si>
    <t>1702030861</t>
  </si>
  <si>
    <t>S-0203086/123955/2017</t>
  </si>
  <si>
    <t>42897599</t>
  </si>
  <si>
    <t>Vejnar Miroslav</t>
  </si>
  <si>
    <t>1702016751</t>
  </si>
  <si>
    <t>S-0201675/48315/2017</t>
  </si>
  <si>
    <t>01436295</t>
  </si>
  <si>
    <t>AGFARM s.r.o.</t>
  </si>
  <si>
    <t>1702026601</t>
  </si>
  <si>
    <t>S-0202660/89985/2017</t>
  </si>
  <si>
    <t>46712615</t>
  </si>
  <si>
    <t>Agrospol Blšany v.o.s.</t>
  </si>
  <si>
    <t>1702033041</t>
  </si>
  <si>
    <t>S-0203304/131913/2017</t>
  </si>
  <si>
    <t>1702028811</t>
  </si>
  <si>
    <t>S-0202881/106238/2017</t>
  </si>
  <si>
    <t>49096346</t>
  </si>
  <si>
    <t>Komaspol s.r.o.</t>
  </si>
  <si>
    <t>1802016891</t>
  </si>
  <si>
    <t>S-0201689/55148/2018</t>
  </si>
  <si>
    <t>42102979</t>
  </si>
  <si>
    <t>Bouda Karel, Ing.</t>
  </si>
  <si>
    <t>1802001801</t>
  </si>
  <si>
    <t>S-0200180/04491/2018</t>
  </si>
  <si>
    <t>28489047</t>
  </si>
  <si>
    <t>Farma Obříství s.r.o.</t>
  </si>
  <si>
    <t>1802001921</t>
  </si>
  <si>
    <t>S-0200192/04562/2018</t>
  </si>
  <si>
    <t>47270586</t>
  </si>
  <si>
    <t>Houdek Petr</t>
  </si>
  <si>
    <t>1802011171</t>
  </si>
  <si>
    <t>S-0201117/37234/2018</t>
  </si>
  <si>
    <t>43312756</t>
  </si>
  <si>
    <t>AGRICULTUR spol. s r.o.</t>
  </si>
  <si>
    <t>1702026891</t>
  </si>
  <si>
    <t>S-0202689/90545/2017</t>
  </si>
  <si>
    <t>12704733</t>
  </si>
  <si>
    <t>Jurek Jiří</t>
  </si>
  <si>
    <t>1802011191</t>
  </si>
  <si>
    <t>S-0201119/37395/2018</t>
  </si>
  <si>
    <t>63473127</t>
  </si>
  <si>
    <t>FOREST-AGRO spol. s r.o.</t>
  </si>
  <si>
    <t>1702028861</t>
  </si>
  <si>
    <t>S-0202886/106391/2017</t>
  </si>
  <si>
    <t>25309943</t>
  </si>
  <si>
    <t>AGRIA Ujčov, a.s.</t>
  </si>
  <si>
    <t>1803000221</t>
  </si>
  <si>
    <t>S-0300022/04609/2018</t>
  </si>
  <si>
    <t>63475529</t>
  </si>
  <si>
    <t>Zelba s.r.o.</t>
  </si>
  <si>
    <t>1802002201</t>
  </si>
  <si>
    <t>S-0200220/04678/2018</t>
  </si>
  <si>
    <t>46392530</t>
  </si>
  <si>
    <t>Král Jan</t>
  </si>
  <si>
    <t>1802015601</t>
  </si>
  <si>
    <t>S-0201560/49630/2018</t>
  </si>
  <si>
    <t>04777379</t>
  </si>
  <si>
    <t>Wollner Antonín, Ing.</t>
  </si>
  <si>
    <t>1802005141</t>
  </si>
  <si>
    <t>S-0200514/18549/2018</t>
  </si>
  <si>
    <t>40939383</t>
  </si>
  <si>
    <t>OAZA - Polesný s.r.o.</t>
  </si>
  <si>
    <t>1802011471</t>
  </si>
  <si>
    <t>S-0201147/38595/2018</t>
  </si>
  <si>
    <t>05634431</t>
  </si>
  <si>
    <t>Matějková Magdalena, Bc.</t>
  </si>
  <si>
    <t>1802011421</t>
  </si>
  <si>
    <t>S-0201142/38576/2018</t>
  </si>
  <si>
    <t>25229753</t>
  </si>
  <si>
    <t>První Víteňská s.r.o.</t>
  </si>
  <si>
    <t>1702024521</t>
  </si>
  <si>
    <t>S-0202452/74644/2017</t>
  </si>
  <si>
    <t>40230091</t>
  </si>
  <si>
    <t>AGROCOM HRUŠOVANY spol. s r.o.</t>
  </si>
  <si>
    <t>1702028661</t>
  </si>
  <si>
    <t>S-0202866/103270/2017</t>
  </si>
  <si>
    <t>1702033381</t>
  </si>
  <si>
    <t>S-0203338/132433/2017</t>
  </si>
  <si>
    <t>72023031</t>
  </si>
  <si>
    <t>Valihrach Martin</t>
  </si>
  <si>
    <t>1802002601</t>
  </si>
  <si>
    <t>S-0200260/06283/2018</t>
  </si>
  <si>
    <t>1802003501</t>
  </si>
  <si>
    <t>S-0200350/07693/2018</t>
  </si>
  <si>
    <t>14757737</t>
  </si>
  <si>
    <t>Buchal Jiří</t>
  </si>
  <si>
    <t>1802001291</t>
  </si>
  <si>
    <t>S-0200129/03145/2018</t>
  </si>
  <si>
    <t>1802007111</t>
  </si>
  <si>
    <t>S-0200711/22543/2018</t>
  </si>
  <si>
    <t>00117099</t>
  </si>
  <si>
    <t>Zemědělské obchodní družstvo Hlavňovice</t>
  </si>
  <si>
    <t>1802016431</t>
  </si>
  <si>
    <t>S-0201643/53714/2018</t>
  </si>
  <si>
    <t>1702003891</t>
  </si>
  <si>
    <t>S-0200389/08947/2017</t>
  </si>
  <si>
    <t>25271261</t>
  </si>
  <si>
    <t>L I M B A  spol. s r.o.</t>
  </si>
  <si>
    <t>1802004231</t>
  </si>
  <si>
    <t>S-0200423/09103/2018</t>
  </si>
  <si>
    <t>63188066</t>
  </si>
  <si>
    <t>Liskovský Milan</t>
  </si>
  <si>
    <t>1802004211</t>
  </si>
  <si>
    <t>S-0200421/09098/2018</t>
  </si>
  <si>
    <t>47500786</t>
  </si>
  <si>
    <t>Pařízek Jaroslav</t>
  </si>
  <si>
    <t>1802014821</t>
  </si>
  <si>
    <t>S-0201482/47946/2018</t>
  </si>
  <si>
    <t>25266705</t>
  </si>
  <si>
    <t>Statek Stárkov s.r.o.</t>
  </si>
  <si>
    <t>1702025801</t>
  </si>
  <si>
    <t>S-0202580/87984/2017</t>
  </si>
  <si>
    <t>1702026741</t>
  </si>
  <si>
    <t>S-0202674/90512/2017</t>
  </si>
  <si>
    <t>71198938</t>
  </si>
  <si>
    <t>Bříza Zbyněk, Ing.</t>
  </si>
  <si>
    <t>1802006671</t>
  </si>
  <si>
    <t>S-0200667/21671/2018</t>
  </si>
  <si>
    <t>46522409</t>
  </si>
  <si>
    <t>Hofman Václav</t>
  </si>
  <si>
    <t>1802005561</t>
  </si>
  <si>
    <t>S-0200556/20117/2018</t>
  </si>
  <si>
    <t>70914826</t>
  </si>
  <si>
    <t>Valach Josef Ing.</t>
  </si>
  <si>
    <t>1702030731</t>
  </si>
  <si>
    <t>S-0203073/121736/2017</t>
  </si>
  <si>
    <t>64811093</t>
  </si>
  <si>
    <t>Jansa Pavel</t>
  </si>
  <si>
    <t>1802011041</t>
  </si>
  <si>
    <t>S-0201104/37369/2018</t>
  </si>
  <si>
    <t>25517147</t>
  </si>
  <si>
    <t>ZEPO Loukov, a.s.</t>
  </si>
  <si>
    <t>1802018401</t>
  </si>
  <si>
    <t>S-0201840/63259/2018</t>
  </si>
  <si>
    <t>48650315</t>
  </si>
  <si>
    <t>David Tomáš</t>
  </si>
  <si>
    <t>1702032701</t>
  </si>
  <si>
    <t>S-0203270/132126/2017</t>
  </si>
  <si>
    <t>72567431</t>
  </si>
  <si>
    <t>Kadlec Jan</t>
  </si>
  <si>
    <t>1802016561</t>
  </si>
  <si>
    <t>S-0201656/53982/2018</t>
  </si>
  <si>
    <t>47907631</t>
  </si>
  <si>
    <t>Zemědělské družstvo Rudice-Přečkovice</t>
  </si>
  <si>
    <t>1802016831</t>
  </si>
  <si>
    <t>S-0201683/54307/2018</t>
  </si>
  <si>
    <t>42312019</t>
  </si>
  <si>
    <t>Musil Miloš</t>
  </si>
  <si>
    <t>1802000631</t>
  </si>
  <si>
    <t>S-0200063/01754/2018</t>
  </si>
  <si>
    <t>1802013561</t>
  </si>
  <si>
    <t>S-0201356/42666/2018</t>
  </si>
  <si>
    <t>1802014121</t>
  </si>
  <si>
    <t>S-0201412/45240/2018</t>
  </si>
  <si>
    <t>05484928</t>
  </si>
  <si>
    <t>Šimčík Lukáš</t>
  </si>
  <si>
    <t>1702033771</t>
  </si>
  <si>
    <t>S-0203377/133404/2017</t>
  </si>
  <si>
    <t>1802009591</t>
  </si>
  <si>
    <t>S-0200959/33183/2018</t>
  </si>
  <si>
    <t>73361470</t>
  </si>
  <si>
    <t>Zetocha Jan</t>
  </si>
  <si>
    <t>1803000811</t>
  </si>
  <si>
    <t>S-0300081/33623/2018</t>
  </si>
  <si>
    <t>63487896</t>
  </si>
  <si>
    <t>ZEV Šaratice, a.s.</t>
  </si>
  <si>
    <t>1802021721</t>
  </si>
  <si>
    <t>S-0202172/72997/2018</t>
  </si>
  <si>
    <t>62156489</t>
  </si>
  <si>
    <t>Mendelova univerzita v Brně</t>
  </si>
  <si>
    <t>1702024961</t>
  </si>
  <si>
    <t>S-0202496/76199/2017</t>
  </si>
  <si>
    <t>1702035641</t>
  </si>
  <si>
    <t>S-0203564/137890/2017</t>
  </si>
  <si>
    <t>1702035651</t>
  </si>
  <si>
    <t>S-0203565/137892/2017</t>
  </si>
  <si>
    <t>05325684</t>
  </si>
  <si>
    <t>AGRA Český ráj a.s.</t>
  </si>
  <si>
    <t>1802002491</t>
  </si>
  <si>
    <t>S-0200249/05254/2018</t>
  </si>
  <si>
    <t>00121061</t>
  </si>
  <si>
    <t>ZEPOS a.s.</t>
  </si>
  <si>
    <t>1802003421</t>
  </si>
  <si>
    <t>S-0200342/06443/2018</t>
  </si>
  <si>
    <t>02138140</t>
  </si>
  <si>
    <t>DS Agro Košťálov s.r.o.</t>
  </si>
  <si>
    <t>1802003511</t>
  </si>
  <si>
    <t>S-0200351/07184/2018</t>
  </si>
  <si>
    <t>1802003521</t>
  </si>
  <si>
    <t>S-0200352/07186/2018</t>
  </si>
  <si>
    <t>75112809</t>
  </si>
  <si>
    <t>András Petr</t>
  </si>
  <si>
    <t>1802001091</t>
  </si>
  <si>
    <t>S-0200109/02877/2018</t>
  </si>
  <si>
    <t>28680219</t>
  </si>
  <si>
    <t>Obora Červený Hrádek s.r.o.</t>
  </si>
  <si>
    <t>1702027561</t>
  </si>
  <si>
    <t>S-0202756/93417/2017</t>
  </si>
  <si>
    <t>01316257</t>
  </si>
  <si>
    <t>Jindřich Michal, Bc.</t>
  </si>
  <si>
    <t>1802016801</t>
  </si>
  <si>
    <t>S-0201680/54424/2018</t>
  </si>
  <si>
    <t>42439167</t>
  </si>
  <si>
    <t>Nováková Zdeňka</t>
  </si>
  <si>
    <t>1802013061</t>
  </si>
  <si>
    <t>S-0201306/42419/2018</t>
  </si>
  <si>
    <t>1702024651</t>
  </si>
  <si>
    <t>S-0202465/76089/2017</t>
  </si>
  <si>
    <t>1802006991</t>
  </si>
  <si>
    <t>S-0200699/22621/2018</t>
  </si>
  <si>
    <t>1802013591</t>
  </si>
  <si>
    <t>S-0201359/42943/2018</t>
  </si>
  <si>
    <t>03488471</t>
  </si>
  <si>
    <t>Švadlenka Josef</t>
  </si>
  <si>
    <t>1802013711</t>
  </si>
  <si>
    <t>S-0201371/44227/2018</t>
  </si>
  <si>
    <t>63289873</t>
  </si>
  <si>
    <t>Kuželka Zdeněk</t>
  </si>
  <si>
    <t>1802003291</t>
  </si>
  <si>
    <t>S-0200329/06538/2018</t>
  </si>
  <si>
    <t>75112167</t>
  </si>
  <si>
    <t>Valter Jiří, Ing.</t>
  </si>
  <si>
    <t>1703001691</t>
  </si>
  <si>
    <t>S-0300169/136946/2017</t>
  </si>
  <si>
    <t>49018345</t>
  </si>
  <si>
    <t>FARMA MILNÁ,  s.r.o.</t>
  </si>
  <si>
    <t>1703001711</t>
  </si>
  <si>
    <t>S-0300171/136991/2017</t>
  </si>
  <si>
    <t>46678450</t>
  </si>
  <si>
    <t>REPROGEN, a.s.</t>
  </si>
  <si>
    <t>1702034941</t>
  </si>
  <si>
    <t>S-0203494/137273/2017</t>
  </si>
  <si>
    <t>03884082</t>
  </si>
  <si>
    <t>Baštýř s.r.o.</t>
  </si>
  <si>
    <t>1802005701</t>
  </si>
  <si>
    <t>S-0200570/20451/2018</t>
  </si>
  <si>
    <t>71224971</t>
  </si>
  <si>
    <t>Kršková Jiřina</t>
  </si>
  <si>
    <t>1802003801</t>
  </si>
  <si>
    <t>S-0200380/09337/2018</t>
  </si>
  <si>
    <t>87472554</t>
  </si>
  <si>
    <t>Šoulová Saláková Andrea</t>
  </si>
  <si>
    <t>1702027171</t>
  </si>
  <si>
    <t>S-0202717/92448/2017</t>
  </si>
  <si>
    <t>00114103</t>
  </si>
  <si>
    <t>Zemědělské obchodní družstvo ŠKVOŘETICE</t>
  </si>
  <si>
    <t>1802008251</t>
  </si>
  <si>
    <t>S-0200825/26123/2018</t>
  </si>
  <si>
    <t>26022028</t>
  </si>
  <si>
    <t>FARMA BRONCO s.r.o.</t>
  </si>
  <si>
    <t>1802015441</t>
  </si>
  <si>
    <t>S-0201544/48064/2018</t>
  </si>
  <si>
    <t>26026155</t>
  </si>
  <si>
    <t>Výrobně obchodní družstvo Kadov</t>
  </si>
  <si>
    <t>1802016191</t>
  </si>
  <si>
    <t>S-0201619/52436/2018</t>
  </si>
  <si>
    <t>25199919</t>
  </si>
  <si>
    <t>AGRO TRADE spol. s r.o.</t>
  </si>
  <si>
    <t>1702034401</t>
  </si>
  <si>
    <t>S-0203440/136478/2017</t>
  </si>
  <si>
    <t>47237261</t>
  </si>
  <si>
    <t>AGRIPROD s.r.o.</t>
  </si>
  <si>
    <t>1802013241</t>
  </si>
  <si>
    <t>S-0201324/42460/2018</t>
  </si>
  <si>
    <t>65988345</t>
  </si>
  <si>
    <t>Netík Štěpán</t>
  </si>
  <si>
    <t>1802018711</t>
  </si>
  <si>
    <t>S-0201871/63160/2018</t>
  </si>
  <si>
    <t>03886271</t>
  </si>
  <si>
    <t>Baštýřová s.r.o.</t>
  </si>
  <si>
    <t>1802017081</t>
  </si>
  <si>
    <t>S-0201708/55947/2018</t>
  </si>
  <si>
    <t>47237562</t>
  </si>
  <si>
    <t>AGRA Březnice a.s.</t>
  </si>
  <si>
    <t>1802007011</t>
  </si>
  <si>
    <t>S-0200701/22624/2018</t>
  </si>
  <si>
    <t>27273326</t>
  </si>
  <si>
    <t>Statek Vodňanský  s.r.o.</t>
  </si>
  <si>
    <t>1802002811</t>
  </si>
  <si>
    <t>S-0200281/06346/2018</t>
  </si>
  <si>
    <t>1803001161</t>
  </si>
  <si>
    <t>S-0300116/60760/2018</t>
  </si>
  <si>
    <t>48530662</t>
  </si>
  <si>
    <t>AGRA ŠANOV, spol. s r.o.</t>
  </si>
  <si>
    <t>1802003311</t>
  </si>
  <si>
    <t>S-0200331/06506/2018</t>
  </si>
  <si>
    <t>42819725</t>
  </si>
  <si>
    <t>Šimáčková Eva</t>
  </si>
  <si>
    <t>1802007581</t>
  </si>
  <si>
    <t>S-0200758/24204/2018</t>
  </si>
  <si>
    <t>49448986</t>
  </si>
  <si>
    <t>AGRODRUŽSTVO BLÍŽKOVICE, družstvo</t>
  </si>
  <si>
    <t>1802008231</t>
  </si>
  <si>
    <t>S-0200823/26121/2018</t>
  </si>
  <si>
    <t>63296560</t>
  </si>
  <si>
    <t>1702027411</t>
  </si>
  <si>
    <t>S-0202741/92490/2017</t>
  </si>
  <si>
    <t>18251455</t>
  </si>
  <si>
    <t>ZEVYP, spol. s r.o.</t>
  </si>
  <si>
    <t>1702031061</t>
  </si>
  <si>
    <t>S-0203106/125692/2017</t>
  </si>
  <si>
    <t>03438163</t>
  </si>
  <si>
    <t>FARMIL s.r.o.</t>
  </si>
  <si>
    <t>1802012601</t>
  </si>
  <si>
    <t>S-0201260/41581/2018</t>
  </si>
  <si>
    <t>25237586</t>
  </si>
  <si>
    <t>Agropodnik Hostíčkov s.r.o.</t>
  </si>
  <si>
    <t>1702018841</t>
  </si>
  <si>
    <t>S-0201884/54854/2017</t>
  </si>
  <si>
    <t>03663469</t>
  </si>
  <si>
    <t>Figura Tomáš</t>
  </si>
  <si>
    <t>1802020591</t>
  </si>
  <si>
    <t>S-0202059/70130/2018</t>
  </si>
  <si>
    <t>48913006</t>
  </si>
  <si>
    <t>Hevera František</t>
  </si>
  <si>
    <t>1702028311</t>
  </si>
  <si>
    <t>S-0202831/98160/2017</t>
  </si>
  <si>
    <t>75068907</t>
  </si>
  <si>
    <t>Talafous Jaroslav</t>
  </si>
  <si>
    <t>1802019181</t>
  </si>
  <si>
    <t>S-0201918/65720/2018</t>
  </si>
  <si>
    <t>72024216</t>
  </si>
  <si>
    <t>Pecháčková Pavlína</t>
  </si>
  <si>
    <t>1802008531</t>
  </si>
  <si>
    <t>S-0200853/26711/2018</t>
  </si>
  <si>
    <t>60916346</t>
  </si>
  <si>
    <t>PODORLICKO a.s. MISTROVICE</t>
  </si>
  <si>
    <t>1803000701</t>
  </si>
  <si>
    <t>S-0300070/26110/2018</t>
  </si>
  <si>
    <t>16801725</t>
  </si>
  <si>
    <t>Škoda Daniel</t>
  </si>
  <si>
    <t>1702006771</t>
  </si>
  <si>
    <t>S-0200677/23923/2017</t>
  </si>
  <si>
    <t>47469447</t>
  </si>
  <si>
    <t>Sativa Keřkov, a.s.</t>
  </si>
  <si>
    <t>1802005111</t>
  </si>
  <si>
    <t>S-0200511/18546/2018</t>
  </si>
  <si>
    <t>1802005121</t>
  </si>
  <si>
    <t>S-0200512/18547/2018</t>
  </si>
  <si>
    <t>00122459</t>
  </si>
  <si>
    <t>Zemědělské obchodní družstvo Kámen</t>
  </si>
  <si>
    <t>1802004811</t>
  </si>
  <si>
    <t>S-0200481/11356/2018</t>
  </si>
  <si>
    <t>26950600</t>
  </si>
  <si>
    <t>VINAŘSTVÍ MIKROSVÍN MIKULOV a.s.</t>
  </si>
  <si>
    <t>1802011661</t>
  </si>
  <si>
    <t>S-0201166/38658/2018</t>
  </si>
  <si>
    <t>71215778</t>
  </si>
  <si>
    <t>Hospodka Karel</t>
  </si>
  <si>
    <t>1702034601</t>
  </si>
  <si>
    <t>S-0203460/136953/2017</t>
  </si>
  <si>
    <t>1702029181</t>
  </si>
  <si>
    <t>S-0202918/108174/2017</t>
  </si>
  <si>
    <t>1802005821</t>
  </si>
  <si>
    <t>S-0200582/20504/2018</t>
  </si>
  <si>
    <t>15032230</t>
  </si>
  <si>
    <t>Frühbauer Jan</t>
  </si>
  <si>
    <t>1802008141</t>
  </si>
  <si>
    <t>S-0200814/26108/2018</t>
  </si>
  <si>
    <t>05653495</t>
  </si>
  <si>
    <t>Krůs Josef</t>
  </si>
  <si>
    <t>1802008401</t>
  </si>
  <si>
    <t>S-0200840/26154/2018</t>
  </si>
  <si>
    <t>63717808</t>
  </si>
  <si>
    <t>Valenta Milan</t>
  </si>
  <si>
    <t>1702027761</t>
  </si>
  <si>
    <t>S-0202776/95176/2017</t>
  </si>
  <si>
    <t>46443789</t>
  </si>
  <si>
    <t>Doležal Radek</t>
  </si>
  <si>
    <t>1702028021</t>
  </si>
  <si>
    <t>S-0202802/94513/2017</t>
  </si>
  <si>
    <t>73368199</t>
  </si>
  <si>
    <t>Koch Radek, Ing.</t>
  </si>
  <si>
    <t>1802013161</t>
  </si>
  <si>
    <t>S-0201316/42448/2018</t>
  </si>
  <si>
    <t>04028261</t>
  </si>
  <si>
    <t>Kynšt David</t>
  </si>
  <si>
    <t>1802011981</t>
  </si>
  <si>
    <t>S-0201198/39831/2018</t>
  </si>
  <si>
    <t>48522945</t>
  </si>
  <si>
    <t>Holčapek Josef, Ing.</t>
  </si>
  <si>
    <t>1802017011</t>
  </si>
  <si>
    <t>S-0201701/55887/2018</t>
  </si>
  <si>
    <t>25587846</t>
  </si>
  <si>
    <t>METROFLORA s.r.o.</t>
  </si>
  <si>
    <t>1802017191</t>
  </si>
  <si>
    <t>S-0201719/56007/2018</t>
  </si>
  <si>
    <t>29365767</t>
  </si>
  <si>
    <t>Vinařství Kněží hora, s.r.o.</t>
  </si>
  <si>
    <t>1702035121</t>
  </si>
  <si>
    <t>S-0203512/137328/2017</t>
  </si>
  <si>
    <t>60002409</t>
  </si>
  <si>
    <t>Prachař Josef</t>
  </si>
  <si>
    <t>1702035571</t>
  </si>
  <si>
    <t>S-0203557/137611/2017</t>
  </si>
  <si>
    <t>02690411</t>
  </si>
  <si>
    <t>Mádrová Ronzová Zlata, Ing.</t>
  </si>
  <si>
    <t>1702003171</t>
  </si>
  <si>
    <t>S-0200317/07888/2017</t>
  </si>
  <si>
    <t>46983198</t>
  </si>
  <si>
    <t>Zemědělské obchodní družstvo AGRISPOL</t>
  </si>
  <si>
    <t>1702029471</t>
  </si>
  <si>
    <t>S-0202947/109569/2017</t>
  </si>
  <si>
    <t>1702033951</t>
  </si>
  <si>
    <t>S-0203395/134823/2017</t>
  </si>
  <si>
    <t>1702017861</t>
  </si>
  <si>
    <t>S-0201786/52561/2017</t>
  </si>
  <si>
    <t>04422414</t>
  </si>
  <si>
    <t>Biofarma Staré Sedlo s.r.o.</t>
  </si>
  <si>
    <t>1803000591</t>
  </si>
  <si>
    <t>S-0300059/22608/2018</t>
  </si>
  <si>
    <t>64884902</t>
  </si>
  <si>
    <t>Blažek Jan</t>
  </si>
  <si>
    <t>1802013851</t>
  </si>
  <si>
    <t>S-0201385/44721/2018</t>
  </si>
  <si>
    <t>1802013841</t>
  </si>
  <si>
    <t>S-0201384/44719/2018</t>
  </si>
  <si>
    <t>48907651</t>
  </si>
  <si>
    <t>AGROSPOL, spol. s r.o.</t>
  </si>
  <si>
    <t>1702027531</t>
  </si>
  <si>
    <t>S-0202753/93555/2017</t>
  </si>
  <si>
    <t>1702027541</t>
  </si>
  <si>
    <t>S-0202754/93557/2017</t>
  </si>
  <si>
    <t>1702027551</t>
  </si>
  <si>
    <t>S-0202755/93559/2017</t>
  </si>
  <si>
    <t>47700858</t>
  </si>
  <si>
    <t>Veselovský Miroslav</t>
  </si>
  <si>
    <t>1802014771</t>
  </si>
  <si>
    <t>S-0201477/47933/2018</t>
  </si>
  <si>
    <t>46659137</t>
  </si>
  <si>
    <t>Švehla Vladimír</t>
  </si>
  <si>
    <t>1702001081</t>
  </si>
  <si>
    <t>S-0200108/03905/2017</t>
  </si>
  <si>
    <t>49166131</t>
  </si>
  <si>
    <t>Vans Richard</t>
  </si>
  <si>
    <t>1702012421</t>
  </si>
  <si>
    <t>S-0201242/35771/2017</t>
  </si>
  <si>
    <t>69562113</t>
  </si>
  <si>
    <t>Panec Pavel</t>
  </si>
  <si>
    <t>1702030471</t>
  </si>
  <si>
    <t>S-0203047/118599/2017</t>
  </si>
  <si>
    <t>72046333</t>
  </si>
  <si>
    <t>Coufal Tomáš</t>
  </si>
  <si>
    <t>1802005931</t>
  </si>
  <si>
    <t>S-0200593/20542/2018</t>
  </si>
  <si>
    <t>1802005951</t>
  </si>
  <si>
    <t>S-0200595/20355/2018</t>
  </si>
  <si>
    <t>1603000171</t>
  </si>
  <si>
    <t>S-0300017/04860/2016</t>
  </si>
  <si>
    <t>60066296</t>
  </si>
  <si>
    <t>Rolnické družstvo PLEVIS</t>
  </si>
  <si>
    <t>1802012041</t>
  </si>
  <si>
    <t>S-0201204/39683/2018</t>
  </si>
  <si>
    <t>1802004461</t>
  </si>
  <si>
    <t>S-0200446/10769/2018</t>
  </si>
  <si>
    <t>63906279</t>
  </si>
  <si>
    <t>KOOPRODUKT a.s.</t>
  </si>
  <si>
    <t>1802010111</t>
  </si>
  <si>
    <t>S-0201011/33742/2018</t>
  </si>
  <si>
    <t>1802008881</t>
  </si>
  <si>
    <t>S-0200888/27917/2018</t>
  </si>
  <si>
    <t>06658342</t>
  </si>
  <si>
    <t>Kašpar Josef</t>
  </si>
  <si>
    <t>1802008931</t>
  </si>
  <si>
    <t>S-0200893/27783/2018</t>
  </si>
  <si>
    <t>49018442</t>
  </si>
  <si>
    <t>Agrochov Dynín družstvo</t>
  </si>
  <si>
    <t>1702008971</t>
  </si>
  <si>
    <t>S-0200897/29894/2017</t>
  </si>
  <si>
    <t>06994539</t>
  </si>
  <si>
    <t>Dušková Markéta, Ing.</t>
  </si>
  <si>
    <t>1802020181</t>
  </si>
  <si>
    <t>S-0202018/68806/2018</t>
  </si>
  <si>
    <t>42407541</t>
  </si>
  <si>
    <t>Míchal Josef</t>
  </si>
  <si>
    <t>1802010221</t>
  </si>
  <si>
    <t>S-0201022/33587/2018</t>
  </si>
  <si>
    <t>70513686</t>
  </si>
  <si>
    <t>Hanuš Václav</t>
  </si>
  <si>
    <t>1703001571</t>
  </si>
  <si>
    <t>S-0300157/130313/2017</t>
  </si>
  <si>
    <t>65943236</t>
  </si>
  <si>
    <t>Švec Radek</t>
  </si>
  <si>
    <t>1802015091</t>
  </si>
  <si>
    <t>S-0201509/48005/2018</t>
  </si>
  <si>
    <t>26097796</t>
  </si>
  <si>
    <t>ČERNĚVESKÝ HÁJ s.r.o.</t>
  </si>
  <si>
    <t>1702022751</t>
  </si>
  <si>
    <t>S-0202275/66625/2017</t>
  </si>
  <si>
    <t>01955250</t>
  </si>
  <si>
    <t>Macek Jan</t>
  </si>
  <si>
    <t>1802012271</t>
  </si>
  <si>
    <t>S-0201227/40635/2018</t>
  </si>
  <si>
    <t>1703001441</t>
  </si>
  <si>
    <t>S-0300144/90472/2017</t>
  </si>
  <si>
    <t>26153700</t>
  </si>
  <si>
    <t>ZP Keblov, a.s.</t>
  </si>
  <si>
    <t>1802007271</t>
  </si>
  <si>
    <t>S-0200727/22998/2018</t>
  </si>
  <si>
    <t>1802011621</t>
  </si>
  <si>
    <t>S-0201162/38639/2018</t>
  </si>
  <si>
    <t>72062801</t>
  </si>
  <si>
    <t>Šmejkal Zdeněk</t>
  </si>
  <si>
    <t>1802011351</t>
  </si>
  <si>
    <t>S-0201135/38287/2018</t>
  </si>
  <si>
    <t>40707504</t>
  </si>
  <si>
    <t>Kudláček Vojtěch</t>
  </si>
  <si>
    <t>1802004971</t>
  </si>
  <si>
    <t>S-0200497/12141/2018</t>
  </si>
  <si>
    <t>04822919</t>
  </si>
  <si>
    <t>Wolf František</t>
  </si>
  <si>
    <t>1802004981</t>
  </si>
  <si>
    <t>S-0200498/12048/2018</t>
  </si>
  <si>
    <t>1802004491</t>
  </si>
  <si>
    <t>S-0200449/11431/2018</t>
  </si>
  <si>
    <t>72080124</t>
  </si>
  <si>
    <t>Macourková Janů Lucie, Ing.</t>
  </si>
  <si>
    <t>1802001571</t>
  </si>
  <si>
    <t>S-0200157/03921/2018</t>
  </si>
  <si>
    <t>01640003</t>
  </si>
  <si>
    <t>Kalousek Martin</t>
  </si>
  <si>
    <t>1802001561</t>
  </si>
  <si>
    <t>S-0200156/03919/2018</t>
  </si>
  <si>
    <t>1702029091</t>
  </si>
  <si>
    <t>S-0202909/108124/2017</t>
  </si>
  <si>
    <t>69550701</t>
  </si>
  <si>
    <t>Socher Karel</t>
  </si>
  <si>
    <t>1702033021</t>
  </si>
  <si>
    <t>S-0203302/132107/2017</t>
  </si>
  <si>
    <t>49452193</t>
  </si>
  <si>
    <t>Zemědělské družstvo Bačkovice, družstvo</t>
  </si>
  <si>
    <t>1802013771</t>
  </si>
  <si>
    <t>S-0201377/44584/2018</t>
  </si>
  <si>
    <t>26909201</t>
  </si>
  <si>
    <t>Maso-závod Hovorany, spol. s r.o.</t>
  </si>
  <si>
    <t>1802019971</t>
  </si>
  <si>
    <t>S-0201997/67443/2018</t>
  </si>
  <si>
    <t>68689322</t>
  </si>
  <si>
    <t>Horák Jaromír</t>
  </si>
  <si>
    <t>1702032391</t>
  </si>
  <si>
    <t>S-0203239/129752/2017</t>
  </si>
  <si>
    <t>47985623</t>
  </si>
  <si>
    <t>M A R W I N,  v.o.s.</t>
  </si>
  <si>
    <t>1802015251</t>
  </si>
  <si>
    <t>S-0201525/48445/2018</t>
  </si>
  <si>
    <t>47916800</t>
  </si>
  <si>
    <t>DVP, družstvo</t>
  </si>
  <si>
    <t>1802006841</t>
  </si>
  <si>
    <t>S-0200684/22239/2018</t>
  </si>
  <si>
    <t>25583522</t>
  </si>
  <si>
    <t>KVATRO-EKOSTATEK, spol. s r.o.</t>
  </si>
  <si>
    <t>1702030391</t>
  </si>
  <si>
    <t>S-0203039/118878/2017</t>
  </si>
  <si>
    <t>76585506</t>
  </si>
  <si>
    <t>Bolec Miroslav</t>
  </si>
  <si>
    <t>1802011321</t>
  </si>
  <si>
    <t>S-0201132/37761/2018</t>
  </si>
  <si>
    <t>1802011341</t>
  </si>
  <si>
    <t>S-0201134/37765/2018</t>
  </si>
  <si>
    <t>01409891</t>
  </si>
  <si>
    <t>Lehnertová Lucie</t>
  </si>
  <si>
    <t>1802011051</t>
  </si>
  <si>
    <t>S-0201105/37450/2018</t>
  </si>
  <si>
    <t>26143062</t>
  </si>
  <si>
    <t>Bio Vavřinec s.r.o.</t>
  </si>
  <si>
    <t>1702022921</t>
  </si>
  <si>
    <t>S-0202292/68267/2017</t>
  </si>
  <si>
    <t>04860799</t>
  </si>
  <si>
    <t>Petrucha Jan, Bc.</t>
  </si>
  <si>
    <t>1802015551</t>
  </si>
  <si>
    <t>S-0201555/49588/2018</t>
  </si>
  <si>
    <t>1802002221</t>
  </si>
  <si>
    <t>S-0200222/04692/2018</t>
  </si>
  <si>
    <t>66611920</t>
  </si>
  <si>
    <t>Kadubec František</t>
  </si>
  <si>
    <t>1802018071</t>
  </si>
  <si>
    <t>S-0201807/60776/2018</t>
  </si>
  <si>
    <t>1702029131</t>
  </si>
  <si>
    <t>S-0202913/108150/2017</t>
  </si>
  <si>
    <t>03603431</t>
  </si>
  <si>
    <t>Orálek rostlinná výroba s.r.o.</t>
  </si>
  <si>
    <t>1702033201</t>
  </si>
  <si>
    <t>S-0203320/132392/2017</t>
  </si>
  <si>
    <t>75136601</t>
  </si>
  <si>
    <t>Burian Michal</t>
  </si>
  <si>
    <t>1802003631</t>
  </si>
  <si>
    <t>S-0200363/07695/2018</t>
  </si>
  <si>
    <t>49969749</t>
  </si>
  <si>
    <t>REDU, spol. s r.o.</t>
  </si>
  <si>
    <t>1802002881</t>
  </si>
  <si>
    <t>S-0200288/06360/2018</t>
  </si>
  <si>
    <t>1802007491</t>
  </si>
  <si>
    <t>S-0200749/24187/2018</t>
  </si>
  <si>
    <t>1802000941</t>
  </si>
  <si>
    <t>S-0200094/02586/2018</t>
  </si>
  <si>
    <t>76092135</t>
  </si>
  <si>
    <t>Worek Roman</t>
  </si>
  <si>
    <t>1702007041</t>
  </si>
  <si>
    <t>S-0200704/24442/2017</t>
  </si>
  <si>
    <t>10606823</t>
  </si>
  <si>
    <t>Kotajny Gustav</t>
  </si>
  <si>
    <t>1802016051</t>
  </si>
  <si>
    <t>S-0201605/50759/2018</t>
  </si>
  <si>
    <t>25229371</t>
  </si>
  <si>
    <t>Dnešická zemědělská a.s.</t>
  </si>
  <si>
    <t>1802012951</t>
  </si>
  <si>
    <t>S-0201295/42394/2018</t>
  </si>
  <si>
    <t>72237791</t>
  </si>
  <si>
    <t>Merhoutová Michaela</t>
  </si>
  <si>
    <t>1802012791</t>
  </si>
  <si>
    <t>S-0201279/41622/2018</t>
  </si>
  <si>
    <t>47536659</t>
  </si>
  <si>
    <t>AGRONA, spol. s r.o.</t>
  </si>
  <si>
    <t>1802000571</t>
  </si>
  <si>
    <t>S-0200057/01252/2018</t>
  </si>
  <si>
    <t>00113085</t>
  </si>
  <si>
    <t>Zemědělské obchodní družstvo Vacov</t>
  </si>
  <si>
    <t>1702029511</t>
  </si>
  <si>
    <t>S-0202951/109293/2017</t>
  </si>
  <si>
    <t>04700384</t>
  </si>
  <si>
    <t>Vacek agro s.r.o.</t>
  </si>
  <si>
    <t>1702028391</t>
  </si>
  <si>
    <t>S-0202839/98135/2017</t>
  </si>
  <si>
    <t>1702028401</t>
  </si>
  <si>
    <t>S-0202840/98137/2017</t>
  </si>
  <si>
    <t>26367602</t>
  </si>
  <si>
    <t>EMBALSE s.r.o.</t>
  </si>
  <si>
    <t>1802001531</t>
  </si>
  <si>
    <t>S-0200153/04011/2018</t>
  </si>
  <si>
    <t>45352861</t>
  </si>
  <si>
    <t>Zemědělské družstvo Mladotice</t>
  </si>
  <si>
    <t>1702029071</t>
  </si>
  <si>
    <t>S-0202907/108119/2017</t>
  </si>
  <si>
    <t>1802003131</t>
  </si>
  <si>
    <t>S-0200313/06410/2018</t>
  </si>
  <si>
    <t>49788744</t>
  </si>
  <si>
    <t>Žihelský statek, a.s.</t>
  </si>
  <si>
    <t>1702034451</t>
  </si>
  <si>
    <t>S-0203445/136888/2017</t>
  </si>
  <si>
    <t>25066331</t>
  </si>
  <si>
    <t>AGRO Přestavlky a.s.</t>
  </si>
  <si>
    <t>1802007621</t>
  </si>
  <si>
    <t>S-0200762/24211/2018</t>
  </si>
  <si>
    <t>63535271</t>
  </si>
  <si>
    <t>Jílek Jan, Ing.</t>
  </si>
  <si>
    <t>1702027371</t>
  </si>
  <si>
    <t>S-0202737/92484/2017</t>
  </si>
  <si>
    <t>47261226</t>
  </si>
  <si>
    <t>Ichová Kristina</t>
  </si>
  <si>
    <t>1802007951</t>
  </si>
  <si>
    <t>S-0200795/25186/2018</t>
  </si>
  <si>
    <t>04683871</t>
  </si>
  <si>
    <t>Holejšovský Petr</t>
  </si>
  <si>
    <t>1802008151</t>
  </si>
  <si>
    <t>S-0200815/26112/2018</t>
  </si>
  <si>
    <t>71511091</t>
  </si>
  <si>
    <t>Sedláček Jan</t>
  </si>
  <si>
    <t>1802001131</t>
  </si>
  <si>
    <t>S-0200113/02896/2018</t>
  </si>
  <si>
    <t>1802016151</t>
  </si>
  <si>
    <t>S-0201615/52406/2018</t>
  </si>
  <si>
    <t>72040475</t>
  </si>
  <si>
    <t>Vacek Jan</t>
  </si>
  <si>
    <t>1702035131</t>
  </si>
  <si>
    <t>S-0203513/137329/2017</t>
  </si>
  <si>
    <t>68999372</t>
  </si>
  <si>
    <t>Škarka Petr</t>
  </si>
  <si>
    <t>1702031261</t>
  </si>
  <si>
    <t>S-0203126/125740/2017</t>
  </si>
  <si>
    <t>1802012701</t>
  </si>
  <si>
    <t>S-0201270/41602/2018</t>
  </si>
  <si>
    <t>03960901</t>
  </si>
  <si>
    <t>Čech Ondřej</t>
  </si>
  <si>
    <t>1802013121</t>
  </si>
  <si>
    <t>S-0201312/42435/2018</t>
  </si>
  <si>
    <t>05019257</t>
  </si>
  <si>
    <t>KVT AGRONOMY s.r.o.</t>
  </si>
  <si>
    <t>1702023091</t>
  </si>
  <si>
    <t>S-0202309/67720/2017</t>
  </si>
  <si>
    <t>16981481</t>
  </si>
  <si>
    <t>HOPF-CENTRUM, spol. s r.o.</t>
  </si>
  <si>
    <t>1802013751</t>
  </si>
  <si>
    <t>S-0201375/44213/2018</t>
  </si>
  <si>
    <t>00122335</t>
  </si>
  <si>
    <t>Zemědělské obchodní družstvo v Herálci</t>
  </si>
  <si>
    <t>1802021811</t>
  </si>
  <si>
    <t>S-0202181/72855/2018</t>
  </si>
  <si>
    <t>1802021831</t>
  </si>
  <si>
    <t>S-0202183/72849/2018</t>
  </si>
  <si>
    <t>26027518</t>
  </si>
  <si>
    <t>Zemědělský podnik Malše a.s.</t>
  </si>
  <si>
    <t>1602010451</t>
  </si>
  <si>
    <t>S-0201045/29269/2016</t>
  </si>
  <si>
    <t>1802021821</t>
  </si>
  <si>
    <t>S-0202182/72851/2018</t>
  </si>
  <si>
    <t>24221741</t>
  </si>
  <si>
    <t>AGROVAS MORAVA, s.r.o.</t>
  </si>
  <si>
    <t>1802010121</t>
  </si>
  <si>
    <t>S-0201012/33743/2018</t>
  </si>
  <si>
    <t>73322431</t>
  </si>
  <si>
    <t>Socha Dominik</t>
  </si>
  <si>
    <t>1702034021</t>
  </si>
  <si>
    <t>S-0203402/134634/2017</t>
  </si>
  <si>
    <t>48706795</t>
  </si>
  <si>
    <t>Volgner František</t>
  </si>
  <si>
    <t>1702027051</t>
  </si>
  <si>
    <t>S-0202705/91303/2017</t>
  </si>
  <si>
    <t>61081957</t>
  </si>
  <si>
    <t>Spurný Radek</t>
  </si>
  <si>
    <t>1702025291</t>
  </si>
  <si>
    <t>S-0202529/85160/2017</t>
  </si>
  <si>
    <t>04290828</t>
  </si>
  <si>
    <t>Mašek Pavel</t>
  </si>
  <si>
    <t>1802016611</t>
  </si>
  <si>
    <t>S-0201661/54498/2018</t>
  </si>
  <si>
    <t>43103570</t>
  </si>
  <si>
    <t>Záruba Václav</t>
  </si>
  <si>
    <t>1702026241</t>
  </si>
  <si>
    <t>S-0202624/88311/2017</t>
  </si>
  <si>
    <t>73367931</t>
  </si>
  <si>
    <t>Mikš Jan</t>
  </si>
  <si>
    <t>1802010501</t>
  </si>
  <si>
    <t>S-0201050/34761/2018</t>
  </si>
  <si>
    <t>67677347</t>
  </si>
  <si>
    <t>Matějovský Václav</t>
  </si>
  <si>
    <t>1702030541</t>
  </si>
  <si>
    <t>S-0203054/119661/2017</t>
  </si>
  <si>
    <t>1802007871</t>
  </si>
  <si>
    <t>S-0200787/24883/2018</t>
  </si>
  <si>
    <t>15359808</t>
  </si>
  <si>
    <t>Janda Miloslav</t>
  </si>
  <si>
    <t>1702009291</t>
  </si>
  <si>
    <t>S-0200929/30399/2017</t>
  </si>
  <si>
    <t>1803000331</t>
  </si>
  <si>
    <t>S-0300033/05312/2018</t>
  </si>
  <si>
    <t>68381221</t>
  </si>
  <si>
    <t>Šebek Tomáš</t>
  </si>
  <si>
    <t>1702022911</t>
  </si>
  <si>
    <t>S-0202291/68263/2017</t>
  </si>
  <si>
    <t>66491959</t>
  </si>
  <si>
    <t>Jirásková Livia</t>
  </si>
  <si>
    <t>1702030521</t>
  </si>
  <si>
    <t>S-0203052/121093/2017</t>
  </si>
  <si>
    <t>1602027141</t>
  </si>
  <si>
    <t>S-0202714/99496/2016</t>
  </si>
  <si>
    <t>63049333</t>
  </si>
  <si>
    <t>Štěpán Radek</t>
  </si>
  <si>
    <t>1802017631</t>
  </si>
  <si>
    <t>S-0201763/59437/2018</t>
  </si>
  <si>
    <t>25934546</t>
  </si>
  <si>
    <t>Zemědělská společnost Horní Krupá, a.s.</t>
  </si>
  <si>
    <t>1802005681</t>
  </si>
  <si>
    <t>S-0200568/20123/2018</t>
  </si>
  <si>
    <t>1802005671</t>
  </si>
  <si>
    <t>S-0200567/20121/2018</t>
  </si>
  <si>
    <t>1802018091</t>
  </si>
  <si>
    <t>S-0201809/60790/2018</t>
  </si>
  <si>
    <t>1802018221</t>
  </si>
  <si>
    <t>S-0201822/60947/2018</t>
  </si>
  <si>
    <t>75141612</t>
  </si>
  <si>
    <t>Zbortek Josef</t>
  </si>
  <si>
    <t>1802002151</t>
  </si>
  <si>
    <t>S-0200215/04647/2018</t>
  </si>
  <si>
    <t>73757811</t>
  </si>
  <si>
    <t>Marek Jiří</t>
  </si>
  <si>
    <t>1802012511</t>
  </si>
  <si>
    <t>S-0201251/41477/2018</t>
  </si>
  <si>
    <t>1702017431</t>
  </si>
  <si>
    <t>S-0201743/52127/2017</t>
  </si>
  <si>
    <t>1702017441</t>
  </si>
  <si>
    <t>S-0201744/52129/2017</t>
  </si>
  <si>
    <t>69962391</t>
  </si>
  <si>
    <t>Janota Robert</t>
  </si>
  <si>
    <t>1702017291</t>
  </si>
  <si>
    <t>S-0201729/51319/2017</t>
  </si>
  <si>
    <t>47261951</t>
  </si>
  <si>
    <t>Jiřík Miroslav</t>
  </si>
  <si>
    <t>1802018651</t>
  </si>
  <si>
    <t>S-0201865/63022/2018</t>
  </si>
  <si>
    <t>45129037</t>
  </si>
  <si>
    <t>Domša Ladislav</t>
  </si>
  <si>
    <t>1802009611</t>
  </si>
  <si>
    <t>S-0200961/33180/2018</t>
  </si>
  <si>
    <t>1802009791</t>
  </si>
  <si>
    <t>S-0200979/33670/2018</t>
  </si>
  <si>
    <t>1802010991</t>
  </si>
  <si>
    <t>S-0201099/37122/2018</t>
  </si>
  <si>
    <t>1802015211</t>
  </si>
  <si>
    <t>S-0201521/48439/2018</t>
  </si>
  <si>
    <t>1802015261</t>
  </si>
  <si>
    <t>S-0201526/48452/2018</t>
  </si>
  <si>
    <t>1802015041</t>
  </si>
  <si>
    <t>S-0201504/47990/2018</t>
  </si>
  <si>
    <t>1802014461</t>
  </si>
  <si>
    <t>S-0201446/47823/2018</t>
  </si>
  <si>
    <t>1702030181</t>
  </si>
  <si>
    <t>S-0203018/120792/2017</t>
  </si>
  <si>
    <t>73721999</t>
  </si>
  <si>
    <t>Zeman Milan</t>
  </si>
  <si>
    <t>1702030161</t>
  </si>
  <si>
    <t>S-0203016/120777/2017</t>
  </si>
  <si>
    <t>1702022001</t>
  </si>
  <si>
    <t>S-0202200/67053/2017</t>
  </si>
  <si>
    <t>47048158</t>
  </si>
  <si>
    <t>Zemědělské družstvo vlastníků Veselka</t>
  </si>
  <si>
    <t>1802017301</t>
  </si>
  <si>
    <t>S-0201730/56818/2018</t>
  </si>
  <si>
    <t>75129965</t>
  </si>
  <si>
    <t>Klimentová Martina</t>
  </si>
  <si>
    <t>1802011491</t>
  </si>
  <si>
    <t>S-0201149/38602/2018</t>
  </si>
  <si>
    <t>70824363</t>
  </si>
  <si>
    <t>Hodan Petr</t>
  </si>
  <si>
    <t>1702031691</t>
  </si>
  <si>
    <t>S-0203169/128498/2017</t>
  </si>
  <si>
    <t>1702031661</t>
  </si>
  <si>
    <t>S-0203166/128493/2017</t>
  </si>
  <si>
    <t>63534827</t>
  </si>
  <si>
    <t>Tintěra Jan</t>
  </si>
  <si>
    <t>1702028451</t>
  </si>
  <si>
    <t>S-0202845/98546/2017</t>
  </si>
  <si>
    <t>42833671</t>
  </si>
  <si>
    <t>Löwy Jiří</t>
  </si>
  <si>
    <t>1602022311</t>
  </si>
  <si>
    <t>S-0202231/74057/2016</t>
  </si>
  <si>
    <t>1802013651</t>
  </si>
  <si>
    <t>S-0201365/43421/2018</t>
  </si>
  <si>
    <t>25694081</t>
  </si>
  <si>
    <t>Statek Rožmitál spol. s r.o.</t>
  </si>
  <si>
    <t>1802010011</t>
  </si>
  <si>
    <t>S-0201001/33723/2018</t>
  </si>
  <si>
    <t>02813220</t>
  </si>
  <si>
    <t>ME drůbež s.r.o.</t>
  </si>
  <si>
    <t>1802014761</t>
  </si>
  <si>
    <t>S-0201476/47931/2018</t>
  </si>
  <si>
    <t>1802014911</t>
  </si>
  <si>
    <t>S-0201491/47961/2018</t>
  </si>
  <si>
    <t>1702025661</t>
  </si>
  <si>
    <t>S-0202566/87185/2017</t>
  </si>
  <si>
    <t>1702025671</t>
  </si>
  <si>
    <t>S-0202567/87187/2017</t>
  </si>
  <si>
    <t>25778706</t>
  </si>
  <si>
    <t>Zemědělská společnost Nalžovice, a.s.</t>
  </si>
  <si>
    <t>1702014971</t>
  </si>
  <si>
    <t>S-0201497/44341/2017</t>
  </si>
  <si>
    <t>70660158</t>
  </si>
  <si>
    <t>Hrbek Ladislav</t>
  </si>
  <si>
    <t>1802009131</t>
  </si>
  <si>
    <t>S-0200913/31761/2018</t>
  </si>
  <si>
    <t>1702029591</t>
  </si>
  <si>
    <t>S-0202959/115389/2017</t>
  </si>
  <si>
    <t>1702028491</t>
  </si>
  <si>
    <t>S-0202849/98845/2017</t>
  </si>
  <si>
    <t>25302451</t>
  </si>
  <si>
    <t>Ostrožsko, a.s.</t>
  </si>
  <si>
    <t>1702023421</t>
  </si>
  <si>
    <t>S-0202342/70350/2017</t>
  </si>
  <si>
    <t>1702017761</t>
  </si>
  <si>
    <t>S-0201776/52283/2017</t>
  </si>
  <si>
    <t>01837737</t>
  </si>
  <si>
    <t>FARMA PAPŮVKA s.r.o.</t>
  </si>
  <si>
    <t>1702033831</t>
  </si>
  <si>
    <t>S-0203383/133729/2017</t>
  </si>
  <si>
    <t>66958768</t>
  </si>
  <si>
    <t>Šimša Pavel</t>
  </si>
  <si>
    <t>1802010071</t>
  </si>
  <si>
    <t>S-0201007/33737/2018</t>
  </si>
  <si>
    <t>1802009761</t>
  </si>
  <si>
    <t>S-0200976/33663/2018</t>
  </si>
  <si>
    <t>49607804</t>
  </si>
  <si>
    <t>AGRA Chválkovice, spol. s r.o.</t>
  </si>
  <si>
    <t>1802008651</t>
  </si>
  <si>
    <t>S-0200865/27881/2018</t>
  </si>
  <si>
    <t>72536152</t>
  </si>
  <si>
    <t>Talák Václav</t>
  </si>
  <si>
    <t>1802020611</t>
  </si>
  <si>
    <t>S-0202061/69805/2018</t>
  </si>
  <si>
    <t>25937863</t>
  </si>
  <si>
    <t>Kokonínská zemědělská, a.s.</t>
  </si>
  <si>
    <t>1702035411</t>
  </si>
  <si>
    <t>S-0203541/137133/2017</t>
  </si>
  <si>
    <t>44018711</t>
  </si>
  <si>
    <t>TOPAGRA, spol. s r.o.</t>
  </si>
  <si>
    <t>1802000231</t>
  </si>
  <si>
    <t>S-0200023/00127/2018</t>
  </si>
  <si>
    <t>1802000211</t>
  </si>
  <si>
    <t>S-0200021/00123/2018</t>
  </si>
  <si>
    <t>1702027081</t>
  </si>
  <si>
    <t>S-0202708/91733/2017</t>
  </si>
  <si>
    <t>64636992</t>
  </si>
  <si>
    <t>Havlíček Pavel</t>
  </si>
  <si>
    <t>1802014421</t>
  </si>
  <si>
    <t>S-0201442/47794/2018</t>
  </si>
  <si>
    <t>1702015841</t>
  </si>
  <si>
    <t>S-0201584/47563/2017</t>
  </si>
  <si>
    <t>1702012241</t>
  </si>
  <si>
    <t>S-0201224/35721/2017</t>
  </si>
  <si>
    <t>66678765</t>
  </si>
  <si>
    <t>Urban Radim</t>
  </si>
  <si>
    <t>1602020711</t>
  </si>
  <si>
    <t>S-0202071/64637/2016</t>
  </si>
  <si>
    <t>28909739</t>
  </si>
  <si>
    <t>Agro Verdek, a.s.</t>
  </si>
  <si>
    <t>1802005891</t>
  </si>
  <si>
    <t>S-0200589/20518/2018</t>
  </si>
  <si>
    <t>75130858</t>
  </si>
  <si>
    <t>Charvát Michal</t>
  </si>
  <si>
    <t>1802012431</t>
  </si>
  <si>
    <t>S-0201243/41168/2018</t>
  </si>
  <si>
    <t>04888570</t>
  </si>
  <si>
    <t>Přibyl Ondřej, Bc.</t>
  </si>
  <si>
    <t>1702030141</t>
  </si>
  <si>
    <t>S-0203014/118097/2017</t>
  </si>
  <si>
    <t>61924105</t>
  </si>
  <si>
    <t>Karela Jaroslav</t>
  </si>
  <si>
    <t>1702030101</t>
  </si>
  <si>
    <t>S-0203010/116467/2017</t>
  </si>
  <si>
    <t>42210097</t>
  </si>
  <si>
    <t>Veselý Vít</t>
  </si>
  <si>
    <t>1802007201</t>
  </si>
  <si>
    <t>S-0200720/22723/2018</t>
  </si>
  <si>
    <t>44707681</t>
  </si>
  <si>
    <t>Jablečník Jindřich</t>
  </si>
  <si>
    <t>1802007121</t>
  </si>
  <si>
    <t>S-0200712/22537/2018</t>
  </si>
  <si>
    <t>1802014071</t>
  </si>
  <si>
    <t>S-0201407/45538/2018</t>
  </si>
  <si>
    <t>69132411</t>
  </si>
  <si>
    <t>Pavliš Kamil</t>
  </si>
  <si>
    <t>1702008171</t>
  </si>
  <si>
    <t>S-0200817/28539/2017</t>
  </si>
  <si>
    <t>87815591</t>
  </si>
  <si>
    <t>Popelka Tomáš</t>
  </si>
  <si>
    <t>1802020111</t>
  </si>
  <si>
    <t>S-0202011/68799/2018</t>
  </si>
  <si>
    <t>25948431</t>
  </si>
  <si>
    <t>PAVLÍK a společníci s.r.o.</t>
  </si>
  <si>
    <t>1702032581</t>
  </si>
  <si>
    <t>S-0203258/130282/2017</t>
  </si>
  <si>
    <t>67301002</t>
  </si>
  <si>
    <t>Křištof Pavel</t>
  </si>
  <si>
    <t>1802014601</t>
  </si>
  <si>
    <t>S-0201460/47872/2018</t>
  </si>
  <si>
    <t>46969811</t>
  </si>
  <si>
    <t>FARMA JAVOŘICE JIHLÁVKA, spol. s r.o.</t>
  </si>
  <si>
    <t>1803000751</t>
  </si>
  <si>
    <t>S-0300075/31837/2018</t>
  </si>
  <si>
    <t>02332469</t>
  </si>
  <si>
    <t>AGS Agroslužby s.r.o.</t>
  </si>
  <si>
    <t>1802005811</t>
  </si>
  <si>
    <t>S-0200581/20499/2018</t>
  </si>
  <si>
    <t>04971493</t>
  </si>
  <si>
    <t>Synek Vladimír</t>
  </si>
  <si>
    <t>1802016111</t>
  </si>
  <si>
    <t>S-0201611/52393/2018</t>
  </si>
  <si>
    <t>1802016281</t>
  </si>
  <si>
    <t>S-0201628/52475/2018</t>
  </si>
  <si>
    <t>00508705</t>
  </si>
  <si>
    <t>Zemědělské družstvo Krásná Ves</t>
  </si>
  <si>
    <t>1802001441</t>
  </si>
  <si>
    <t>S-0200144/03528/2018</t>
  </si>
  <si>
    <t>1702027431</t>
  </si>
  <si>
    <t>S-0202743/92492/2017</t>
  </si>
  <si>
    <t>25719068</t>
  </si>
  <si>
    <t>ZAS Úžice, a.s.</t>
  </si>
  <si>
    <t>1802007841</t>
  </si>
  <si>
    <t>S-0200784/24657/2018</t>
  </si>
  <si>
    <t>1803000681</t>
  </si>
  <si>
    <t>S-0300068/24659/2018</t>
  </si>
  <si>
    <t>25504932</t>
  </si>
  <si>
    <t>Zemědělská a.s. Čejkovice</t>
  </si>
  <si>
    <t>1802002431</t>
  </si>
  <si>
    <t>S-0200243/05128/2018</t>
  </si>
  <si>
    <t>1803000281</t>
  </si>
  <si>
    <t>S-0300028/05135/2018</t>
  </si>
  <si>
    <t>73354341</t>
  </si>
  <si>
    <t>Heczko Lukáš</t>
  </si>
  <si>
    <t>1802003941</t>
  </si>
  <si>
    <t>S-0200394/09392/2018</t>
  </si>
  <si>
    <t>44693397</t>
  </si>
  <si>
    <t>Ženíšek Josef</t>
  </si>
  <si>
    <t>1802009831</t>
  </si>
  <si>
    <t>S-0200983/33686/2018</t>
  </si>
  <si>
    <t>48172855</t>
  </si>
  <si>
    <t>Vesa Česká Bělá, a.s.</t>
  </si>
  <si>
    <t>1802010181</t>
  </si>
  <si>
    <t>S-0201018/33543/2018</t>
  </si>
  <si>
    <t>43173306</t>
  </si>
  <si>
    <t>Linhart Josef</t>
  </si>
  <si>
    <t>1802010641</t>
  </si>
  <si>
    <t>S-0201064/36539/2018</t>
  </si>
  <si>
    <t>00122971</t>
  </si>
  <si>
    <t>Zemědělské obchodní družstvo Skryje</t>
  </si>
  <si>
    <t>1802010581</t>
  </si>
  <si>
    <t>S-0201058/35412/2018</t>
  </si>
  <si>
    <t>16977742</t>
  </si>
  <si>
    <t>Novotný Milan</t>
  </si>
  <si>
    <t>1702032631</t>
  </si>
  <si>
    <t>S-0203263/130243/2017</t>
  </si>
  <si>
    <t>1702032231</t>
  </si>
  <si>
    <t>S-0203223/129493/2017</t>
  </si>
  <si>
    <t>72798882</t>
  </si>
  <si>
    <t>Culek Miloslav</t>
  </si>
  <si>
    <t>1802010791</t>
  </si>
  <si>
    <t>S-0201079/37063/2018</t>
  </si>
  <si>
    <t>68213620</t>
  </si>
  <si>
    <t>Miksa Petr</t>
  </si>
  <si>
    <t>1702030561</t>
  </si>
  <si>
    <t>S-0203056/121370/2017</t>
  </si>
  <si>
    <t>40142892</t>
  </si>
  <si>
    <t>Kocmanová Jana</t>
  </si>
  <si>
    <t>1702030871</t>
  </si>
  <si>
    <t>S-0203087/123967/2017</t>
  </si>
  <si>
    <t>48962635</t>
  </si>
  <si>
    <t>Králík Jan</t>
  </si>
  <si>
    <t>1702026441</t>
  </si>
  <si>
    <t>S-0202644/88296/2017</t>
  </si>
  <si>
    <t>86635760</t>
  </si>
  <si>
    <t>Zeman Antonín</t>
  </si>
  <si>
    <t>1702032721</t>
  </si>
  <si>
    <t>S-0203272/132135/2017</t>
  </si>
  <si>
    <t>13582631</t>
  </si>
  <si>
    <t>Zemědělské družstvo Pozovice</t>
  </si>
  <si>
    <t>1802017801</t>
  </si>
  <si>
    <t>S-0201780/58849/2018</t>
  </si>
  <si>
    <t>72558482</t>
  </si>
  <si>
    <t>Linksfeiler František</t>
  </si>
  <si>
    <t>1802017771</t>
  </si>
  <si>
    <t>S-0201777/59378/2018</t>
  </si>
  <si>
    <t>72061405</t>
  </si>
  <si>
    <t>Richtr Milan</t>
  </si>
  <si>
    <t>1802018211</t>
  </si>
  <si>
    <t>S-0201821/60944/2018</t>
  </si>
  <si>
    <t>64601161</t>
  </si>
  <si>
    <t>Hrabal Jiří Ing.</t>
  </si>
  <si>
    <t>1702031631</t>
  </si>
  <si>
    <t>S-0203163/128489/2017</t>
  </si>
  <si>
    <t>05735131</t>
  </si>
  <si>
    <t>Macháček Dominik</t>
  </si>
  <si>
    <t>1702031641</t>
  </si>
  <si>
    <t>S-0203164/128491/2017</t>
  </si>
  <si>
    <t>1802004321</t>
  </si>
  <si>
    <t>S-0200432/10357/2018</t>
  </si>
  <si>
    <t>1802004311</t>
  </si>
  <si>
    <t>S-0200431/10354/2018</t>
  </si>
  <si>
    <t>71137751</t>
  </si>
  <si>
    <t>Novák Jiří</t>
  </si>
  <si>
    <t>1802011441</t>
  </si>
  <si>
    <t>S-0201144/38588/2018</t>
  </si>
  <si>
    <t>1802011651</t>
  </si>
  <si>
    <t>S-0201165/38656/2018</t>
  </si>
  <si>
    <t>48968731</t>
  </si>
  <si>
    <t>Mikeš Petr</t>
  </si>
  <si>
    <t>1702018681</t>
  </si>
  <si>
    <t>S-0201868/54995/2017</t>
  </si>
  <si>
    <t>60396687</t>
  </si>
  <si>
    <t>Chrást Slavomír</t>
  </si>
  <si>
    <t>1802017161</t>
  </si>
  <si>
    <t>S-0201716/56258/2018</t>
  </si>
  <si>
    <t>1702020321</t>
  </si>
  <si>
    <t>S-0202032/58741/2017</t>
  </si>
  <si>
    <t>1702020331</t>
  </si>
  <si>
    <t>S-0202033/58743/2017</t>
  </si>
  <si>
    <t>47676256</t>
  </si>
  <si>
    <t>Hanácká zemědělská, a.s.</t>
  </si>
  <si>
    <t>1702021401</t>
  </si>
  <si>
    <t>S-0202140/62472/2017</t>
  </si>
  <si>
    <t>1802004401</t>
  </si>
  <si>
    <t>S-0200440/10747/2018</t>
  </si>
  <si>
    <t>44018738</t>
  </si>
  <si>
    <t>FYTO, spol. s r.o.</t>
  </si>
  <si>
    <t>1702031581</t>
  </si>
  <si>
    <t>S-0203158/127138/2017</t>
  </si>
  <si>
    <t>63471396</t>
  </si>
  <si>
    <t>Cezava a.s. Blučina</t>
  </si>
  <si>
    <t>1802017921</t>
  </si>
  <si>
    <t>S-0201792/59812/2018</t>
  </si>
  <si>
    <t>1802002501</t>
  </si>
  <si>
    <t>S-0200250/05366/2018</t>
  </si>
  <si>
    <t>1802007181</t>
  </si>
  <si>
    <t>S-0200718/22804/2018</t>
  </si>
  <si>
    <t>1702027241</t>
  </si>
  <si>
    <t>S-0202724/92465/2017</t>
  </si>
  <si>
    <t>25714830</t>
  </si>
  <si>
    <t>ZD Trhový Štěpánov a.s.</t>
  </si>
  <si>
    <t>1802000851</t>
  </si>
  <si>
    <t>S-0200085/02549/2018</t>
  </si>
  <si>
    <t>1802008061</t>
  </si>
  <si>
    <t>S-0200806/25108/2018</t>
  </si>
  <si>
    <t>1702011241</t>
  </si>
  <si>
    <t>S-0201124/34178/2017</t>
  </si>
  <si>
    <t>75083817</t>
  </si>
  <si>
    <t>Ondrůšek Jan Ing.</t>
  </si>
  <si>
    <t>1802001051</t>
  </si>
  <si>
    <t>S-0200105/02859/2018</t>
  </si>
  <si>
    <t>1702034201</t>
  </si>
  <si>
    <t>S-0203420/135621/2017</t>
  </si>
  <si>
    <t>25860810</t>
  </si>
  <si>
    <t>ZP Červenka, a.s.</t>
  </si>
  <si>
    <t>1702034841</t>
  </si>
  <si>
    <t>S-0203484/136846/2017</t>
  </si>
  <si>
    <t>67682910</t>
  </si>
  <si>
    <t>Stolle Bedřich</t>
  </si>
  <si>
    <t>1702030831</t>
  </si>
  <si>
    <t>S-0203083/123907/2017</t>
  </si>
  <si>
    <t>46348824</t>
  </si>
  <si>
    <t>LUPOFYT s.r.o.</t>
  </si>
  <si>
    <t>1702031481</t>
  </si>
  <si>
    <t>S-0203148/126805/2017</t>
  </si>
  <si>
    <t>40139883</t>
  </si>
  <si>
    <t>Panský Radek</t>
  </si>
  <si>
    <t>1802012301</t>
  </si>
  <si>
    <t>S-0201230/40502/2018</t>
  </si>
  <si>
    <t>25934091</t>
  </si>
  <si>
    <t>Malečská zemědělská s.r.o.</t>
  </si>
  <si>
    <t>1802019471</t>
  </si>
  <si>
    <t>S-0201947/66256/2018</t>
  </si>
  <si>
    <t>72533498</t>
  </si>
  <si>
    <t>Hromas Ondřej</t>
  </si>
  <si>
    <t>1802011541</t>
  </si>
  <si>
    <t>S-0201154/38611/2018</t>
  </si>
  <si>
    <t>1802004511</t>
  </si>
  <si>
    <t>S-0200451/11436/2018</t>
  </si>
  <si>
    <t>1802004911</t>
  </si>
  <si>
    <t>S-0200491/11677/2018</t>
  </si>
  <si>
    <t>1802005221</t>
  </si>
  <si>
    <t>S-0200522/18599/2018</t>
  </si>
  <si>
    <t>71163760</t>
  </si>
  <si>
    <t>Hašek Miroslav, DiS.</t>
  </si>
  <si>
    <t>1802001491</t>
  </si>
  <si>
    <t>S-0200149/03684/2018</t>
  </si>
  <si>
    <t>46357866</t>
  </si>
  <si>
    <t>A G R O  Měšetice  s.r.o.</t>
  </si>
  <si>
    <t>1803000541</t>
  </si>
  <si>
    <t>S-0300054/19371/2018</t>
  </si>
  <si>
    <t>47048328</t>
  </si>
  <si>
    <t>Zemědělské družstvo se sídlem v Suchodole</t>
  </si>
  <si>
    <t>1803000501</t>
  </si>
  <si>
    <t>S-0300050/19155/2018</t>
  </si>
  <si>
    <t>42735785</t>
  </si>
  <si>
    <t>Gut Jan</t>
  </si>
  <si>
    <t>1703000021</t>
  </si>
  <si>
    <t>S-0300002/00909/2017</t>
  </si>
  <si>
    <t>00101834</t>
  </si>
  <si>
    <t>Zemědělské družstvo Čechtice</t>
  </si>
  <si>
    <t>1802007291</t>
  </si>
  <si>
    <t>S-0200729/23007/2018</t>
  </si>
  <si>
    <t>01833677</t>
  </si>
  <si>
    <t>Luděk Řípa s.r.o.</t>
  </si>
  <si>
    <t>1702027401</t>
  </si>
  <si>
    <t>S-0202740/92474/2017</t>
  </si>
  <si>
    <t>18247300</t>
  </si>
  <si>
    <t>Urban Petr</t>
  </si>
  <si>
    <t>1702024131</t>
  </si>
  <si>
    <t>S-0202413/73331/2017</t>
  </si>
  <si>
    <t>00140023</t>
  </si>
  <si>
    <t>ZVOZD  "Horácko", družstvo</t>
  </si>
  <si>
    <t>1802011971</t>
  </si>
  <si>
    <t>S-0201197/39871/2018</t>
  </si>
  <si>
    <t>00155985</t>
  </si>
  <si>
    <t>Zemědělské obchodní družstvo Ludmírov</t>
  </si>
  <si>
    <t>1802021541</t>
  </si>
  <si>
    <t>S-0202154/71893/2018</t>
  </si>
  <si>
    <t>87437911</t>
  </si>
  <si>
    <t>Bednář David</t>
  </si>
  <si>
    <t>1802020831</t>
  </si>
  <si>
    <t>S-0202083/70806/2018</t>
  </si>
  <si>
    <t>01078798</t>
  </si>
  <si>
    <t>Skalický Petr</t>
  </si>
  <si>
    <t>1702021161</t>
  </si>
  <si>
    <t>S-0202116/61640/2017</t>
  </si>
  <si>
    <t>00118770</t>
  </si>
  <si>
    <t>Nečtinská zemědělská a.s.</t>
  </si>
  <si>
    <t>1702031161</t>
  </si>
  <si>
    <t>S-0203116/125722/2017</t>
  </si>
  <si>
    <t>49185128</t>
  </si>
  <si>
    <t>Havlíček Stanislav</t>
  </si>
  <si>
    <t>1802021221</t>
  </si>
  <si>
    <t>S-0202122/71667/2018</t>
  </si>
  <si>
    <t>1702017961</t>
  </si>
  <si>
    <t>S-0201796/53058/2017</t>
  </si>
  <si>
    <t>1702018701</t>
  </si>
  <si>
    <t>S-0201870/54999/2017</t>
  </si>
  <si>
    <t>27266923</t>
  </si>
  <si>
    <t>Agro MP, s.r.o.</t>
  </si>
  <si>
    <t>1702032871</t>
  </si>
  <si>
    <t>S-0203287/132191/2017</t>
  </si>
  <si>
    <t>47793406</t>
  </si>
  <si>
    <t>Bošina Hynek</t>
  </si>
  <si>
    <t>1702032691</t>
  </si>
  <si>
    <t>S-0203269/132124/2017</t>
  </si>
  <si>
    <t>71244999</t>
  </si>
  <si>
    <t>Malkusová Františka</t>
  </si>
  <si>
    <t>1702032011</t>
  </si>
  <si>
    <t>S-0203201/128755/2017</t>
  </si>
  <si>
    <t>49096150</t>
  </si>
  <si>
    <t>AGRO Hoštka a.s.</t>
  </si>
  <si>
    <t>1702031781</t>
  </si>
  <si>
    <t>S-0203178/127376/2017</t>
  </si>
  <si>
    <t>47775904</t>
  </si>
  <si>
    <t>Minarčík Martin</t>
  </si>
  <si>
    <t>1802004891</t>
  </si>
  <si>
    <t>S-0200489/11630/2018</t>
  </si>
  <si>
    <t>46059806</t>
  </si>
  <si>
    <t>Přistoupil Josef</t>
  </si>
  <si>
    <t>1802004861</t>
  </si>
  <si>
    <t>S-0200486/11620/2018</t>
  </si>
  <si>
    <t>42168295</t>
  </si>
  <si>
    <t>Fanta Petr</t>
  </si>
  <si>
    <t>1702025591</t>
  </si>
  <si>
    <t>S-0202559/87022/2017</t>
  </si>
  <si>
    <t>49123572</t>
  </si>
  <si>
    <t>Lukáš Zdeněk</t>
  </si>
  <si>
    <t>1702025431</t>
  </si>
  <si>
    <t>S-0202543/85595/2017</t>
  </si>
  <si>
    <t>63205858</t>
  </si>
  <si>
    <t>Petružalek František</t>
  </si>
  <si>
    <t>1802011161</t>
  </si>
  <si>
    <t>S-0201116/37616/2018</t>
  </si>
  <si>
    <t>1702035581</t>
  </si>
  <si>
    <t>S-0203558/137586/2017</t>
  </si>
  <si>
    <t>1702035601</t>
  </si>
  <si>
    <t>S-0203560/137590/2017</t>
  </si>
  <si>
    <t>69173087</t>
  </si>
  <si>
    <t>Hofman Oldřich</t>
  </si>
  <si>
    <t>1802003251</t>
  </si>
  <si>
    <t>S-0200325/06164/2018</t>
  </si>
  <si>
    <t>1803000641</t>
  </si>
  <si>
    <t>S-0300064/23762/2018</t>
  </si>
  <si>
    <t>69424411</t>
  </si>
  <si>
    <t>Bardzák Lukáš</t>
  </si>
  <si>
    <t>1802005911</t>
  </si>
  <si>
    <t>S-0200591/20535/2018</t>
  </si>
  <si>
    <t>1802001311</t>
  </si>
  <si>
    <t>S-0200131/03188/2018</t>
  </si>
  <si>
    <t>49096168</t>
  </si>
  <si>
    <t>Rolnické družstvo Dobroměřice</t>
  </si>
  <si>
    <t>1802001321</t>
  </si>
  <si>
    <t>S-0200132/03193/2018</t>
  </si>
  <si>
    <t>03797961</t>
  </si>
  <si>
    <t>Farma HRDLA s.r.o.</t>
  </si>
  <si>
    <t>1802008541</t>
  </si>
  <si>
    <t>S-0200854/26816/2018</t>
  </si>
  <si>
    <t>05375274</t>
  </si>
  <si>
    <t>STATEK ŠTÍCHA s.r.o.</t>
  </si>
  <si>
    <t>1802017391</t>
  </si>
  <si>
    <t>S-0201739/59072/2018</t>
  </si>
  <si>
    <t>48203645</t>
  </si>
  <si>
    <t>CEF,  s.r.o.</t>
  </si>
  <si>
    <t>1802006791</t>
  </si>
  <si>
    <t>S-0200679/21799/2018</t>
  </si>
  <si>
    <t>47690399</t>
  </si>
  <si>
    <t>Dellinger Jiří</t>
  </si>
  <si>
    <t>1702033171</t>
  </si>
  <si>
    <t>S-0203317/132387/2017</t>
  </si>
  <si>
    <t>48374156</t>
  </si>
  <si>
    <t>Kubernát Jiří Ing.</t>
  </si>
  <si>
    <t>1702032031</t>
  </si>
  <si>
    <t>S-0203203/128757/2017</t>
  </si>
  <si>
    <t>73393959</t>
  </si>
  <si>
    <t>Potěšilová Hávová Michaela</t>
  </si>
  <si>
    <t>1702031491</t>
  </si>
  <si>
    <t>S-0203149/126706/2017</t>
  </si>
  <si>
    <t>74393537</t>
  </si>
  <si>
    <t>Hlivka Benjamin, Ing.</t>
  </si>
  <si>
    <t>1802015151</t>
  </si>
  <si>
    <t>S-0201515/46572/2018</t>
  </si>
  <si>
    <t>60623489</t>
  </si>
  <si>
    <t>Král Martin</t>
  </si>
  <si>
    <t>1802016011</t>
  </si>
  <si>
    <t>S-0201601/51007/2018</t>
  </si>
  <si>
    <t>70961344</t>
  </si>
  <si>
    <t>Polčák Jan</t>
  </si>
  <si>
    <t>1702027891</t>
  </si>
  <si>
    <t>S-0202789/95245/2017</t>
  </si>
  <si>
    <t>48208591</t>
  </si>
  <si>
    <t>Jiří Jura s.r.o.</t>
  </si>
  <si>
    <t>1702027961</t>
  </si>
  <si>
    <t>S-0202796/94622/2017</t>
  </si>
  <si>
    <t>00144151</t>
  </si>
  <si>
    <t>Zemědělské družstvo "Křižanovsko"</t>
  </si>
  <si>
    <t>1702032861</t>
  </si>
  <si>
    <t>S-0203286/132190/2017</t>
  </si>
  <si>
    <t>60723688</t>
  </si>
  <si>
    <t>Zemědělská společnost Prosetín, a.s.</t>
  </si>
  <si>
    <t>1702035151</t>
  </si>
  <si>
    <t>S-0203515/137332/2017</t>
  </si>
  <si>
    <t>75805812</t>
  </si>
  <si>
    <t>Procházka Petr</t>
  </si>
  <si>
    <t>1802002871</t>
  </si>
  <si>
    <t>S-0200287/06357/2018</t>
  </si>
  <si>
    <t>27127346</t>
  </si>
  <si>
    <t>AGRO Krakovany, s.r.o.</t>
  </si>
  <si>
    <t>1802002891</t>
  </si>
  <si>
    <t>S-0200289/06361/2018</t>
  </si>
  <si>
    <t>60699213</t>
  </si>
  <si>
    <t>ZDV Novoveselsko, družstvo</t>
  </si>
  <si>
    <t>1802006071</t>
  </si>
  <si>
    <t>S-0200607/20933/2018</t>
  </si>
  <si>
    <t>47053160</t>
  </si>
  <si>
    <t>AGRO, spol. s r.o.</t>
  </si>
  <si>
    <t>1802015861</t>
  </si>
  <si>
    <t>S-0201586/50336/2018</t>
  </si>
  <si>
    <t>1802001191</t>
  </si>
  <si>
    <t>S-0200119/02913/2018</t>
  </si>
  <si>
    <t>64862640</t>
  </si>
  <si>
    <t>Míšek Zdeněk</t>
  </si>
  <si>
    <t>1802007891</t>
  </si>
  <si>
    <t>S-0200789/25030/2018</t>
  </si>
  <si>
    <t>1702008121</t>
  </si>
  <si>
    <t>S-0200812/28583/2017</t>
  </si>
  <si>
    <t>1702008131</t>
  </si>
  <si>
    <t>S-0200813/28586/2017</t>
  </si>
  <si>
    <t>26363721</t>
  </si>
  <si>
    <t>V-ZEOS s. r. o.</t>
  </si>
  <si>
    <t>1702027341</t>
  </si>
  <si>
    <t>S-0202734/92480/2017</t>
  </si>
  <si>
    <t>1802016421</t>
  </si>
  <si>
    <t>S-0201642/53625/2018</t>
  </si>
  <si>
    <t>1802018761</t>
  </si>
  <si>
    <t>S-0201876/63438/2018</t>
  </si>
  <si>
    <t>25235702</t>
  </si>
  <si>
    <t>AGRI PARTNERS Nezamyslice s.r.o.</t>
  </si>
  <si>
    <t>1702030911</t>
  </si>
  <si>
    <t>S-0203091/124386/2017</t>
  </si>
  <si>
    <t>18236804</t>
  </si>
  <si>
    <t>Dub Václav</t>
  </si>
  <si>
    <t>1702030921</t>
  </si>
  <si>
    <t>S-0203092/124388/2017</t>
  </si>
  <si>
    <t>48351661</t>
  </si>
  <si>
    <t>Göndör Alexander</t>
  </si>
  <si>
    <t>1702030931</t>
  </si>
  <si>
    <t>S-0203093/124390/2017</t>
  </si>
  <si>
    <t>25606191</t>
  </si>
  <si>
    <t>Pěstitel Stratov, a.s.</t>
  </si>
  <si>
    <t>1702004711</t>
  </si>
  <si>
    <t>S-0200471/18467/2017</t>
  </si>
  <si>
    <t>1802013491</t>
  </si>
  <si>
    <t>S-0201349/42227/2018</t>
  </si>
  <si>
    <t>42323924</t>
  </si>
  <si>
    <t>Caha Jiří</t>
  </si>
  <si>
    <t>1702031611</t>
  </si>
  <si>
    <t>S-0203161/127009/2017</t>
  </si>
  <si>
    <t>24779822</t>
  </si>
  <si>
    <t>ZAVA Doprava a.s.</t>
  </si>
  <si>
    <t>1702015831</t>
  </si>
  <si>
    <t>S-0201583/46804/2017</t>
  </si>
  <si>
    <t>1702020481</t>
  </si>
  <si>
    <t>S-0202048/59291/2017</t>
  </si>
  <si>
    <t>1802016551</t>
  </si>
  <si>
    <t>S-0201655/53980/2018</t>
  </si>
  <si>
    <t>60705426</t>
  </si>
  <si>
    <t>I. Zemědělská obchodní společnost s.r.o.</t>
  </si>
  <si>
    <t>1802000651</t>
  </si>
  <si>
    <t>S-0200065/01760/2018</t>
  </si>
  <si>
    <t>15166104</t>
  </si>
  <si>
    <t>Vlach Stanislav</t>
  </si>
  <si>
    <t>1802012241</t>
  </si>
  <si>
    <t>S-0201224/40436/2018</t>
  </si>
  <si>
    <t>1802012221</t>
  </si>
  <si>
    <t>S-0201222/40432/2018</t>
  </si>
  <si>
    <t>41279956</t>
  </si>
  <si>
    <t>Pecina Jiří</t>
  </si>
  <si>
    <t>1802017851</t>
  </si>
  <si>
    <t>S-0201785/59697/2018</t>
  </si>
  <si>
    <t>43463762</t>
  </si>
  <si>
    <t>Řezníček Josef</t>
  </si>
  <si>
    <t>1802007961</t>
  </si>
  <si>
    <t>S-0200796/25273/2018</t>
  </si>
  <si>
    <t>27479111</t>
  </si>
  <si>
    <t>Chroustovická a.s.</t>
  </si>
  <si>
    <t>1702022381</t>
  </si>
  <si>
    <t>S-0202238/67465/2017</t>
  </si>
  <si>
    <t>60109041</t>
  </si>
  <si>
    <t>Zemědělské družstvo vlastníků Mrákotín</t>
  </si>
  <si>
    <t>1702035451</t>
  </si>
  <si>
    <t>S-0203545/137503/2017</t>
  </si>
  <si>
    <t>1702035461</t>
  </si>
  <si>
    <t>S-0203546/137505/2017</t>
  </si>
  <si>
    <t>1702035471</t>
  </si>
  <si>
    <t>S-0203547/137507/2017</t>
  </si>
  <si>
    <t>47184922</t>
  </si>
  <si>
    <t>Doubravský Aleš</t>
  </si>
  <si>
    <t>1802017401</t>
  </si>
  <si>
    <t>S-0201740/59122/2018</t>
  </si>
  <si>
    <t>40271790</t>
  </si>
  <si>
    <t>Svoboda Jiří Mgr.</t>
  </si>
  <si>
    <t>1702016341</t>
  </si>
  <si>
    <t>S-0201634/48428/2017</t>
  </si>
  <si>
    <t>00111473</t>
  </si>
  <si>
    <t>Zemědělské družstvo Lukavec</t>
  </si>
  <si>
    <t>1802000981</t>
  </si>
  <si>
    <t>S-0200098/02296/2018</t>
  </si>
  <si>
    <t>1803000091</t>
  </si>
  <si>
    <t>S-0300009/02308/2018</t>
  </si>
  <si>
    <t>1802001021</t>
  </si>
  <si>
    <t>S-0200102/02300/2018</t>
  </si>
  <si>
    <t>18501711</t>
  </si>
  <si>
    <t>Zezulková Iva</t>
  </si>
  <si>
    <t>1702034881</t>
  </si>
  <si>
    <t>S-0203488/136808/2017</t>
  </si>
  <si>
    <t>72026839</t>
  </si>
  <si>
    <t>Dvořák Petr</t>
  </si>
  <si>
    <t>1702014841</t>
  </si>
  <si>
    <t>S-0201484/43532/2017</t>
  </si>
  <si>
    <t>00130133</t>
  </si>
  <si>
    <t>Zemědělské družstvo Trstěnice</t>
  </si>
  <si>
    <t>1702026501</t>
  </si>
  <si>
    <t>S-0202650/88763/2017</t>
  </si>
  <si>
    <t>1702026511</t>
  </si>
  <si>
    <t>S-0202651/88765/2017</t>
  </si>
  <si>
    <t>1703001431</t>
  </si>
  <si>
    <t>S-0300143/88767/2017</t>
  </si>
  <si>
    <t>49050699</t>
  </si>
  <si>
    <t>TEGRO spol. s r.o.</t>
  </si>
  <si>
    <t>1702024561</t>
  </si>
  <si>
    <t>S-0202456/75481/2017</t>
  </si>
  <si>
    <t>1803000571</t>
  </si>
  <si>
    <t>S-0300057/21206/2018</t>
  </si>
  <si>
    <t>63843684</t>
  </si>
  <si>
    <t>Knap Pavel</t>
  </si>
  <si>
    <t>1702028701</t>
  </si>
  <si>
    <t>S-0202870/103942/2017</t>
  </si>
  <si>
    <t>00111368</t>
  </si>
  <si>
    <t>Zemědělské družstvo Kojčice</t>
  </si>
  <si>
    <t>1702033331</t>
  </si>
  <si>
    <t>S-0203333/132229/2017</t>
  </si>
  <si>
    <t>72057921</t>
  </si>
  <si>
    <t>Tlačbaba Jiří</t>
  </si>
  <si>
    <t>1702031601</t>
  </si>
  <si>
    <t>S-0203160/127099/2017</t>
  </si>
  <si>
    <t>1802001661</t>
  </si>
  <si>
    <t>S-0200166/03727/2018</t>
  </si>
  <si>
    <t>1802000811</t>
  </si>
  <si>
    <t>S-0200081/01927/2018</t>
  </si>
  <si>
    <t>48456985</t>
  </si>
  <si>
    <t>Komín Vítězslav</t>
  </si>
  <si>
    <t>1802007901</t>
  </si>
  <si>
    <t>S-0200790/24924/2018</t>
  </si>
  <si>
    <t>1802008081</t>
  </si>
  <si>
    <t>S-0200808/25612/2018</t>
  </si>
  <si>
    <t>60066067</t>
  </si>
  <si>
    <t>Výrobně-obchodní družstvo Nová Cerekev</t>
  </si>
  <si>
    <t>1802008241</t>
  </si>
  <si>
    <t>S-0200824/26122/2018</t>
  </si>
  <si>
    <t>73870951</t>
  </si>
  <si>
    <t>Křenková Jaroslava</t>
  </si>
  <si>
    <t>1702034861</t>
  </si>
  <si>
    <t>S-0203486/136850/2017</t>
  </si>
  <si>
    <t>76150500</t>
  </si>
  <si>
    <t>Horák Lukáš</t>
  </si>
  <si>
    <t>1802000801</t>
  </si>
  <si>
    <t>S-0200080/01925/2018</t>
  </si>
  <si>
    <t>61598143</t>
  </si>
  <si>
    <t>Janovský Bohumil</t>
  </si>
  <si>
    <t>1702034871</t>
  </si>
  <si>
    <t>S-0203487/136806/2017</t>
  </si>
  <si>
    <t>04713184</t>
  </si>
  <si>
    <t>Vytisková Hana</t>
  </si>
  <si>
    <t>1802015961</t>
  </si>
  <si>
    <t>S-0201596/51428/2018</t>
  </si>
  <si>
    <t>87293803</t>
  </si>
  <si>
    <t>Šťástková Lenka</t>
  </si>
  <si>
    <t>1802000531</t>
  </si>
  <si>
    <t>S-0200053/01260/2018</t>
  </si>
  <si>
    <t>40071065</t>
  </si>
  <si>
    <t>Bodlák Luděk</t>
  </si>
  <si>
    <t>1802016441</t>
  </si>
  <si>
    <t>S-0201644/52772/2018</t>
  </si>
  <si>
    <t>48593915</t>
  </si>
  <si>
    <t>RESPO - D s.r.o.</t>
  </si>
  <si>
    <t>1802016071</t>
  </si>
  <si>
    <t>S-0201607/51185/2018</t>
  </si>
  <si>
    <t>47984899</t>
  </si>
  <si>
    <t>Agrofarma Razová, v.o.s.</t>
  </si>
  <si>
    <t>1802009431</t>
  </si>
  <si>
    <t>S-0200943/32404/2018</t>
  </si>
  <si>
    <t>25948695</t>
  </si>
  <si>
    <t>AGRO ZIPAL s.r.o.</t>
  </si>
  <si>
    <t>1802009471</t>
  </si>
  <si>
    <t>S-0200947/32339/2018</t>
  </si>
  <si>
    <t>25535684</t>
  </si>
  <si>
    <t>Agro Okluky, a.s.</t>
  </si>
  <si>
    <t>1702031091</t>
  </si>
  <si>
    <t>S-0203109/125707/2017</t>
  </si>
  <si>
    <t>02434431</t>
  </si>
  <si>
    <t>Zemědělská výroba Heřmanský s.r.o.</t>
  </si>
  <si>
    <t>1702033791</t>
  </si>
  <si>
    <t>S-0203379/133885/2017</t>
  </si>
  <si>
    <t>25666479</t>
  </si>
  <si>
    <t>ZEAS Oskořínek, a.s.</t>
  </si>
  <si>
    <t>1702032271</t>
  </si>
  <si>
    <t>S-0203227/128787/2017</t>
  </si>
  <si>
    <t>1702032281</t>
  </si>
  <si>
    <t>S-0203228/128789/2017</t>
  </si>
  <si>
    <t>27786901</t>
  </si>
  <si>
    <t>Tvrdkovská zemědělská farma, spol. s.r.o.</t>
  </si>
  <si>
    <t>1802019741</t>
  </si>
  <si>
    <t>S-0201974/67862/2018</t>
  </si>
  <si>
    <t>1802018591</t>
  </si>
  <si>
    <t>S-0201859/63640/2018</t>
  </si>
  <si>
    <t>25564854</t>
  </si>
  <si>
    <t>ZERA Rájec a.s.</t>
  </si>
  <si>
    <t>1802019461</t>
  </si>
  <si>
    <t>S-0201946/66181/2018</t>
  </si>
  <si>
    <t>1702022881</t>
  </si>
  <si>
    <t>S-0202288/68260/2017</t>
  </si>
  <si>
    <t>1803001071</t>
  </si>
  <si>
    <t>S-0300107/52421/2018</t>
  </si>
  <si>
    <t>42939062</t>
  </si>
  <si>
    <t>Sochor Pavel</t>
  </si>
  <si>
    <t>1703000941</t>
  </si>
  <si>
    <t>S-0300094/36974/2017</t>
  </si>
  <si>
    <t>1702023471</t>
  </si>
  <si>
    <t>S-0202347/71202/2017</t>
  </si>
  <si>
    <t>1702023531</t>
  </si>
  <si>
    <t>S-0202353/70873/2017</t>
  </si>
  <si>
    <t>75803135</t>
  </si>
  <si>
    <t>Slouka Zdeněk</t>
  </si>
  <si>
    <t>1802017621</t>
  </si>
  <si>
    <t>S-0201762/59419/2018</t>
  </si>
  <si>
    <t>45175969</t>
  </si>
  <si>
    <t>Hořák Jan</t>
  </si>
  <si>
    <t>1802017731</t>
  </si>
  <si>
    <t>S-0201773/59248/2018</t>
  </si>
  <si>
    <t>48292745</t>
  </si>
  <si>
    <t>RAMŠ spol. s r.o.</t>
  </si>
  <si>
    <t>1803001191</t>
  </si>
  <si>
    <t>S-0300119/60635/2018</t>
  </si>
  <si>
    <t>1802001681</t>
  </si>
  <si>
    <t>S-0200168/03796/2018</t>
  </si>
  <si>
    <t>00106453</t>
  </si>
  <si>
    <t>Zemědělská společnost Písková Lhota a.s.</t>
  </si>
  <si>
    <t>1802001671</t>
  </si>
  <si>
    <t>S-0200167/04068/2018</t>
  </si>
  <si>
    <t>63783215</t>
  </si>
  <si>
    <t>Vorlíčková Bedřiška</t>
  </si>
  <si>
    <t>1802004761</t>
  </si>
  <si>
    <t>S-0200476/11551/2018</t>
  </si>
  <si>
    <t>64251489</t>
  </si>
  <si>
    <t>Rous Milan</t>
  </si>
  <si>
    <t>1802003871</t>
  </si>
  <si>
    <t>S-0200387/09368/2018</t>
  </si>
  <si>
    <t>48173215</t>
  </si>
  <si>
    <t>ZOPOS Přestavlky a.s.</t>
  </si>
  <si>
    <t>1803000061</t>
  </si>
  <si>
    <t>S-0300006/02544/2018</t>
  </si>
  <si>
    <t>1802016081</t>
  </si>
  <si>
    <t>S-0201608/52388/2018</t>
  </si>
  <si>
    <t>1802016231</t>
  </si>
  <si>
    <t>S-0201623/52463/2018</t>
  </si>
  <si>
    <t>48155080</t>
  </si>
  <si>
    <t>AGROSEM semenářské družstvo</t>
  </si>
  <si>
    <t>1702028421</t>
  </si>
  <si>
    <t>S-0202842/99272/2017</t>
  </si>
  <si>
    <t>1702028431</t>
  </si>
  <si>
    <t>S-0202843/99275/2017</t>
  </si>
  <si>
    <t>67473849</t>
  </si>
  <si>
    <t>Meisner Marek</t>
  </si>
  <si>
    <t>1802013641</t>
  </si>
  <si>
    <t>S-0201364/43691/2018</t>
  </si>
  <si>
    <t>64806936</t>
  </si>
  <si>
    <t>Kejklíček Roman</t>
  </si>
  <si>
    <t>1702002961</t>
  </si>
  <si>
    <t>S-0200296/07393/2017</t>
  </si>
  <si>
    <t>1702026981</t>
  </si>
  <si>
    <t>S-0202698/91341/2017</t>
  </si>
  <si>
    <t>15041131</t>
  </si>
  <si>
    <t>Petr Jiří, Ing.</t>
  </si>
  <si>
    <t>1702019441</t>
  </si>
  <si>
    <t>S-0201944/58203/2017</t>
  </si>
  <si>
    <t>25848941</t>
  </si>
  <si>
    <t>WM - AGRO, s.r.o.</t>
  </si>
  <si>
    <t>1702033901</t>
  </si>
  <si>
    <t>S-0203390/133906/2017</t>
  </si>
  <si>
    <t>25253042</t>
  </si>
  <si>
    <t>Lužanská zemědělská a.s.</t>
  </si>
  <si>
    <t>1702033931</t>
  </si>
  <si>
    <t>S-0203393/134876/2017</t>
  </si>
  <si>
    <t>29209927</t>
  </si>
  <si>
    <t>Zbořil s.r.o.</t>
  </si>
  <si>
    <t>1702033911</t>
  </si>
  <si>
    <t>S-0203391/133910/2017</t>
  </si>
  <si>
    <t>1802009981</t>
  </si>
  <si>
    <t>S-0200998/33711/2018</t>
  </si>
  <si>
    <t>75101360</t>
  </si>
  <si>
    <t>Vávra Michal</t>
  </si>
  <si>
    <t>1802009491</t>
  </si>
  <si>
    <t>S-0200949/32496/2018</t>
  </si>
  <si>
    <t>1802013761</t>
  </si>
  <si>
    <t>S-0201376/44310/2018</t>
  </si>
  <si>
    <t>1802018601</t>
  </si>
  <si>
    <t>S-0201860/63062/2018</t>
  </si>
  <si>
    <t>00131768</t>
  </si>
  <si>
    <t>Zemědělsko-obchodní družstvo Žichlínek</t>
  </si>
  <si>
    <t>1802014791</t>
  </si>
  <si>
    <t>S-0201479/47936/2018</t>
  </si>
  <si>
    <t>44477864</t>
  </si>
  <si>
    <t>Balák František</t>
  </si>
  <si>
    <t>1802016651</t>
  </si>
  <si>
    <t>S-0201665/54526/2018</t>
  </si>
  <si>
    <t>02926814</t>
  </si>
  <si>
    <t>Slavíková Helena, Ing.</t>
  </si>
  <si>
    <t>1802000311</t>
  </si>
  <si>
    <t>S-0200031/00494/2018</t>
  </si>
  <si>
    <t>1802018571</t>
  </si>
  <si>
    <t>S-0201857/64053/2018</t>
  </si>
  <si>
    <t>25519816</t>
  </si>
  <si>
    <t>AGRO Stošíkovice, s.r.o.</t>
  </si>
  <si>
    <t>1802009701</t>
  </si>
  <si>
    <t>S-0200970/33096/2018</t>
  </si>
  <si>
    <t>1702033341</t>
  </si>
  <si>
    <t>S-0203334/132555/2017</t>
  </si>
  <si>
    <t>1802000451</t>
  </si>
  <si>
    <t>S-0200045/01187/2018</t>
  </si>
  <si>
    <t>69561117</t>
  </si>
  <si>
    <t>Ouředník Pavel</t>
  </si>
  <si>
    <t>1702032311</t>
  </si>
  <si>
    <t>S-0203231/129855/2017</t>
  </si>
  <si>
    <t>63277247</t>
  </si>
  <si>
    <t>Koryťák Josef</t>
  </si>
  <si>
    <t>1802014751</t>
  </si>
  <si>
    <t>S-0201475/47930/2018</t>
  </si>
  <si>
    <t>40733645</t>
  </si>
  <si>
    <t>Opekar Jiří, Ing.</t>
  </si>
  <si>
    <t>1802016341</t>
  </si>
  <si>
    <t>S-0201634/51328/2018</t>
  </si>
  <si>
    <t>04517032</t>
  </si>
  <si>
    <t>Červenka agro s.r.o.</t>
  </si>
  <si>
    <t>1802006501</t>
  </si>
  <si>
    <t>S-0200650/21882/2018</t>
  </si>
  <si>
    <t>00114618</t>
  </si>
  <si>
    <t>Zemědělské a obchodní družstvo PODHRADÍ</t>
  </si>
  <si>
    <t>1802005011</t>
  </si>
  <si>
    <t>S-0200501/12550/2018</t>
  </si>
  <si>
    <t>41878931</t>
  </si>
  <si>
    <t>AgroRašelina s.r.o.</t>
  </si>
  <si>
    <t>1802004801</t>
  </si>
  <si>
    <t>S-0200480/11581/2018</t>
  </si>
  <si>
    <t>65987853</t>
  </si>
  <si>
    <t>Král Štěpán</t>
  </si>
  <si>
    <t>1802004721</t>
  </si>
  <si>
    <t>S-0200472/11519/2018</t>
  </si>
  <si>
    <t>04601033</t>
  </si>
  <si>
    <t>Farma Vlkov s.r.o.</t>
  </si>
  <si>
    <t>1802004781</t>
  </si>
  <si>
    <t>S-0200478/11571/2018</t>
  </si>
  <si>
    <t>25154443</t>
  </si>
  <si>
    <t>PIVKOVICE a.s.</t>
  </si>
  <si>
    <t>1802004571</t>
  </si>
  <si>
    <t>S-0200457/11456/2018</t>
  </si>
  <si>
    <t>48223506</t>
  </si>
  <si>
    <t>Samec Miloslav, Ing.</t>
  </si>
  <si>
    <t>1702032141</t>
  </si>
  <si>
    <t>S-0203214/128553/2017</t>
  </si>
  <si>
    <t>02022117</t>
  </si>
  <si>
    <t>AGRO SVOBODA s.r.o.</t>
  </si>
  <si>
    <t>1702031721</t>
  </si>
  <si>
    <t>S-0203172/128523/2017</t>
  </si>
  <si>
    <t>03709451</t>
  </si>
  <si>
    <t>Dolejší Václav</t>
  </si>
  <si>
    <t>1702029351</t>
  </si>
  <si>
    <t>S-0202935/107681/2017</t>
  </si>
  <si>
    <t>1802002781</t>
  </si>
  <si>
    <t>S-0200278/06337/2018</t>
  </si>
  <si>
    <t>00109339</t>
  </si>
  <si>
    <t>Zemědělské družstvo Hosín</t>
  </si>
  <si>
    <t>1702034971</t>
  </si>
  <si>
    <t>S-0203497/137288/2017</t>
  </si>
  <si>
    <t>15769721</t>
  </si>
  <si>
    <t>Dvořák Miroslav</t>
  </si>
  <si>
    <t>1702004661</t>
  </si>
  <si>
    <t>S-0200466/18457/2017</t>
  </si>
  <si>
    <t>1702028571</t>
  </si>
  <si>
    <t>S-0202857/101207/2017</t>
  </si>
  <si>
    <t>60837187</t>
  </si>
  <si>
    <t>ZETA-NOVA Strážkovice s.r.o.</t>
  </si>
  <si>
    <t>1702027461</t>
  </si>
  <si>
    <t>S-0202746/92495/2017</t>
  </si>
  <si>
    <t>04708245</t>
  </si>
  <si>
    <t>Herzog Martin</t>
  </si>
  <si>
    <t>1802012921</t>
  </si>
  <si>
    <t>S-0201292/42389/2018</t>
  </si>
  <si>
    <t>1802012671</t>
  </si>
  <si>
    <t>S-0201267/41593/2018</t>
  </si>
  <si>
    <t>1802003461</t>
  </si>
  <si>
    <t>S-0200346/06897/2018</t>
  </si>
  <si>
    <t>60065869</t>
  </si>
  <si>
    <t>1702029581</t>
  </si>
  <si>
    <t>S-0202958/111521/2017</t>
  </si>
  <si>
    <t>40733459</t>
  </si>
  <si>
    <t>Lepša Vladimír</t>
  </si>
  <si>
    <t>1802020741</t>
  </si>
  <si>
    <t>S-0202074/70164/2018</t>
  </si>
  <si>
    <t>75111101</t>
  </si>
  <si>
    <t>Diviš Daniel</t>
  </si>
  <si>
    <t>1802013381</t>
  </si>
  <si>
    <t>S-0201338/42182/2018</t>
  </si>
  <si>
    <t>72542292</t>
  </si>
  <si>
    <t>Pícha Miroslav</t>
  </si>
  <si>
    <t>1702013131</t>
  </si>
  <si>
    <t>S-0201313/38453/2017</t>
  </si>
  <si>
    <t>1802019061</t>
  </si>
  <si>
    <t>S-0201906/65671/2018</t>
  </si>
  <si>
    <t>1802010091</t>
  </si>
  <si>
    <t>S-0201009/33739/2018</t>
  </si>
  <si>
    <t>72556366</t>
  </si>
  <si>
    <t>Dvořák František</t>
  </si>
  <si>
    <t>1802008961</t>
  </si>
  <si>
    <t>S-0200896/27852/2018</t>
  </si>
  <si>
    <t>1802020091</t>
  </si>
  <si>
    <t>S-0202009/68796/2018</t>
  </si>
  <si>
    <t>75140691</t>
  </si>
  <si>
    <t>Kalous Jindřich</t>
  </si>
  <si>
    <t>1702022831</t>
  </si>
  <si>
    <t>S-0202283/67391/2017</t>
  </si>
  <si>
    <t>69970572</t>
  </si>
  <si>
    <t>Karlík Vladislav</t>
  </si>
  <si>
    <t>1702024771</t>
  </si>
  <si>
    <t>S-0202477/76146/2017</t>
  </si>
  <si>
    <t>63258218</t>
  </si>
  <si>
    <t>Moudrý Roman</t>
  </si>
  <si>
    <t>1702024891</t>
  </si>
  <si>
    <t>S-0202489/76269/2017</t>
  </si>
  <si>
    <t>1702024881</t>
  </si>
  <si>
    <t>S-0202488/76267/2017</t>
  </si>
  <si>
    <t>71192026</t>
  </si>
  <si>
    <t>Müller Luděk Ing.</t>
  </si>
  <si>
    <t>1802004171</t>
  </si>
  <si>
    <t>S-0200417/09299/2018</t>
  </si>
  <si>
    <t>49444077</t>
  </si>
  <si>
    <t>I. Zemědělská s.r.o.</t>
  </si>
  <si>
    <t>1702017831</t>
  </si>
  <si>
    <t>S-0201783/52555/2017</t>
  </si>
  <si>
    <t>18251552</t>
  </si>
  <si>
    <t>Hirš Ctirad</t>
  </si>
  <si>
    <t>1802013551</t>
  </si>
  <si>
    <t>S-0201355/42867/2018</t>
  </si>
  <si>
    <t>00110400</t>
  </si>
  <si>
    <t>Zemědělské družstvo Hříšice</t>
  </si>
  <si>
    <t>1802010001</t>
  </si>
  <si>
    <t>S-0201000/33722/2018</t>
  </si>
  <si>
    <t>25174568</t>
  </si>
  <si>
    <t>FREDI s.r.o.</t>
  </si>
  <si>
    <t>1702019871</t>
  </si>
  <si>
    <t>S-0201987/58336/2017</t>
  </si>
  <si>
    <t>47719176</t>
  </si>
  <si>
    <t>NOBOS Bor, s.r.o.</t>
  </si>
  <si>
    <t>1702027621</t>
  </si>
  <si>
    <t>S-0202762/93971/2017</t>
  </si>
  <si>
    <t>72189606</t>
  </si>
  <si>
    <t>Misař Zdeněk</t>
  </si>
  <si>
    <t>1702034651</t>
  </si>
  <si>
    <t>S-0203465/136831/2017</t>
  </si>
  <si>
    <t>1702025511</t>
  </si>
  <si>
    <t>S-0202551/86296/2017</t>
  </si>
  <si>
    <t>48529249</t>
  </si>
  <si>
    <t>STATEK BŘEŽANY, spol. s r.o.</t>
  </si>
  <si>
    <t>1802010611</t>
  </si>
  <si>
    <t>S-0201061/36512/2018</t>
  </si>
  <si>
    <t>1802010601</t>
  </si>
  <si>
    <t>S-0201060/36514/2018</t>
  </si>
  <si>
    <t>48912603</t>
  </si>
  <si>
    <t>Kellner Jiří</t>
  </si>
  <si>
    <t>1702032531</t>
  </si>
  <si>
    <t>S-0203253/130083/2017</t>
  </si>
  <si>
    <t>01620819</t>
  </si>
  <si>
    <t>Agrofarma Staré Sedlo s.r.o.</t>
  </si>
  <si>
    <t>1703000661</t>
  </si>
  <si>
    <t>S-0300066/19972/2017</t>
  </si>
  <si>
    <t>62639293</t>
  </si>
  <si>
    <t>Suchánek František</t>
  </si>
  <si>
    <t>1803000071</t>
  </si>
  <si>
    <t>S-0300007/02381/2018</t>
  </si>
  <si>
    <t>75131587</t>
  </si>
  <si>
    <t>Nezdařilík Martin Bc.</t>
  </si>
  <si>
    <t>1702030261</t>
  </si>
  <si>
    <t>S-0203026/121100/2017</t>
  </si>
  <si>
    <t>1702029961</t>
  </si>
  <si>
    <t>S-0202996/120413/2017</t>
  </si>
  <si>
    <t>25934066</t>
  </si>
  <si>
    <t>AGROM TŘEBNOUŠEVES, s.r.o.</t>
  </si>
  <si>
    <t>1702026701</t>
  </si>
  <si>
    <t>S-0202670/90504/2017</t>
  </si>
  <si>
    <t>69156794</t>
  </si>
  <si>
    <t>Šeda Jaromír</t>
  </si>
  <si>
    <t>1702026521</t>
  </si>
  <si>
    <t>S-0202652/88684/2017</t>
  </si>
  <si>
    <t>45978701</t>
  </si>
  <si>
    <t>Holečková Radmila</t>
  </si>
  <si>
    <t>1702026811</t>
  </si>
  <si>
    <t>S-0202681/90527/2017</t>
  </si>
  <si>
    <t>48633852</t>
  </si>
  <si>
    <t>Tajchman Petr</t>
  </si>
  <si>
    <t>1802005961</t>
  </si>
  <si>
    <t>S-0200596/20796/2018</t>
  </si>
  <si>
    <t>48171026</t>
  </si>
  <si>
    <t>Zemědělské družstvo Velké Poříčí</t>
  </si>
  <si>
    <t>1802017431</t>
  </si>
  <si>
    <t>S-0201743/59222/2018</t>
  </si>
  <si>
    <t>1702029931</t>
  </si>
  <si>
    <t>S-0202993/117497/2017</t>
  </si>
  <si>
    <t>1702009761</t>
  </si>
  <si>
    <t>S-0200976/30957/2017</t>
  </si>
  <si>
    <t>47469412</t>
  </si>
  <si>
    <t>SELKA, a.s.</t>
  </si>
  <si>
    <t>1702025551</t>
  </si>
  <si>
    <t>S-0202555/86717/2017</t>
  </si>
  <si>
    <t>25595024</t>
  </si>
  <si>
    <t>AGRODRUŽSTVO ROŠTĚNÍ, družstvo</t>
  </si>
  <si>
    <t>1802004931</t>
  </si>
  <si>
    <t>S-0200493/11589/2018</t>
  </si>
  <si>
    <t>47473878</t>
  </si>
  <si>
    <t>UNIAGRO, s.r.o.</t>
  </si>
  <si>
    <t>1802004961</t>
  </si>
  <si>
    <t>S-0200496/12122/2018</t>
  </si>
  <si>
    <t>44407823</t>
  </si>
  <si>
    <t>Hrdý Richard</t>
  </si>
  <si>
    <t>1702031541</t>
  </si>
  <si>
    <t>S-0203154/127077/2017</t>
  </si>
  <si>
    <t>1702031531</t>
  </si>
  <si>
    <t>S-0203153/127147/2017</t>
  </si>
  <si>
    <t>47452994</t>
  </si>
  <si>
    <t>Podorlické zemědělské družstvo</t>
  </si>
  <si>
    <t>1802001711</t>
  </si>
  <si>
    <t>S-0200171/04456/2018</t>
  </si>
  <si>
    <t>76615499</t>
  </si>
  <si>
    <t>Chmatil Petr Ing.</t>
  </si>
  <si>
    <t>1802001481</t>
  </si>
  <si>
    <t>S-0200148/04002/2018</t>
  </si>
  <si>
    <t>25381423</t>
  </si>
  <si>
    <t>Zemědělské družstvo VRCHOVINA</t>
  </si>
  <si>
    <t>1702026311</t>
  </si>
  <si>
    <t>S-0202631/88363/2017</t>
  </si>
  <si>
    <t>1802002291</t>
  </si>
  <si>
    <t>S-0200229/04963/2018</t>
  </si>
  <si>
    <t>70839131</t>
  </si>
  <si>
    <t>Hrnčiřík Miroslav</t>
  </si>
  <si>
    <t>1702028801</t>
  </si>
  <si>
    <t>S-0202880/106206/2017</t>
  </si>
  <si>
    <t>1702029161</t>
  </si>
  <si>
    <t>S-0202916/108162/2017</t>
  </si>
  <si>
    <t>1702029111</t>
  </si>
  <si>
    <t>S-0202911/108136/2017</t>
  </si>
  <si>
    <t>25282409</t>
  </si>
  <si>
    <t>AGRO BYSTŘICE a.s.</t>
  </si>
  <si>
    <t>1703001681</t>
  </si>
  <si>
    <t>S-0300168/136917/2017</t>
  </si>
  <si>
    <t>75088924</t>
  </si>
  <si>
    <t>Andrysek Jiří</t>
  </si>
  <si>
    <t>1702035031</t>
  </si>
  <si>
    <t>S-0203503/137306/2017</t>
  </si>
  <si>
    <t>1802013011</t>
  </si>
  <si>
    <t>S-0201301/42405/2018</t>
  </si>
  <si>
    <t>1702031021</t>
  </si>
  <si>
    <t>S-0203102/125683/2017</t>
  </si>
  <si>
    <t>25380893</t>
  </si>
  <si>
    <t>SALIX MORAVA a.s.</t>
  </si>
  <si>
    <t>1602004481</t>
  </si>
  <si>
    <t>S-0200448/17549/2016</t>
  </si>
  <si>
    <t>44469331</t>
  </si>
  <si>
    <t>Pavlíček Antonín</t>
  </si>
  <si>
    <t>1802016851</t>
  </si>
  <si>
    <t>S-0201685/54452/2018</t>
  </si>
  <si>
    <t>1602006671</t>
  </si>
  <si>
    <t>S-0200667/24030/2016</t>
  </si>
  <si>
    <t>1602006601</t>
  </si>
  <si>
    <t>S-0200660/24019/2016</t>
  </si>
  <si>
    <t>71184694</t>
  </si>
  <si>
    <t>Jelen Tomáš</t>
  </si>
  <si>
    <t>1802004001</t>
  </si>
  <si>
    <t>S-0200400/09429/2018</t>
  </si>
  <si>
    <t>1802005871</t>
  </si>
  <si>
    <t>S-0200587/20512/2018</t>
  </si>
  <si>
    <t>24742821</t>
  </si>
  <si>
    <t>V.K.TOP CHMEL, s.r.o.</t>
  </si>
  <si>
    <t>1702034311</t>
  </si>
  <si>
    <t>S-0203431/135859/2017</t>
  </si>
  <si>
    <t>74425471</t>
  </si>
  <si>
    <t>Král Lukáš, Ing.</t>
  </si>
  <si>
    <t>1802015991</t>
  </si>
  <si>
    <t>S-0201599/50976/2018</t>
  </si>
  <si>
    <t>27407730</t>
  </si>
  <si>
    <t>Statek Novák Jarpice - Kamenice s.r.o.</t>
  </si>
  <si>
    <t>1803000051</t>
  </si>
  <si>
    <t>S-0300005/01819/2018</t>
  </si>
  <si>
    <t>1802000791</t>
  </si>
  <si>
    <t>S-0200079/01818/2018</t>
  </si>
  <si>
    <t>1802000781</t>
  </si>
  <si>
    <t>S-0200078/01817/2018</t>
  </si>
  <si>
    <t>1602004501</t>
  </si>
  <si>
    <t>S-0200450/17552/2016</t>
  </si>
  <si>
    <t>74750020</t>
  </si>
  <si>
    <t>Nečasová Michaela</t>
  </si>
  <si>
    <t>1802000841</t>
  </si>
  <si>
    <t>S-0200084/02545/2018</t>
  </si>
  <si>
    <t>1802000821</t>
  </si>
  <si>
    <t>S-0200082/02541/2018</t>
  </si>
  <si>
    <t>1702023561</t>
  </si>
  <si>
    <t>S-0202356/71443/2017</t>
  </si>
  <si>
    <t>43172881</t>
  </si>
  <si>
    <t>Andres František</t>
  </si>
  <si>
    <t>1802008211</t>
  </si>
  <si>
    <t>S-0200821/26119/2018</t>
  </si>
  <si>
    <t>1702028251</t>
  </si>
  <si>
    <t>S-0202825/96455/2017</t>
  </si>
  <si>
    <t>44886349</t>
  </si>
  <si>
    <t>Ščuglík Ondřej</t>
  </si>
  <si>
    <t>1702035671</t>
  </si>
  <si>
    <t>S-0203567/137681/2017</t>
  </si>
  <si>
    <t>25502832</t>
  </si>
  <si>
    <t>ZS Bohuslavice, a.s.</t>
  </si>
  <si>
    <t>1702029441</t>
  </si>
  <si>
    <t>S-0202944/109561/2017</t>
  </si>
  <si>
    <t>72326379</t>
  </si>
  <si>
    <t>Prokeš Miroslav</t>
  </si>
  <si>
    <t>1802009691</t>
  </si>
  <si>
    <t>S-0200969/33223/2018</t>
  </si>
  <si>
    <t>03596133</t>
  </si>
  <si>
    <t>Rostlinná Bureš T+F s.r.o.</t>
  </si>
  <si>
    <t>1802009531</t>
  </si>
  <si>
    <t>S-0200953/32672/2018</t>
  </si>
  <si>
    <t>1802019441</t>
  </si>
  <si>
    <t>S-0201944/65891/2018</t>
  </si>
  <si>
    <t>1802019421</t>
  </si>
  <si>
    <t>S-0201942/65894/2018</t>
  </si>
  <si>
    <t>1802019581</t>
  </si>
  <si>
    <t>S-0201958/66865/2018</t>
  </si>
  <si>
    <t>1802019281</t>
  </si>
  <si>
    <t>S-0201928/65466/2018</t>
  </si>
  <si>
    <t>1802019301</t>
  </si>
  <si>
    <t>S-0201930/65473/2018</t>
  </si>
  <si>
    <t>60407778</t>
  </si>
  <si>
    <t>Tuček Miroslav</t>
  </si>
  <si>
    <t>1802010861</t>
  </si>
  <si>
    <t>S-0201086/37074/2018</t>
  </si>
  <si>
    <t>1802017231</t>
  </si>
  <si>
    <t>S-0201723/56615/2018</t>
  </si>
  <si>
    <t>1802017241</t>
  </si>
  <si>
    <t>S-0201724/56609/2018</t>
  </si>
  <si>
    <t>73366919</t>
  </si>
  <si>
    <t>Pyszková Dana</t>
  </si>
  <si>
    <t>1702022321</t>
  </si>
  <si>
    <t>S-0202232/65667/2017</t>
  </si>
  <si>
    <t>47819171</t>
  </si>
  <si>
    <t>Prachař Jiří</t>
  </si>
  <si>
    <t>1802006161</t>
  </si>
  <si>
    <t>S-0200616/21230/2018</t>
  </si>
  <si>
    <t>1802006731</t>
  </si>
  <si>
    <t>S-0200673/22096/2018</t>
  </si>
  <si>
    <t>1802006741</t>
  </si>
  <si>
    <t>S-0200674/22098/2018</t>
  </si>
  <si>
    <t>1802006751</t>
  </si>
  <si>
    <t>S-0200675/22100/2018</t>
  </si>
  <si>
    <t>62811355</t>
  </si>
  <si>
    <t>Zajíček Antonín</t>
  </si>
  <si>
    <t>1702030401</t>
  </si>
  <si>
    <t>S-0203040/118881/2017</t>
  </si>
  <si>
    <t>49447921</t>
  </si>
  <si>
    <t>Liber, družstvo vlastníků</t>
  </si>
  <si>
    <t>1802011311</t>
  </si>
  <si>
    <t>S-0201131/37819/2018</t>
  </si>
  <si>
    <t>45499462</t>
  </si>
  <si>
    <t>Toman Jiří, Ing.</t>
  </si>
  <si>
    <t>1802011501</t>
  </si>
  <si>
    <t>S-0201150/38605/2018</t>
  </si>
  <si>
    <t>70283206</t>
  </si>
  <si>
    <t>Nováček Tomáš</t>
  </si>
  <si>
    <t>1802004501</t>
  </si>
  <si>
    <t>S-0200450/11433/2018</t>
  </si>
  <si>
    <t>1802004421</t>
  </si>
  <si>
    <t>S-0200442/10749/2018</t>
  </si>
  <si>
    <t>1802004431</t>
  </si>
  <si>
    <t>S-0200443/10751/2018</t>
  </si>
  <si>
    <t>1802015381</t>
  </si>
  <si>
    <t>S-0201538/48589/2018</t>
  </si>
  <si>
    <t>73322300</t>
  </si>
  <si>
    <t>Kocián Lubomír</t>
  </si>
  <si>
    <t>1802000771</t>
  </si>
  <si>
    <t>S-0200077/01956/2018</t>
  </si>
  <si>
    <t>1702032971</t>
  </si>
  <si>
    <t>S-0203297/132068/2017</t>
  </si>
  <si>
    <t>43224270</t>
  </si>
  <si>
    <t>F Y T O N, spol. s r.o.</t>
  </si>
  <si>
    <t>1702010781</t>
  </si>
  <si>
    <t>S-0201078/32943/2017</t>
  </si>
  <si>
    <t>28747399</t>
  </si>
  <si>
    <t>AGROTEAM Černochov, s. r. o.</t>
  </si>
  <si>
    <t>1702027781</t>
  </si>
  <si>
    <t>S-0202778/95183/2017</t>
  </si>
  <si>
    <t>1702027861</t>
  </si>
  <si>
    <t>S-0202786/95220/2017</t>
  </si>
  <si>
    <t>66365333</t>
  </si>
  <si>
    <t>Turek Václav</t>
  </si>
  <si>
    <t>1702012841</t>
  </si>
  <si>
    <t>S-0201284/37024/2017</t>
  </si>
  <si>
    <t>1702014241</t>
  </si>
  <si>
    <t>S-0201424/41278/2017</t>
  </si>
  <si>
    <t>1702014251</t>
  </si>
  <si>
    <t>S-0201425/41283/2017</t>
  </si>
  <si>
    <t>63407281</t>
  </si>
  <si>
    <t>Herůfek Svatopluk</t>
  </si>
  <si>
    <t>1702003381</t>
  </si>
  <si>
    <t>S-0200338/08414/2017</t>
  </si>
  <si>
    <t>49434268</t>
  </si>
  <si>
    <t>Hospodářské obchodní družstvo Dolní Heřmanice</t>
  </si>
  <si>
    <t>1702027111</t>
  </si>
  <si>
    <t>S-0202711/91984/2017</t>
  </si>
  <si>
    <t>03943437</t>
  </si>
  <si>
    <t>Cicálek Pavel</t>
  </si>
  <si>
    <t>1802022271</t>
  </si>
  <si>
    <t>S-0202227/75188/2018</t>
  </si>
  <si>
    <t>48351741</t>
  </si>
  <si>
    <t>Kořán Jan, Ing.</t>
  </si>
  <si>
    <t>1702025881</t>
  </si>
  <si>
    <t>S-0202588/87631/2017</t>
  </si>
  <si>
    <t>46358463</t>
  </si>
  <si>
    <t>AGRO Bohouňovice II, spol. s r.o.</t>
  </si>
  <si>
    <t>1702025761</t>
  </si>
  <si>
    <t>S-0202576/87846/2017</t>
  </si>
  <si>
    <t>74276867</t>
  </si>
  <si>
    <t>Přerost Jaroslav</t>
  </si>
  <si>
    <t>1702025731</t>
  </si>
  <si>
    <t>S-0202573/87837/2017</t>
  </si>
  <si>
    <t>25347748</t>
  </si>
  <si>
    <t>AGRAS Bohdalov, a.s.</t>
  </si>
  <si>
    <t>1802009401</t>
  </si>
  <si>
    <t>S-0200940/32768/2018</t>
  </si>
  <si>
    <t>75087341</t>
  </si>
  <si>
    <t>Suchánková Alena</t>
  </si>
  <si>
    <t>1702018811</t>
  </si>
  <si>
    <t>S-0201881/54748/2017</t>
  </si>
  <si>
    <t>1702021221</t>
  </si>
  <si>
    <t>S-0202122/61455/2017</t>
  </si>
  <si>
    <t>72262591</t>
  </si>
  <si>
    <t>Demelová Lenka</t>
  </si>
  <si>
    <t>1702020501</t>
  </si>
  <si>
    <t>S-0202050/59295/2017</t>
  </si>
  <si>
    <t>1702021821</t>
  </si>
  <si>
    <t>S-0202182/66994/2017</t>
  </si>
  <si>
    <t>1702010871</t>
  </si>
  <si>
    <t>S-0201087/32709/2017</t>
  </si>
  <si>
    <t>68727399</t>
  </si>
  <si>
    <t>Hatlák Vlastimil, Ing.</t>
  </si>
  <si>
    <t>1702011381</t>
  </si>
  <si>
    <t>S-0201138/34102/2017</t>
  </si>
  <si>
    <t>1802017381</t>
  </si>
  <si>
    <t>S-0201738/58994/2018</t>
  </si>
  <si>
    <t>49788795</t>
  </si>
  <si>
    <t>Výrobní obchodní družstvo Svatobor</t>
  </si>
  <si>
    <t>1702026641</t>
  </si>
  <si>
    <t>S-0202664/90484/2017</t>
  </si>
  <si>
    <t>1802002211</t>
  </si>
  <si>
    <t>S-0200221/04684/2018</t>
  </si>
  <si>
    <t>48530867</t>
  </si>
  <si>
    <t>"Staviště" zemědělské obchodní družstvo</t>
  </si>
  <si>
    <t>1802017951</t>
  </si>
  <si>
    <t>S-0201795/60278/2018</t>
  </si>
  <si>
    <t>06702082</t>
  </si>
  <si>
    <t>Hatlák Aleš</t>
  </si>
  <si>
    <t>1802015561</t>
  </si>
  <si>
    <t>S-0201556/49595/2018</t>
  </si>
  <si>
    <t>46229761</t>
  </si>
  <si>
    <t>Lipovská Jana, Ing.</t>
  </si>
  <si>
    <t>1702033111</t>
  </si>
  <si>
    <t>S-0203311/132369/2017</t>
  </si>
  <si>
    <t>1802013151</t>
  </si>
  <si>
    <t>S-0201315/42447/2018</t>
  </si>
  <si>
    <t>04224442</t>
  </si>
  <si>
    <t>AGROFUTURE s.r.o.</t>
  </si>
  <si>
    <t>1802013571</t>
  </si>
  <si>
    <t>S-0201357/43216/2018</t>
  </si>
  <si>
    <t>63144549</t>
  </si>
  <si>
    <t>PRVNÍ ŽATECKÁ a.s.</t>
  </si>
  <si>
    <t>1802013891</t>
  </si>
  <si>
    <t>S-0201389/44826/2018</t>
  </si>
  <si>
    <t>64677524</t>
  </si>
  <si>
    <t>Douša František</t>
  </si>
  <si>
    <t>1802014001</t>
  </si>
  <si>
    <t>S-0201400/45111/2018</t>
  </si>
  <si>
    <t>42106842</t>
  </si>
  <si>
    <t>Florián Vlastimil</t>
  </si>
  <si>
    <t>1802009161</t>
  </si>
  <si>
    <t>S-0200916/31886/2018</t>
  </si>
  <si>
    <t>60272627</t>
  </si>
  <si>
    <t>David Václav</t>
  </si>
  <si>
    <t>1702033681</t>
  </si>
  <si>
    <t>S-0203368/133290/2017</t>
  </si>
  <si>
    <t>1802016531</t>
  </si>
  <si>
    <t>S-0201653/54131/2018</t>
  </si>
  <si>
    <t>1802010541</t>
  </si>
  <si>
    <t>S-0201054/35440/2018</t>
  </si>
  <si>
    <t>60277041</t>
  </si>
  <si>
    <t>FARMA M &amp; P, spol. s r.o.</t>
  </si>
  <si>
    <t>1802014951</t>
  </si>
  <si>
    <t>S-0201495/47971/2018</t>
  </si>
  <si>
    <t>1802015231</t>
  </si>
  <si>
    <t>S-0201523/48442/2018</t>
  </si>
  <si>
    <t>01594851</t>
  </si>
  <si>
    <t>Agro Staník s.r.o.</t>
  </si>
  <si>
    <t>1702032181</t>
  </si>
  <si>
    <t>S-0203218/129582/2017</t>
  </si>
  <si>
    <t>1802010291</t>
  </si>
  <si>
    <t>S-0201029/34539/2018</t>
  </si>
  <si>
    <t>47376155</t>
  </si>
  <si>
    <t>Hanačík Zdeněk</t>
  </si>
  <si>
    <t>1802012211</t>
  </si>
  <si>
    <t>S-0201221/40491/2018</t>
  </si>
  <si>
    <t>47915536</t>
  </si>
  <si>
    <t>LONE - ZEMĚDĚLSKÁ SPOLEČNOST, spol. s r.o.</t>
  </si>
  <si>
    <t>1802000711</t>
  </si>
  <si>
    <t>S-0200071/01638/2018</t>
  </si>
  <si>
    <t>72072008</t>
  </si>
  <si>
    <t>Faltýnek Radomír</t>
  </si>
  <si>
    <t>1802021551</t>
  </si>
  <si>
    <t>S-0202155/71895/2018</t>
  </si>
  <si>
    <t>61537098</t>
  </si>
  <si>
    <t>EKOCHOV CMN spol. s r.o.</t>
  </si>
  <si>
    <t>1802005631</t>
  </si>
  <si>
    <t>S-0200563/19925/2018</t>
  </si>
  <si>
    <t>72615931</t>
  </si>
  <si>
    <t>Karban Kamil</t>
  </si>
  <si>
    <t>1802016361</t>
  </si>
  <si>
    <t>S-0201636/52364/2018</t>
  </si>
  <si>
    <t>72024038</t>
  </si>
  <si>
    <t>Janák Jindřich</t>
  </si>
  <si>
    <t>1802008181</t>
  </si>
  <si>
    <t>S-0200818/26115/2018</t>
  </si>
  <si>
    <t>25494333</t>
  </si>
  <si>
    <t>FARMA SEVER s.r.o.</t>
  </si>
  <si>
    <t>1802008011</t>
  </si>
  <si>
    <t>S-0200801/25310/2018</t>
  </si>
  <si>
    <t>68281161</t>
  </si>
  <si>
    <t>Kratochvíl David</t>
  </si>
  <si>
    <t>1702027211</t>
  </si>
  <si>
    <t>S-0202721/92457/2017</t>
  </si>
  <si>
    <t>1702032191</t>
  </si>
  <si>
    <t>S-0203219/128891/2017</t>
  </si>
  <si>
    <t>42102502</t>
  </si>
  <si>
    <t>Šůma Jaroslav</t>
  </si>
  <si>
    <t>1702032201</t>
  </si>
  <si>
    <t>S-0203220/128895/2017</t>
  </si>
  <si>
    <t>46056173</t>
  </si>
  <si>
    <t>Král Vratislav, Ing.</t>
  </si>
  <si>
    <t>1702032211</t>
  </si>
  <si>
    <t>S-0203221/128844/2017</t>
  </si>
  <si>
    <t>27483142</t>
  </si>
  <si>
    <t>DS Agro Libštát s.r.o.</t>
  </si>
  <si>
    <t>1702005161</t>
  </si>
  <si>
    <t>S-0200516/19908/2017</t>
  </si>
  <si>
    <t>49814133</t>
  </si>
  <si>
    <t>ZEPO s.r.o.</t>
  </si>
  <si>
    <t>1802019811</t>
  </si>
  <si>
    <t>S-0201981/67875/2018</t>
  </si>
  <si>
    <t>65712161</t>
  </si>
  <si>
    <t>Malinský Zbyněk</t>
  </si>
  <si>
    <t>1702014861</t>
  </si>
  <si>
    <t>S-0201486/43904/2017</t>
  </si>
  <si>
    <t>49875230</t>
  </si>
  <si>
    <t>Břečka František, Ing.</t>
  </si>
  <si>
    <t>1702030201</t>
  </si>
  <si>
    <t>S-0203020/120820/2017</t>
  </si>
  <si>
    <t>00120693</t>
  </si>
  <si>
    <t>Zemědělské družstvo Klapý</t>
  </si>
  <si>
    <t>1702030371</t>
  </si>
  <si>
    <t>S-0203037/121259/2017</t>
  </si>
  <si>
    <t>49521683</t>
  </si>
  <si>
    <t>Fabián Stanislav</t>
  </si>
  <si>
    <t>1702021211</t>
  </si>
  <si>
    <t>S-0202121/61381/2017</t>
  </si>
  <si>
    <t>75045729</t>
  </si>
  <si>
    <t>Špic Miloslav</t>
  </si>
  <si>
    <t>1802006591</t>
  </si>
  <si>
    <t>S-0200659/21908/2018</t>
  </si>
  <si>
    <t>1802006521</t>
  </si>
  <si>
    <t>S-0200652/21891/2018</t>
  </si>
  <si>
    <t>48155314</t>
  </si>
  <si>
    <t>Zemědělské družstvo Horal</t>
  </si>
  <si>
    <t>1702033281</t>
  </si>
  <si>
    <t>S-0203328/132274/2017</t>
  </si>
  <si>
    <t>1602028241</t>
  </si>
  <si>
    <t>S-0202824/111775/2016</t>
  </si>
  <si>
    <t>25304101</t>
  </si>
  <si>
    <t>OBRUČ - Agro, a.s.</t>
  </si>
  <si>
    <t>1702025471</t>
  </si>
  <si>
    <t>S-0202547/85855/2017</t>
  </si>
  <si>
    <t>1802015481</t>
  </si>
  <si>
    <t>S-0201548/48563/2018</t>
  </si>
  <si>
    <t>1802013621</t>
  </si>
  <si>
    <t>S-0201362/43112/2018</t>
  </si>
  <si>
    <t>1802013611</t>
  </si>
  <si>
    <t>S-0201361/43110/2018</t>
  </si>
  <si>
    <t>71241370</t>
  </si>
  <si>
    <t>Šimek Jan</t>
  </si>
  <si>
    <t>1702031701</t>
  </si>
  <si>
    <t>S-0203170/128520/2017</t>
  </si>
  <si>
    <t>18385753</t>
  </si>
  <si>
    <t>ZEVA spol. s r.o.</t>
  </si>
  <si>
    <t>1802011391</t>
  </si>
  <si>
    <t>S-0201139/38573/2018</t>
  </si>
  <si>
    <t>42115043</t>
  </si>
  <si>
    <t>Poráč Karel</t>
  </si>
  <si>
    <t>1702025521</t>
  </si>
  <si>
    <t>S-0202552/86448/2017</t>
  </si>
  <si>
    <t>46057251</t>
  </si>
  <si>
    <t>Heřmanovský Karel</t>
  </si>
  <si>
    <t>1702025531</t>
  </si>
  <si>
    <t>S-0202553/86450/2017</t>
  </si>
  <si>
    <t>1803000861</t>
  </si>
  <si>
    <t>S-0300086/37607/2018</t>
  </si>
  <si>
    <t>75124301</t>
  </si>
  <si>
    <t>Hošek Josef</t>
  </si>
  <si>
    <t>1802007631</t>
  </si>
  <si>
    <t>S-0200763/24217/2018</t>
  </si>
  <si>
    <t>64022919</t>
  </si>
  <si>
    <t>Srb Václav, Ing.</t>
  </si>
  <si>
    <t>1802000331</t>
  </si>
  <si>
    <t>S-0200033/00502/2018</t>
  </si>
  <si>
    <t>1802016791</t>
  </si>
  <si>
    <t>S-0201679/54422/2018</t>
  </si>
  <si>
    <t>1602005971</t>
  </si>
  <si>
    <t>S-0200597/22356/2016</t>
  </si>
  <si>
    <t>1702028601</t>
  </si>
  <si>
    <t>S-0202860/102566/2017</t>
  </si>
  <si>
    <t>72024429</t>
  </si>
  <si>
    <t>Bergerová Šárka</t>
  </si>
  <si>
    <t>1802007041</t>
  </si>
  <si>
    <t>S-0200704/22631/2018</t>
  </si>
  <si>
    <t>1802013881</t>
  </si>
  <si>
    <t>S-0201388/44814/2018</t>
  </si>
  <si>
    <t>40715922</t>
  </si>
  <si>
    <t>Turek Antonín</t>
  </si>
  <si>
    <t>1802011361</t>
  </si>
  <si>
    <t>S-0201136/38290/2018</t>
  </si>
  <si>
    <t>48245976</t>
  </si>
  <si>
    <t>Zemědělské družstvo Libín</t>
  </si>
  <si>
    <t>1802015571</t>
  </si>
  <si>
    <t>S-0201557/49598/2018</t>
  </si>
  <si>
    <t>25290142</t>
  </si>
  <si>
    <t>POLABÍ Vysoká,  a.s.</t>
  </si>
  <si>
    <t>1702031511</t>
  </si>
  <si>
    <t>S-0203151/126692/2017</t>
  </si>
  <si>
    <t>1702031501</t>
  </si>
  <si>
    <t>S-0203150/126690/2017</t>
  </si>
  <si>
    <t>00113921</t>
  </si>
  <si>
    <t>Zemědělské družstvo Přešťovice</t>
  </si>
  <si>
    <t>1803000201</t>
  </si>
  <si>
    <t>S-0300020/04570/2018</t>
  </si>
  <si>
    <t>63908549</t>
  </si>
  <si>
    <t>Přírodní park Soběnovská vrchovina s.r.o.</t>
  </si>
  <si>
    <t>1702027301</t>
  </si>
  <si>
    <t>S-0202730/92475/2017</t>
  </si>
  <si>
    <t>75040841</t>
  </si>
  <si>
    <t>Kroužek Luboš</t>
  </si>
  <si>
    <t>1702034091</t>
  </si>
  <si>
    <t>S-0203409/134982/2017</t>
  </si>
  <si>
    <t>46635173</t>
  </si>
  <si>
    <t>Pícha Miroslav, Ing.</t>
  </si>
  <si>
    <t>1702031321</t>
  </si>
  <si>
    <t>S-0203132/125602/2017</t>
  </si>
  <si>
    <t>1702031201</t>
  </si>
  <si>
    <t>S-0203120/125731/2017</t>
  </si>
  <si>
    <t>1703000331</t>
  </si>
  <si>
    <t>S-0300033/06743/2017</t>
  </si>
  <si>
    <t>03898385</t>
  </si>
  <si>
    <t>Harant Marek, Ing.</t>
  </si>
  <si>
    <t>1702035711</t>
  </si>
  <si>
    <t>S-0203571/137691/2017</t>
  </si>
  <si>
    <t>1702020191</t>
  </si>
  <si>
    <t>S-0202019/57925/2017</t>
  </si>
  <si>
    <t>1703000691</t>
  </si>
  <si>
    <t>S-0300069/20415/2017</t>
  </si>
  <si>
    <t>63290294</t>
  </si>
  <si>
    <t>Kubička Miloš</t>
  </si>
  <si>
    <t>1802010241</t>
  </si>
  <si>
    <t>S-0201024/33436/2018</t>
  </si>
  <si>
    <t>03945111</t>
  </si>
  <si>
    <t>Scheinherr Jiří, Bc.</t>
  </si>
  <si>
    <t>1802014481</t>
  </si>
  <si>
    <t>S-0201448/47829/2018</t>
  </si>
  <si>
    <t>72540818</t>
  </si>
  <si>
    <t>Prokop Petr</t>
  </si>
  <si>
    <t>1802014511</t>
  </si>
  <si>
    <t>S-0201451/47843/2018</t>
  </si>
  <si>
    <t>1702025791</t>
  </si>
  <si>
    <t>S-0202579/87925/2017</t>
  </si>
  <si>
    <t>1802016541</t>
  </si>
  <si>
    <t>S-0201654/53986/2018</t>
  </si>
  <si>
    <t>1702030321</t>
  </si>
  <si>
    <t>S-0203032/121175/2017</t>
  </si>
  <si>
    <t>1702030241</t>
  </si>
  <si>
    <t>S-0203024/121049/2017</t>
  </si>
  <si>
    <t>1802017221</t>
  </si>
  <si>
    <t>S-0201722/56171/2018</t>
  </si>
  <si>
    <t>00113913</t>
  </si>
  <si>
    <t>Zemědělské obchodní družstvo Předslavice</t>
  </si>
  <si>
    <t>1702030461</t>
  </si>
  <si>
    <t>S-0203046/118514/2017</t>
  </si>
  <si>
    <t>1802013271</t>
  </si>
  <si>
    <t>S-0201327/42466/2018</t>
  </si>
  <si>
    <t>1802008481</t>
  </si>
  <si>
    <t>S-0200848/25872/2018</t>
  </si>
  <si>
    <t>00125369</t>
  </si>
  <si>
    <t>Zemědělské družstvo Bašnice</t>
  </si>
  <si>
    <t>1702024381</t>
  </si>
  <si>
    <t>S-0202438/73449/2017</t>
  </si>
  <si>
    <t>75042177</t>
  </si>
  <si>
    <t>Netík Jiří</t>
  </si>
  <si>
    <t>1802016391</t>
  </si>
  <si>
    <t>S-0201639/52217/2018</t>
  </si>
  <si>
    <t>72967064</t>
  </si>
  <si>
    <t>Havrda Jaroslav</t>
  </si>
  <si>
    <t>1702034131</t>
  </si>
  <si>
    <t>S-0203413/135772/2017</t>
  </si>
  <si>
    <t>1702034701</t>
  </si>
  <si>
    <t>S-0203470/136556/2017</t>
  </si>
  <si>
    <t>49305603</t>
  </si>
  <si>
    <t>Kříž Vratislav</t>
  </si>
  <si>
    <t>1803000011</t>
  </si>
  <si>
    <t>S-0300001/01193/2018</t>
  </si>
  <si>
    <t>75100541</t>
  </si>
  <si>
    <t>Kosařová Jana</t>
  </si>
  <si>
    <t>1702026971</t>
  </si>
  <si>
    <t>S-0202697/91546/2017</t>
  </si>
  <si>
    <t>16780221</t>
  </si>
  <si>
    <t>Dvořák Pavel</t>
  </si>
  <si>
    <t>1802008861</t>
  </si>
  <si>
    <t>S-0200886/27915/2018</t>
  </si>
  <si>
    <t>25251724</t>
  </si>
  <si>
    <t>Volanická zemědělská, a.s.</t>
  </si>
  <si>
    <t>1802010361</t>
  </si>
  <si>
    <t>S-0201036/34548/2018</t>
  </si>
  <si>
    <t>16746872</t>
  </si>
  <si>
    <t>Málek Karel Ing.</t>
  </si>
  <si>
    <t>1802014931</t>
  </si>
  <si>
    <t>S-0201493/47966/2018</t>
  </si>
  <si>
    <t>46503579</t>
  </si>
  <si>
    <t>Šlechta Petr</t>
  </si>
  <si>
    <t>1802014781</t>
  </si>
  <si>
    <t>S-0201478/47935/2018</t>
  </si>
  <si>
    <t>25965921</t>
  </si>
  <si>
    <t>Lovčická zemědělská a.s.</t>
  </si>
  <si>
    <t>1702025911</t>
  </si>
  <si>
    <t>S-0202591/88119/2017</t>
  </si>
  <si>
    <t>48150754</t>
  </si>
  <si>
    <t>ZEOS, s.r.o.</t>
  </si>
  <si>
    <t>1702026151</t>
  </si>
  <si>
    <t>S-0202615/88209/2017</t>
  </si>
  <si>
    <t>47672439</t>
  </si>
  <si>
    <t>MORAVAN, a.s.</t>
  </si>
  <si>
    <t>1802005691</t>
  </si>
  <si>
    <t>S-0200569/19962/2018</t>
  </si>
  <si>
    <t>00122319</t>
  </si>
  <si>
    <t>Zemědělské obchodní družstvo Habry</t>
  </si>
  <si>
    <t>1802015491</t>
  </si>
  <si>
    <t>S-0201549/48742/2018</t>
  </si>
  <si>
    <t>40138305</t>
  </si>
  <si>
    <t>Kameník Karel, Ing.</t>
  </si>
  <si>
    <t>1802005191</t>
  </si>
  <si>
    <t>S-0200519/18581/2018</t>
  </si>
  <si>
    <t>48709972</t>
  </si>
  <si>
    <t>Hubáček Jiří</t>
  </si>
  <si>
    <t>1702025401</t>
  </si>
  <si>
    <t>S-0202540/85432/2017</t>
  </si>
  <si>
    <t>1803000911</t>
  </si>
  <si>
    <t>S-0300091/37743/2018</t>
  </si>
  <si>
    <t>25252267</t>
  </si>
  <si>
    <t>Havlíčkova Borová zemědělská a.s.</t>
  </si>
  <si>
    <t>1702035081</t>
  </si>
  <si>
    <t>S-0203508/137322/2017</t>
  </si>
  <si>
    <t>73365556</t>
  </si>
  <si>
    <t>Král Miloš</t>
  </si>
  <si>
    <t>1802007401</t>
  </si>
  <si>
    <t>S-0200740/23748/2018</t>
  </si>
  <si>
    <t>1803000651</t>
  </si>
  <si>
    <t>S-0300065/24209/2018</t>
  </si>
  <si>
    <t>47048565</t>
  </si>
  <si>
    <t>Družstvo Agrochmel Kněževes</t>
  </si>
  <si>
    <t>1702034341</t>
  </si>
  <si>
    <t>S-0203434/135892/2017</t>
  </si>
  <si>
    <t>27117243</t>
  </si>
  <si>
    <t>HANKA MOCHOV s.r.o.</t>
  </si>
  <si>
    <t>1802001231</t>
  </si>
  <si>
    <t>S-0200123/02923/2018</t>
  </si>
  <si>
    <t>71175784</t>
  </si>
  <si>
    <t>Slavík Milan, Ing.</t>
  </si>
  <si>
    <t>1702024031</t>
  </si>
  <si>
    <t>S-0202403/73305/2017</t>
  </si>
  <si>
    <t>73322270</t>
  </si>
  <si>
    <t>David Roman</t>
  </si>
  <si>
    <t>1702028261</t>
  </si>
  <si>
    <t>S-0202826/96148/2017</t>
  </si>
  <si>
    <t>45149038</t>
  </si>
  <si>
    <t>AGROBOS spol. s r.o.</t>
  </si>
  <si>
    <t>1702028241</t>
  </si>
  <si>
    <t>S-0202824/96453/2017</t>
  </si>
  <si>
    <t>60549769</t>
  </si>
  <si>
    <t>Machač Jan</t>
  </si>
  <si>
    <t>1802013251</t>
  </si>
  <si>
    <t>S-0201325/42462/2018</t>
  </si>
  <si>
    <t>1803000991</t>
  </si>
  <si>
    <t>S-0300099/42027/2018</t>
  </si>
  <si>
    <t>61894893</t>
  </si>
  <si>
    <t>Hamouz Pavel</t>
  </si>
  <si>
    <t>1802011941</t>
  </si>
  <si>
    <t>S-0201194/39318/2018</t>
  </si>
  <si>
    <t>61896896</t>
  </si>
  <si>
    <t>Rubeš Josef</t>
  </si>
  <si>
    <t>1802011951</t>
  </si>
  <si>
    <t>S-0201195/39316/2018</t>
  </si>
  <si>
    <t>70879184</t>
  </si>
  <si>
    <t>Dvořák Josef, DiS.</t>
  </si>
  <si>
    <t>1702019071</t>
  </si>
  <si>
    <t>S-0201907/56518/2017</t>
  </si>
  <si>
    <t>1702019081</t>
  </si>
  <si>
    <t>S-0201908/56520/2017</t>
  </si>
  <si>
    <t>27596150</t>
  </si>
  <si>
    <t>Obilka s.r.o.</t>
  </si>
  <si>
    <t>1602028501</t>
  </si>
  <si>
    <t>S-0202850/115007/2016</t>
  </si>
  <si>
    <t>47729287</t>
  </si>
  <si>
    <t>Rendl Miroslav</t>
  </si>
  <si>
    <t>1802014041</t>
  </si>
  <si>
    <t>S-0201404/45607/2018</t>
  </si>
  <si>
    <t>46441379</t>
  </si>
  <si>
    <t>Švadlenka Václav</t>
  </si>
  <si>
    <t>1802008581</t>
  </si>
  <si>
    <t>S-0200858/27872/2018</t>
  </si>
  <si>
    <t>25063782</t>
  </si>
  <si>
    <t>Zemědělská společnost Chrášťany s.r.o.</t>
  </si>
  <si>
    <t>1802009081</t>
  </si>
  <si>
    <t>S-0200908/27360/2018</t>
  </si>
  <si>
    <t>69155747</t>
  </si>
  <si>
    <t>Novák Tomáš</t>
  </si>
  <si>
    <t>1802009051</t>
  </si>
  <si>
    <t>S-0200905/27576/2018</t>
  </si>
  <si>
    <t>25107909</t>
  </si>
  <si>
    <t>AGRO Plchov s r.o.</t>
  </si>
  <si>
    <t>1802009011</t>
  </si>
  <si>
    <t>S-0200901/27525/2018</t>
  </si>
  <si>
    <t>1702027681</t>
  </si>
  <si>
    <t>S-0202768/93959/2017</t>
  </si>
  <si>
    <t>70825670</t>
  </si>
  <si>
    <t>Rákos Radek</t>
  </si>
  <si>
    <t>1702029641</t>
  </si>
  <si>
    <t>S-0202964/114593/2017</t>
  </si>
  <si>
    <t>72556331</t>
  </si>
  <si>
    <t>Sochor Miroslav</t>
  </si>
  <si>
    <t>1702034731</t>
  </si>
  <si>
    <t>S-0203473/136608/2017</t>
  </si>
  <si>
    <t>46438467</t>
  </si>
  <si>
    <t>Henzl Jaroslav</t>
  </si>
  <si>
    <t>1702032671</t>
  </si>
  <si>
    <t>S-0203267/131565/2017</t>
  </si>
  <si>
    <t>63717590</t>
  </si>
  <si>
    <t>Boháč Jiří</t>
  </si>
  <si>
    <t>1702032681</t>
  </si>
  <si>
    <t>S-0203268/131525/2017</t>
  </si>
  <si>
    <t>1702032611</t>
  </si>
  <si>
    <t>S-0203261/130245/2017</t>
  </si>
  <si>
    <t>46356398</t>
  </si>
  <si>
    <t>Zemědělská obchodní společnost Šestajovice-Jirny, a.s.</t>
  </si>
  <si>
    <t>1803000851</t>
  </si>
  <si>
    <t>S-0300085/37105/2018</t>
  </si>
  <si>
    <t>1802019881</t>
  </si>
  <si>
    <t>S-0201988/67901/2018</t>
  </si>
  <si>
    <t>1802015831</t>
  </si>
  <si>
    <t>S-0201583/49277/2018</t>
  </si>
  <si>
    <t>29145406</t>
  </si>
  <si>
    <t>Statek Čelina s.r.o.</t>
  </si>
  <si>
    <t>1702022031</t>
  </si>
  <si>
    <t>S-0202203/67058/2017</t>
  </si>
  <si>
    <t>00112925</t>
  </si>
  <si>
    <t>Zemědělská společnost Chlumany a.s.</t>
  </si>
  <si>
    <t>1802011261</t>
  </si>
  <si>
    <t>S-0201126/37777/2018</t>
  </si>
  <si>
    <t>47071001</t>
  </si>
  <si>
    <t>Pospíchal Miroslav</t>
  </si>
  <si>
    <t>1802017571</t>
  </si>
  <si>
    <t>S-0201757/59383/2018</t>
  </si>
  <si>
    <t>46357343</t>
  </si>
  <si>
    <t>DZS STRUHAŘOV a. s.</t>
  </si>
  <si>
    <t>1702030501</t>
  </si>
  <si>
    <t>S-0203050/118298/2017</t>
  </si>
  <si>
    <t>26391325</t>
  </si>
  <si>
    <t>Vrčeňská zemědělská a.s.</t>
  </si>
  <si>
    <t>1702031991</t>
  </si>
  <si>
    <t>S-0203199/128749/2017</t>
  </si>
  <si>
    <t>1802001511</t>
  </si>
  <si>
    <t>S-0200151/03689/2018</t>
  </si>
  <si>
    <t>1802001521</t>
  </si>
  <si>
    <t>S-0200152/03692/2018</t>
  </si>
  <si>
    <t>18246460</t>
  </si>
  <si>
    <t>Bartásek Milan</t>
  </si>
  <si>
    <t>1702029031</t>
  </si>
  <si>
    <t>S-0202903/108101/2017</t>
  </si>
  <si>
    <t>61904384</t>
  </si>
  <si>
    <t>Hurtík František</t>
  </si>
  <si>
    <t>1702028731</t>
  </si>
  <si>
    <t>S-0202873/104283/2017</t>
  </si>
  <si>
    <t>49194453</t>
  </si>
  <si>
    <t>KORA PS k.s.</t>
  </si>
  <si>
    <t>1702032941</t>
  </si>
  <si>
    <t>S-0203294/132031/2017</t>
  </si>
  <si>
    <t>47048573</t>
  </si>
  <si>
    <t>Výrobně-obchodní družstvo Zdislavice</t>
  </si>
  <si>
    <t>1702033241</t>
  </si>
  <si>
    <t>S-0203324/132399/2017</t>
  </si>
  <si>
    <t>1702033151</t>
  </si>
  <si>
    <t>S-0203315/132383/2017</t>
  </si>
  <si>
    <t>1702035021</t>
  </si>
  <si>
    <t>S-0203502/137305/2017</t>
  </si>
  <si>
    <t>25196049</t>
  </si>
  <si>
    <t>ALIMEX NEZVĚSTICE a.s.</t>
  </si>
  <si>
    <t>1702007921</t>
  </si>
  <si>
    <t>S-0200792/26032/2017</t>
  </si>
  <si>
    <t>1803000611</t>
  </si>
  <si>
    <t>S-0300061/23329/2018</t>
  </si>
  <si>
    <t>70953341</t>
  </si>
  <si>
    <t>Plaček Tomáš</t>
  </si>
  <si>
    <t>1702027771</t>
  </si>
  <si>
    <t>S-0202777/95177/2017</t>
  </si>
  <si>
    <t>1702027831</t>
  </si>
  <si>
    <t>S-0202783/95209/2017</t>
  </si>
  <si>
    <t>41648404</t>
  </si>
  <si>
    <t>Houdek František, Ing.</t>
  </si>
  <si>
    <t>1802007921</t>
  </si>
  <si>
    <t>S-0200792/25708/2018</t>
  </si>
  <si>
    <t>29160049</t>
  </si>
  <si>
    <t>JMSAGRO s.r.o.</t>
  </si>
  <si>
    <t>1802007941</t>
  </si>
  <si>
    <t>S-0200794/25704/2018</t>
  </si>
  <si>
    <t>18294154</t>
  </si>
  <si>
    <t>Vondrušková Věra</t>
  </si>
  <si>
    <t>1802001071</t>
  </si>
  <si>
    <t>S-0200107/02860/2018</t>
  </si>
  <si>
    <t>47511907</t>
  </si>
  <si>
    <t>Veselý Jan</t>
  </si>
  <si>
    <t>1702007131</t>
  </si>
  <si>
    <t>S-0200713/24453/2017</t>
  </si>
  <si>
    <t>29125758</t>
  </si>
  <si>
    <t>Farma Krásné Údolí, s.r.o.</t>
  </si>
  <si>
    <t>1802004541</t>
  </si>
  <si>
    <t>S-0200454/11444/2018</t>
  </si>
  <si>
    <t>75132028</t>
  </si>
  <si>
    <t>Kolář Jaroslav</t>
  </si>
  <si>
    <t>1802011081</t>
  </si>
  <si>
    <t>S-0201108/37318/2018</t>
  </si>
  <si>
    <t>46638377</t>
  </si>
  <si>
    <t>Dočekal Pavel</t>
  </si>
  <si>
    <t>1802011071</t>
  </si>
  <si>
    <t>S-0201107/37314/2018</t>
  </si>
  <si>
    <t>05012074</t>
  </si>
  <si>
    <t>Macálka Jan</t>
  </si>
  <si>
    <t>1802003971</t>
  </si>
  <si>
    <t>S-0200397/09411/2018</t>
  </si>
  <si>
    <t>18251391</t>
  </si>
  <si>
    <t>Gál Josef</t>
  </si>
  <si>
    <t>1702033881</t>
  </si>
  <si>
    <t>S-0203388/133826/2017</t>
  </si>
  <si>
    <t>49455958</t>
  </si>
  <si>
    <t>AGRO Jevišovice, a.s.</t>
  </si>
  <si>
    <t>1802016271</t>
  </si>
  <si>
    <t>S-0201627/52474/2018</t>
  </si>
  <si>
    <t>00110779</t>
  </si>
  <si>
    <t>Zemědělské družstvo Strmilov</t>
  </si>
  <si>
    <t>1802016321</t>
  </si>
  <si>
    <t>S-0201632/51660/2018</t>
  </si>
  <si>
    <t>66358931</t>
  </si>
  <si>
    <t>Paseka Ladislav</t>
  </si>
  <si>
    <t>1702028151</t>
  </si>
  <si>
    <t>S-0202815/95749/2017</t>
  </si>
  <si>
    <t>66363365</t>
  </si>
  <si>
    <t>Palivec Pavel</t>
  </si>
  <si>
    <t>1702027971</t>
  </si>
  <si>
    <t>S-0202797/94510/2017</t>
  </si>
  <si>
    <t>05861012</t>
  </si>
  <si>
    <t>Šťastný Tomáš</t>
  </si>
  <si>
    <t>1802020351</t>
  </si>
  <si>
    <t>S-0202035/69694/2018</t>
  </si>
  <si>
    <t>05884152</t>
  </si>
  <si>
    <t>Kadleček Jakub</t>
  </si>
  <si>
    <t>1702023251</t>
  </si>
  <si>
    <t>S-0202325/68604/2017</t>
  </si>
  <si>
    <t>75064731</t>
  </si>
  <si>
    <t>Jiráň Jan</t>
  </si>
  <si>
    <t>1803000261</t>
  </si>
  <si>
    <t>S-0300026/04919/2018</t>
  </si>
  <si>
    <t>18600549</t>
  </si>
  <si>
    <t>Kubásek Jiří</t>
  </si>
  <si>
    <t>1802007151</t>
  </si>
  <si>
    <t>S-0200715/22838/2018</t>
  </si>
  <si>
    <t>71012486</t>
  </si>
  <si>
    <t>Sedláček Ondřej</t>
  </si>
  <si>
    <t>1702013451</t>
  </si>
  <si>
    <t>S-0201345/39129/2017</t>
  </si>
  <si>
    <t>71582835</t>
  </si>
  <si>
    <t>Mgr. Ludačka Josef</t>
  </si>
  <si>
    <t>1702013461</t>
  </si>
  <si>
    <t>S-0201346/39132/2017</t>
  </si>
  <si>
    <t>60099101</t>
  </si>
  <si>
    <t>Jurčíková Irena</t>
  </si>
  <si>
    <t>1802019511</t>
  </si>
  <si>
    <t>S-0201951/66089/2018</t>
  </si>
  <si>
    <t>1802000221</t>
  </si>
  <si>
    <t>S-0200022/00126/2018</t>
  </si>
  <si>
    <t>47258730</t>
  </si>
  <si>
    <t>Friedberger Pavel</t>
  </si>
  <si>
    <t>1702029431</t>
  </si>
  <si>
    <t>S-0202943/109295/2017</t>
  </si>
  <si>
    <t>75153131</t>
  </si>
  <si>
    <t>Tichotová Michaela</t>
  </si>
  <si>
    <t>1802009511</t>
  </si>
  <si>
    <t>S-0200951/32453/2018</t>
  </si>
  <si>
    <t>71189190</t>
  </si>
  <si>
    <t>Pětníková Alena</t>
  </si>
  <si>
    <t>1802013931</t>
  </si>
  <si>
    <t>S-0201393/45746/2018</t>
  </si>
  <si>
    <t>26051451</t>
  </si>
  <si>
    <t>EKOFARMA Šumava s.r.o.</t>
  </si>
  <si>
    <t>1802010591</t>
  </si>
  <si>
    <t>S-0201059/36471/2018</t>
  </si>
  <si>
    <t>1802010411</t>
  </si>
  <si>
    <t>S-0201041/34680/2018</t>
  </si>
  <si>
    <t>1802010421</t>
  </si>
  <si>
    <t>S-0201042/34682/2018</t>
  </si>
  <si>
    <t>71237593</t>
  </si>
  <si>
    <t>Matuška Luděk</t>
  </si>
  <si>
    <t>1702031741</t>
  </si>
  <si>
    <t>S-0203174/127203/2017</t>
  </si>
  <si>
    <t>1802015141</t>
  </si>
  <si>
    <t>S-0201514/48022/2018</t>
  </si>
  <si>
    <t>1702030291</t>
  </si>
  <si>
    <t>S-0203029/121153/2017</t>
  </si>
  <si>
    <t>18237487</t>
  </si>
  <si>
    <t>Roubal Pavel</t>
  </si>
  <si>
    <t>1802007341</t>
  </si>
  <si>
    <t>S-0200734/23133/2018</t>
  </si>
  <si>
    <t>46353933</t>
  </si>
  <si>
    <t>Zemědělské obchodní družstvo Dolní Chvatliny</t>
  </si>
  <si>
    <t>1802007091</t>
  </si>
  <si>
    <t>S-0200709/22539/2018</t>
  </si>
  <si>
    <t>25215671</t>
  </si>
  <si>
    <t>KLADRUBSKÁ a.s.</t>
  </si>
  <si>
    <t>1802013081</t>
  </si>
  <si>
    <t>S-0201308/42422/2018</t>
  </si>
  <si>
    <t>1802018151</t>
  </si>
  <si>
    <t>S-0201815/60887/2018</t>
  </si>
  <si>
    <t>72559080</t>
  </si>
  <si>
    <t>Svoboda Zbyněk, Ing.</t>
  </si>
  <si>
    <t>1702004861</t>
  </si>
  <si>
    <t>S-0200486/19231/2017</t>
  </si>
  <si>
    <t>01317750</t>
  </si>
  <si>
    <t>Bejvl Stanislav</t>
  </si>
  <si>
    <t>1702027701</t>
  </si>
  <si>
    <t>S-0202770/95142/2017</t>
  </si>
  <si>
    <t>1702001981</t>
  </si>
  <si>
    <t>S-0200198/05996/2017</t>
  </si>
  <si>
    <t>43409199</t>
  </si>
  <si>
    <t>Spěvák Stanislav</t>
  </si>
  <si>
    <t>1702034041</t>
  </si>
  <si>
    <t>S-0203404/135176/2017</t>
  </si>
  <si>
    <t>73699845</t>
  </si>
  <si>
    <t>Kubal Radek</t>
  </si>
  <si>
    <t>1802000031</t>
  </si>
  <si>
    <t>S-0200003/00047/2018</t>
  </si>
  <si>
    <t>02626217</t>
  </si>
  <si>
    <t>Kabelka Petr</t>
  </si>
  <si>
    <t>1702033451</t>
  </si>
  <si>
    <t>S-0203345/132487/2017</t>
  </si>
  <si>
    <t>05892686</t>
  </si>
  <si>
    <t>Veselý Luděk</t>
  </si>
  <si>
    <t>1702019491</t>
  </si>
  <si>
    <t>S-0201949/58231/2017</t>
  </si>
  <si>
    <t>48529818</t>
  </si>
  <si>
    <t>Zemědělské družstvo ÚJEZD</t>
  </si>
  <si>
    <t>1802009341</t>
  </si>
  <si>
    <t>S-0200934/32753/2018</t>
  </si>
  <si>
    <t>06001718</t>
  </si>
  <si>
    <t>1802010771</t>
  </si>
  <si>
    <t>S-0201077/37058/2018</t>
  </si>
  <si>
    <t>43320597</t>
  </si>
  <si>
    <t>Ploužek Josef</t>
  </si>
  <si>
    <t>1802010721</t>
  </si>
  <si>
    <t>S-0201072/36804/2018</t>
  </si>
  <si>
    <t>67546382</t>
  </si>
  <si>
    <t>Vyhňák Igor</t>
  </si>
  <si>
    <t>1702010201</t>
  </si>
  <si>
    <t>S-0201020/32001/2017</t>
  </si>
  <si>
    <t>48949531</t>
  </si>
  <si>
    <t>EKOPROGRES, s.r.o.</t>
  </si>
  <si>
    <t>1702010851</t>
  </si>
  <si>
    <t>S-0201085/33037/2017</t>
  </si>
  <si>
    <t>63470381</t>
  </si>
  <si>
    <t>ZEMOS a.s.</t>
  </si>
  <si>
    <t>1802011831</t>
  </si>
  <si>
    <t>S-0201183/39391/2018</t>
  </si>
  <si>
    <t>1802011851</t>
  </si>
  <si>
    <t>S-0201185/39385/2018</t>
  </si>
  <si>
    <t>1802015761</t>
  </si>
  <si>
    <t>S-0201576/49576/2018</t>
  </si>
  <si>
    <t>48352934</t>
  </si>
  <si>
    <t>Soušek Jan</t>
  </si>
  <si>
    <t>1802003701</t>
  </si>
  <si>
    <t>S-0200370/08249/2018</t>
  </si>
  <si>
    <t>74448013</t>
  </si>
  <si>
    <t>Kubalová Marcela</t>
  </si>
  <si>
    <t>1802016991</t>
  </si>
  <si>
    <t>S-0201699/55865/2018</t>
  </si>
  <si>
    <t>06901867</t>
  </si>
  <si>
    <t>Prokopová Jana</t>
  </si>
  <si>
    <t>1802020641</t>
  </si>
  <si>
    <t>S-0202064/69672/2018</t>
  </si>
  <si>
    <t>63483688</t>
  </si>
  <si>
    <t>PROAGRO Radešínská Svratka, a.s.</t>
  </si>
  <si>
    <t>1702028591</t>
  </si>
  <si>
    <t>S-0202859/101584/2017</t>
  </si>
  <si>
    <t>1702028581</t>
  </si>
  <si>
    <t>S-0202858/101582/2017</t>
  </si>
  <si>
    <t>00116700</t>
  </si>
  <si>
    <t>Jednotné zemědělské družstvo Budovatel se s. v Janovicích</t>
  </si>
  <si>
    <t>1802018631</t>
  </si>
  <si>
    <t>S-0201863/63134/2018</t>
  </si>
  <si>
    <t>1802018991</t>
  </si>
  <si>
    <t>S-0201899/65249/2018</t>
  </si>
  <si>
    <t>48257419</t>
  </si>
  <si>
    <t>Uher Miloš</t>
  </si>
  <si>
    <t>1802018861</t>
  </si>
  <si>
    <t>S-0201886/64756/2018</t>
  </si>
  <si>
    <t>1802009901</t>
  </si>
  <si>
    <t>S-0200990/33696/2018</t>
  </si>
  <si>
    <t>26405750</t>
  </si>
  <si>
    <t>S.A.P. nemovitosti s.r.o.</t>
  </si>
  <si>
    <t>1702029361</t>
  </si>
  <si>
    <t>S-0202936/107647/2017</t>
  </si>
  <si>
    <t>47341521</t>
  </si>
  <si>
    <t>Pfeifer Ivan</t>
  </si>
  <si>
    <t>1702034661</t>
  </si>
  <si>
    <t>S-0203466/136823/2017</t>
  </si>
  <si>
    <t>25334166</t>
  </si>
  <si>
    <t>Novák Agro s.r.o.</t>
  </si>
  <si>
    <t>1702026341</t>
  </si>
  <si>
    <t>S-0202634/88391/2017</t>
  </si>
  <si>
    <t>72025263</t>
  </si>
  <si>
    <t>Kotrbová Alena</t>
  </si>
  <si>
    <t>1802014451</t>
  </si>
  <si>
    <t>S-0201445/47810/2018</t>
  </si>
  <si>
    <t>1802014811</t>
  </si>
  <si>
    <t>S-0201481/47945/2018</t>
  </si>
  <si>
    <t>1802015131</t>
  </si>
  <si>
    <t>S-0201513/48020/2018</t>
  </si>
  <si>
    <t>18249124</t>
  </si>
  <si>
    <t>Kolář Jiří</t>
  </si>
  <si>
    <t>1702032331</t>
  </si>
  <si>
    <t>S-0203233/129612/2017</t>
  </si>
  <si>
    <t>26045940</t>
  </si>
  <si>
    <t>Martínkov, družstvo</t>
  </si>
  <si>
    <t>1702022191</t>
  </si>
  <si>
    <t>S-0202219/67241/2017</t>
  </si>
  <si>
    <t>1702029841</t>
  </si>
  <si>
    <t>S-0202984/116860/2017</t>
  </si>
  <si>
    <t>25179403</t>
  </si>
  <si>
    <t>Příkosická zemědělská a.s.</t>
  </si>
  <si>
    <t>1802018941</t>
  </si>
  <si>
    <t>S-0201894/64605/2018</t>
  </si>
  <si>
    <t>1702029831</t>
  </si>
  <si>
    <t>S-0202983/116857/2017</t>
  </si>
  <si>
    <t>1802006801</t>
  </si>
  <si>
    <t>S-0200680/21801/2018</t>
  </si>
  <si>
    <t>1702026231</t>
  </si>
  <si>
    <t>S-0202623/88033/2017</t>
  </si>
  <si>
    <t>75088291</t>
  </si>
  <si>
    <t>Drozd Jaroslav</t>
  </si>
  <si>
    <t>1802011701</t>
  </si>
  <si>
    <t>S-0201170/38556/2018</t>
  </si>
  <si>
    <t>01158317</t>
  </si>
  <si>
    <t>Hejný Luděk</t>
  </si>
  <si>
    <t>1802012161</t>
  </si>
  <si>
    <t>S-0201216/40177/2018</t>
  </si>
  <si>
    <t>26024578</t>
  </si>
  <si>
    <t>FARM &amp; FOREST COMPANY, s.r.o.</t>
  </si>
  <si>
    <t>1802018431</t>
  </si>
  <si>
    <t>S-0201843/63270/2018</t>
  </si>
  <si>
    <t>01189573</t>
  </si>
  <si>
    <t>Patočka Petr, Ing.</t>
  </si>
  <si>
    <t>1702022301</t>
  </si>
  <si>
    <t>S-0202230/67463/2017</t>
  </si>
  <si>
    <t>1702026731</t>
  </si>
  <si>
    <t>S-0202673/90511/2017</t>
  </si>
  <si>
    <t>64636496</t>
  </si>
  <si>
    <t>Bernovský Josef</t>
  </si>
  <si>
    <t>1702026561</t>
  </si>
  <si>
    <t>S-0202656/90440/2017</t>
  </si>
  <si>
    <t>1702026571</t>
  </si>
  <si>
    <t>S-0202657/90442/2017</t>
  </si>
  <si>
    <t>05836191</t>
  </si>
  <si>
    <t>Zbořil Marek</t>
  </si>
  <si>
    <t>1702016271</t>
  </si>
  <si>
    <t>S-0201627/47217/2017</t>
  </si>
  <si>
    <t>16603125</t>
  </si>
  <si>
    <t>Konečný Jaromír</t>
  </si>
  <si>
    <t>1802017141</t>
  </si>
  <si>
    <t>S-0201714/55876/2018</t>
  </si>
  <si>
    <t>42277108</t>
  </si>
  <si>
    <t>Urbánek Karel</t>
  </si>
  <si>
    <t>1702029861</t>
  </si>
  <si>
    <t>S-0202986/116855/2017</t>
  </si>
  <si>
    <t>25356411</t>
  </si>
  <si>
    <t>Paseka, zemědělská a.s.</t>
  </si>
  <si>
    <t>1802011751</t>
  </si>
  <si>
    <t>S-0201175/38750/2018</t>
  </si>
  <si>
    <t>25560310</t>
  </si>
  <si>
    <t>POOSLAVÍ Nová Ves, družstvo</t>
  </si>
  <si>
    <t>1802005231</t>
  </si>
  <si>
    <t>S-0200523/18608/2018</t>
  </si>
  <si>
    <t>73953288</t>
  </si>
  <si>
    <t>Solovský Jindřich</t>
  </si>
  <si>
    <t>1702031811</t>
  </si>
  <si>
    <t>S-0203181/128534/2017</t>
  </si>
  <si>
    <t>25318730</t>
  </si>
  <si>
    <t>Pomoraví Babice, a.s.</t>
  </si>
  <si>
    <t>1702031591</t>
  </si>
  <si>
    <t>S-0203159/127136/2017</t>
  </si>
  <si>
    <t>27677966</t>
  </si>
  <si>
    <t>BUREŠ agro, s.r.o.</t>
  </si>
  <si>
    <t>1602025251</t>
  </si>
  <si>
    <t>S-0202525/87947/2016</t>
  </si>
  <si>
    <t>1702034491</t>
  </si>
  <si>
    <t>S-0203449/136914/2017</t>
  </si>
  <si>
    <t>1802004031</t>
  </si>
  <si>
    <t>S-0200403/09459/2018</t>
  </si>
  <si>
    <t>46971483</t>
  </si>
  <si>
    <t>DRUŽSTVO ZÁDVEŘICE-RAKOVÁ</t>
  </si>
  <si>
    <t>1802007381</t>
  </si>
  <si>
    <t>S-0200738/23844/2018</t>
  </si>
  <si>
    <t>00133027</t>
  </si>
  <si>
    <t>Zemědělské družstvo Deblín</t>
  </si>
  <si>
    <t>1802007461</t>
  </si>
  <si>
    <t>S-0200746/24182/2018</t>
  </si>
  <si>
    <t>1702027851</t>
  </si>
  <si>
    <t>S-0202785/95216/2017</t>
  </si>
  <si>
    <t>42323789</t>
  </si>
  <si>
    <t>Marvan Zdeněk</t>
  </si>
  <si>
    <t>1802015921</t>
  </si>
  <si>
    <t>S-0201592/50745/2018</t>
  </si>
  <si>
    <t>42315808</t>
  </si>
  <si>
    <t>Lunda Antonín</t>
  </si>
  <si>
    <t>1702034211</t>
  </si>
  <si>
    <t>S-0203421/135625/2017</t>
  </si>
  <si>
    <t>28320018</t>
  </si>
  <si>
    <t>Hartl &amp; Šesták s.r.o.</t>
  </si>
  <si>
    <t>1802016911</t>
  </si>
  <si>
    <t>S-0201691/55830/2018</t>
  </si>
  <si>
    <t>25544047</t>
  </si>
  <si>
    <t>Agrokomplex Kunovice, a.s.</t>
  </si>
  <si>
    <t>1802003691</t>
  </si>
  <si>
    <t>S-0200369/08358/2018</t>
  </si>
  <si>
    <t>49975749</t>
  </si>
  <si>
    <t>AZOS, s.r.o.</t>
  </si>
  <si>
    <t>1802013471</t>
  </si>
  <si>
    <t>S-0201347/41729/2018</t>
  </si>
  <si>
    <t>64507416</t>
  </si>
  <si>
    <t>AGRONET Nesovice, družstvo</t>
  </si>
  <si>
    <t>1802019161</t>
  </si>
  <si>
    <t>S-0201916/65711/2018</t>
  </si>
  <si>
    <t>1702020351</t>
  </si>
  <si>
    <t>S-0202035/58808/2017</t>
  </si>
  <si>
    <t>1702019811</t>
  </si>
  <si>
    <t>S-0201981/58327/2017</t>
  </si>
  <si>
    <t>70857393</t>
  </si>
  <si>
    <t>Dušek Josef</t>
  </si>
  <si>
    <t>1702033841</t>
  </si>
  <si>
    <t>S-0203384/133723/2017</t>
  </si>
  <si>
    <t>1802019551</t>
  </si>
  <si>
    <t>S-0201955/66856/2018</t>
  </si>
  <si>
    <t>46562028</t>
  </si>
  <si>
    <t>Skopal Michal, Ing.</t>
  </si>
  <si>
    <t>1802000301</t>
  </si>
  <si>
    <t>S-0200030/00359/2018</t>
  </si>
  <si>
    <t>04447921</t>
  </si>
  <si>
    <t>Slezák Marek</t>
  </si>
  <si>
    <t>1702027571</t>
  </si>
  <si>
    <t>S-0202757/93509/2017</t>
  </si>
  <si>
    <t>70463409</t>
  </si>
  <si>
    <t>Hlaváčová Jana MUDr.</t>
  </si>
  <si>
    <t>1702027581</t>
  </si>
  <si>
    <t>S-0202758/93511/2017</t>
  </si>
  <si>
    <t>25519042</t>
  </si>
  <si>
    <t>C.M.I.Invest, spol. s r.o.</t>
  </si>
  <si>
    <t>1602031881</t>
  </si>
  <si>
    <t>S-0203188/129546/2016</t>
  </si>
  <si>
    <t>1802010841</t>
  </si>
  <si>
    <t>S-0201084/37072/2018</t>
  </si>
  <si>
    <t>1802016681</t>
  </si>
  <si>
    <t>S-0201668/54539/2018</t>
  </si>
  <si>
    <t>1802012881</t>
  </si>
  <si>
    <t>S-0201288/42381/2018</t>
  </si>
  <si>
    <t>72027100</t>
  </si>
  <si>
    <t>Rubáček Ladislav</t>
  </si>
  <si>
    <t>1702025271</t>
  </si>
  <si>
    <t>S-0202527/85023/2017</t>
  </si>
  <si>
    <t>25172018</t>
  </si>
  <si>
    <t>AZ Delta a.s.</t>
  </si>
  <si>
    <t>1802020931</t>
  </si>
  <si>
    <t>S-0202093/70488/2018</t>
  </si>
  <si>
    <t>14620693</t>
  </si>
  <si>
    <t>Ondroušek Alois</t>
  </si>
  <si>
    <t>1702025501</t>
  </si>
  <si>
    <t>S-0202550/86373/2017</t>
  </si>
  <si>
    <t>44602235</t>
  </si>
  <si>
    <t>Urban Miroslav, Ing.</t>
  </si>
  <si>
    <t>1802003111</t>
  </si>
  <si>
    <t>S-0200311/06405/2018</t>
  </si>
  <si>
    <t>05044260</t>
  </si>
  <si>
    <t>Šírová Lenka</t>
  </si>
  <si>
    <t>1802002991</t>
  </si>
  <si>
    <t>S-0200299/06375/2018</t>
  </si>
  <si>
    <t>26014092</t>
  </si>
  <si>
    <t>Bratři Havlíčkové R I J v.o.s.</t>
  </si>
  <si>
    <t>1802003571</t>
  </si>
  <si>
    <t>S-0200357/06987/2018</t>
  </si>
  <si>
    <t>46506888</t>
  </si>
  <si>
    <t>Orzes s.r.o.</t>
  </si>
  <si>
    <t>1802004481</t>
  </si>
  <si>
    <t>S-0200448/10654/2018</t>
  </si>
  <si>
    <t>65495217</t>
  </si>
  <si>
    <t>Zemánek Václav</t>
  </si>
  <si>
    <t>1802007561</t>
  </si>
  <si>
    <t>S-0200756/24201/2018</t>
  </si>
  <si>
    <t>25926845</t>
  </si>
  <si>
    <t>AGRO JENIŠOVICE a.s.</t>
  </si>
  <si>
    <t>1802007691</t>
  </si>
  <si>
    <t>S-0200769/24236/2018</t>
  </si>
  <si>
    <t>66180121</t>
  </si>
  <si>
    <t>Hradil Jaroslav</t>
  </si>
  <si>
    <t>1802006291</t>
  </si>
  <si>
    <t>S-0200629/21488/2018</t>
  </si>
  <si>
    <t>61906859</t>
  </si>
  <si>
    <t>Plačková Věnceslava</t>
  </si>
  <si>
    <t>1802000921</t>
  </si>
  <si>
    <t>S-0200092/02583/2018</t>
  </si>
  <si>
    <t>66678901</t>
  </si>
  <si>
    <t>Balcar Miroslav</t>
  </si>
  <si>
    <t>1702006961</t>
  </si>
  <si>
    <t>S-0200696/24426/2017</t>
  </si>
  <si>
    <t>1702007031</t>
  </si>
  <si>
    <t>S-0200703/24438/2017</t>
  </si>
  <si>
    <t>48151092</t>
  </si>
  <si>
    <t>R Ý C H O L K A  s. r. o.</t>
  </si>
  <si>
    <t>1802008291</t>
  </si>
  <si>
    <t>S-0200829/26133/2018</t>
  </si>
  <si>
    <t>04722132</t>
  </si>
  <si>
    <t>Agroslužby Štěpán s.r.o.</t>
  </si>
  <si>
    <t>1702027611</t>
  </si>
  <si>
    <t>S-0202761/94041/2017</t>
  </si>
  <si>
    <t>46591851</t>
  </si>
  <si>
    <t>Hlavinka Josef, Ing.</t>
  </si>
  <si>
    <t>1702027251</t>
  </si>
  <si>
    <t>S-0202725/92467/2017</t>
  </si>
  <si>
    <t>48173363</t>
  </si>
  <si>
    <t>Rolnické družstvo Krouna</t>
  </si>
  <si>
    <t>1802019351</t>
  </si>
  <si>
    <t>S-0201935/65597/2018</t>
  </si>
  <si>
    <t>48155292</t>
  </si>
  <si>
    <t>Zemědělské družstvo Předhradí</t>
  </si>
  <si>
    <t>1702035441</t>
  </si>
  <si>
    <t>S-0203544/137501/2017</t>
  </si>
  <si>
    <t>14882965</t>
  </si>
  <si>
    <t>Jiřička Martin</t>
  </si>
  <si>
    <t>1702028461</t>
  </si>
  <si>
    <t>S-0202846/99017/2017</t>
  </si>
  <si>
    <t>73362221</t>
  </si>
  <si>
    <t>Hlavinka Petr, Doc. Ing. Ph.D.</t>
  </si>
  <si>
    <t>1802009841</t>
  </si>
  <si>
    <t>S-0200984/33687/2018</t>
  </si>
  <si>
    <t>1602014291</t>
  </si>
  <si>
    <t>S-0201429/43281/2016</t>
  </si>
  <si>
    <t>1702033001</t>
  </si>
  <si>
    <t>S-0203300/131924/2017</t>
  </si>
  <si>
    <t>1702032991</t>
  </si>
  <si>
    <t>S-0203299/131921/2017</t>
  </si>
  <si>
    <t>1702025941</t>
  </si>
  <si>
    <t>S-0202594/88126/2017</t>
  </si>
  <si>
    <t>27703096</t>
  </si>
  <si>
    <t>Moravská zemědělská, akciová společnost</t>
  </si>
  <si>
    <t>1702025901</t>
  </si>
  <si>
    <t>S-0202590/88117/2017</t>
  </si>
  <si>
    <t>1802014851</t>
  </si>
  <si>
    <t>S-0201485/47949/2018</t>
  </si>
  <si>
    <t>15038661</t>
  </si>
  <si>
    <t>Mejsnar Alois</t>
  </si>
  <si>
    <t>1802010851</t>
  </si>
  <si>
    <t>S-0201085/37073/2018</t>
  </si>
  <si>
    <t>1802010961</t>
  </si>
  <si>
    <t>S-0201096/37115/2018</t>
  </si>
  <si>
    <t>1702012181</t>
  </si>
  <si>
    <t>S-0201218/36267/2017</t>
  </si>
  <si>
    <t>1502014871</t>
  </si>
  <si>
    <t>S-0201487/42963/2015</t>
  </si>
  <si>
    <t>72558717</t>
  </si>
  <si>
    <t>Hujer Tomáš</t>
  </si>
  <si>
    <t>1802006551</t>
  </si>
  <si>
    <t>S-0200655/21903/2018</t>
  </si>
  <si>
    <t>72035633</t>
  </si>
  <si>
    <t>Staněk Roman, Ing.</t>
  </si>
  <si>
    <t>1702028201</t>
  </si>
  <si>
    <t>S-0202820/96062/2017</t>
  </si>
  <si>
    <t>1702029671</t>
  </si>
  <si>
    <t>S-0202967/114838/2017</t>
  </si>
  <si>
    <t>01501275</t>
  </si>
  <si>
    <t>Netresta Ivan</t>
  </si>
  <si>
    <t>1802013131</t>
  </si>
  <si>
    <t>S-0201313/42437/2018</t>
  </si>
  <si>
    <t>1802000261</t>
  </si>
  <si>
    <t>S-0200026/00318/2018</t>
  </si>
  <si>
    <t>42412013</t>
  </si>
  <si>
    <t>Dvořák Jan</t>
  </si>
  <si>
    <t>1802012461</t>
  </si>
  <si>
    <t>S-0201246/41358/2018</t>
  </si>
  <si>
    <t>1802012871</t>
  </si>
  <si>
    <t>S-0201287/42378/2018</t>
  </si>
  <si>
    <t>1802012991</t>
  </si>
  <si>
    <t>S-0201299/42402/2018</t>
  </si>
  <si>
    <t>1802020811</t>
  </si>
  <si>
    <t>S-0202081/70803/2018</t>
  </si>
  <si>
    <t>73370631</t>
  </si>
  <si>
    <t>Kuna Marek</t>
  </si>
  <si>
    <t>1802015581</t>
  </si>
  <si>
    <t>S-0201558/49610/2018</t>
  </si>
  <si>
    <t>47468424</t>
  </si>
  <si>
    <t>Agro družstvo Sebranice</t>
  </si>
  <si>
    <t>1802014231</t>
  </si>
  <si>
    <t>S-0201423/46660/2018</t>
  </si>
  <si>
    <t>00111864</t>
  </si>
  <si>
    <t>Zemědělské obchodní družstvo Božejov</t>
  </si>
  <si>
    <t>1803000791</t>
  </si>
  <si>
    <t>S-0300079/04565/2018</t>
  </si>
  <si>
    <t>48665011</t>
  </si>
  <si>
    <t>Pokorný Jiří</t>
  </si>
  <si>
    <t>1702029041</t>
  </si>
  <si>
    <t>S-0202904/108103/2017</t>
  </si>
  <si>
    <t>73844845</t>
  </si>
  <si>
    <t>Poulíček Štěpán</t>
  </si>
  <si>
    <t>1702029151</t>
  </si>
  <si>
    <t>S-0202915/108161/2017</t>
  </si>
  <si>
    <t>00136760</t>
  </si>
  <si>
    <t>LUKA, a.s.</t>
  </si>
  <si>
    <t>1802003411</t>
  </si>
  <si>
    <t>S-0200341/06510/2018</t>
  </si>
  <si>
    <t>25156551</t>
  </si>
  <si>
    <t>SENAGRO a.s.</t>
  </si>
  <si>
    <t>1702035271</t>
  </si>
  <si>
    <t>S-0203527/137355/2017</t>
  </si>
  <si>
    <t>1702028781</t>
  </si>
  <si>
    <t>S-0202878/106201/2017</t>
  </si>
  <si>
    <t>70641366</t>
  </si>
  <si>
    <t>Růčka Alois, Ing.</t>
  </si>
  <si>
    <t>1802002801</t>
  </si>
  <si>
    <t>S-0200280/06343/2018</t>
  </si>
  <si>
    <t>48171123</t>
  </si>
  <si>
    <t>Zemědělské obchodní družstvo Březová</t>
  </si>
  <si>
    <t>1802002841</t>
  </si>
  <si>
    <t>S-0200284/06354/2018</t>
  </si>
  <si>
    <t>25767712</t>
  </si>
  <si>
    <t>ZOS Kačina, a.s.</t>
  </si>
  <si>
    <t>1802007371</t>
  </si>
  <si>
    <t>S-0200737/23498/2018</t>
  </si>
  <si>
    <t>27239381</t>
  </si>
  <si>
    <t>Agromeno, s.r.o.</t>
  </si>
  <si>
    <t>1802005831</t>
  </si>
  <si>
    <t>S-0200583/20507/2018</t>
  </si>
  <si>
    <t>60121319</t>
  </si>
  <si>
    <t>Cecha Vladimír, Ing.</t>
  </si>
  <si>
    <t>1702028061</t>
  </si>
  <si>
    <t>S-0202806/95432/2017</t>
  </si>
  <si>
    <t>1702028051</t>
  </si>
  <si>
    <t>S-0202805/95428/2017</t>
  </si>
  <si>
    <t>1702028041</t>
  </si>
  <si>
    <t>S-0202804/95423/2017</t>
  </si>
  <si>
    <t>00137031</t>
  </si>
  <si>
    <t>Zemědělské družstvo Sedlejov</t>
  </si>
  <si>
    <t>1803000081</t>
  </si>
  <si>
    <t>S-0300008/02599/2018</t>
  </si>
  <si>
    <t>1802001171</t>
  </si>
  <si>
    <t>S-0200117/02908/2018</t>
  </si>
  <si>
    <t>75140616</t>
  </si>
  <si>
    <t>Egidy Jana, MgA.</t>
  </si>
  <si>
    <t>1802016181</t>
  </si>
  <si>
    <t>S-0201618/52431/2018</t>
  </si>
  <si>
    <t>06941532</t>
  </si>
  <si>
    <t>LidAgroS s.r.o.</t>
  </si>
  <si>
    <t>1802019631</t>
  </si>
  <si>
    <t>S-0201963/66656/2018</t>
  </si>
  <si>
    <t>70666041</t>
  </si>
  <si>
    <t>Nechvátal Milan</t>
  </si>
  <si>
    <t>1802017701</t>
  </si>
  <si>
    <t>S-0201770/58862/2018</t>
  </si>
  <si>
    <t>00129712</t>
  </si>
  <si>
    <t>Zemědělské obchodní družstvo Lubná</t>
  </si>
  <si>
    <t>1802019211</t>
  </si>
  <si>
    <t>S-0201921/65727/2018</t>
  </si>
  <si>
    <t>1802014081</t>
  </si>
  <si>
    <t>S-0201408/45548/2018</t>
  </si>
  <si>
    <t>04899075</t>
  </si>
  <si>
    <t>Bradová Jitka</t>
  </si>
  <si>
    <t>1702019131</t>
  </si>
  <si>
    <t>S-0201913/56409/2017</t>
  </si>
  <si>
    <t>1702033991</t>
  </si>
  <si>
    <t>S-0203399/134633/2017</t>
  </si>
  <si>
    <t>1703000051</t>
  </si>
  <si>
    <t>S-0300005/02169/2017</t>
  </si>
  <si>
    <t>47903074</t>
  </si>
  <si>
    <t>AGROKOM. s.r.o.</t>
  </si>
  <si>
    <t>1802008781</t>
  </si>
  <si>
    <t>S-0200878/27896/2018</t>
  </si>
  <si>
    <t>47151641</t>
  </si>
  <si>
    <t>Valašské ZOD, družstvo</t>
  </si>
  <si>
    <t>1802000171</t>
  </si>
  <si>
    <t>S-0200017/00098/2018</t>
  </si>
  <si>
    <t>1702008191</t>
  </si>
  <si>
    <t>S-0200819/28550/2017</t>
  </si>
  <si>
    <t>00111902</t>
  </si>
  <si>
    <t>Zemědělské družstvo Těmice</t>
  </si>
  <si>
    <t>1702009171</t>
  </si>
  <si>
    <t>S-0200917/29960/2017</t>
  </si>
  <si>
    <t>1802019921</t>
  </si>
  <si>
    <t>S-0201992/67921/2018</t>
  </si>
  <si>
    <t>74756338</t>
  </si>
  <si>
    <t>Pisca David</t>
  </si>
  <si>
    <t>1702032591</t>
  </si>
  <si>
    <t>S-0203259/130284/2017</t>
  </si>
  <si>
    <t>1702032651</t>
  </si>
  <si>
    <t>S-0203265/131495/2017</t>
  </si>
  <si>
    <t>47468629</t>
  </si>
  <si>
    <t>Zemědělské družstvo "Mezilesí" Telecí</t>
  </si>
  <si>
    <t>1802006701</t>
  </si>
  <si>
    <t>S-0200670/21640/2018</t>
  </si>
  <si>
    <t>73370550</t>
  </si>
  <si>
    <t>Dobeš Igor Ing. Ph.D.</t>
  </si>
  <si>
    <t>1702032751</t>
  </si>
  <si>
    <t>S-0203275/132158/2017</t>
  </si>
  <si>
    <t>1802011551</t>
  </si>
  <si>
    <t>S-0201155/38614/2018</t>
  </si>
  <si>
    <t>65187202</t>
  </si>
  <si>
    <t>Šváb Libor</t>
  </si>
  <si>
    <t>1802005321</t>
  </si>
  <si>
    <t>S-0200532/18637/2018</t>
  </si>
  <si>
    <t>1703000831</t>
  </si>
  <si>
    <t>S-0300083/30635/2017</t>
  </si>
  <si>
    <t>1802011791</t>
  </si>
  <si>
    <t>S-0201179/38562/2018</t>
  </si>
  <si>
    <t>71001654</t>
  </si>
  <si>
    <t>Strnad Jaromír</t>
  </si>
  <si>
    <t>1802013221</t>
  </si>
  <si>
    <t>S-0201322/42436/2018</t>
  </si>
  <si>
    <t>71225765</t>
  </si>
  <si>
    <t>Halva Jiří</t>
  </si>
  <si>
    <t>1702021481</t>
  </si>
  <si>
    <t>S-0202148/61968/2017</t>
  </si>
  <si>
    <t>00129828</t>
  </si>
  <si>
    <t>Zemědělské obchodní družstvo Opatovec</t>
  </si>
  <si>
    <t>1703001241</t>
  </si>
  <si>
    <t>S-0300124/61972/2017</t>
  </si>
  <si>
    <t>25023870</t>
  </si>
  <si>
    <t>REKUSTRA V + V, s.r.o.</t>
  </si>
  <si>
    <t>1702035221</t>
  </si>
  <si>
    <t>S-0203522/137340/2017</t>
  </si>
  <si>
    <t>04964331</t>
  </si>
  <si>
    <t>Ryček agro s.r.o.</t>
  </si>
  <si>
    <t>1702032791</t>
  </si>
  <si>
    <t>S-0203279/132174/2017</t>
  </si>
  <si>
    <t>47883758</t>
  </si>
  <si>
    <t>Hladil Libor, Ing.</t>
  </si>
  <si>
    <t>1802009211</t>
  </si>
  <si>
    <t>S-0200921/31731/2018</t>
  </si>
  <si>
    <t>60761989</t>
  </si>
  <si>
    <t>Fláma Miroslav</t>
  </si>
  <si>
    <t>1702015181</t>
  </si>
  <si>
    <t>S-0201518/44108/2017</t>
  </si>
  <si>
    <t>73731561</t>
  </si>
  <si>
    <t>Hrušková Lenka</t>
  </si>
  <si>
    <t>1702021461</t>
  </si>
  <si>
    <t>S-0202146/61890/2017</t>
  </si>
  <si>
    <t>25589342</t>
  </si>
  <si>
    <t>SOLVIT, s.r.o.</t>
  </si>
  <si>
    <t>1802006431</t>
  </si>
  <si>
    <t>S-0200643/21844/2018</t>
  </si>
  <si>
    <t>03304566</t>
  </si>
  <si>
    <t>Farma Čermákovi s.r.o.</t>
  </si>
  <si>
    <t>1702026201</t>
  </si>
  <si>
    <t>S-0202620/87801/2017</t>
  </si>
  <si>
    <t>28240286</t>
  </si>
  <si>
    <t>AGROFARMA JABKENICE, s.r.o.</t>
  </si>
  <si>
    <t>1802002371</t>
  </si>
  <si>
    <t>S-0200237/05170/2018</t>
  </si>
  <si>
    <t>1802015681</t>
  </si>
  <si>
    <t>S-0201568/49135/2018</t>
  </si>
  <si>
    <t>1702035301</t>
  </si>
  <si>
    <t>S-0203530/137358/2017</t>
  </si>
  <si>
    <t>05483662</t>
  </si>
  <si>
    <t>Bergman Tomáš</t>
  </si>
  <si>
    <t>1802022901</t>
  </si>
  <si>
    <t>S-0202290/85207/2018</t>
  </si>
  <si>
    <t>1802003191</t>
  </si>
  <si>
    <t>S-0200319/06159/2018</t>
  </si>
  <si>
    <t>47882018</t>
  </si>
  <si>
    <t>Rosenberg Lubomír, Ing.</t>
  </si>
  <si>
    <t>1802003451</t>
  </si>
  <si>
    <t>S-0200345/06895/2018</t>
  </si>
  <si>
    <t>25333879</t>
  </si>
  <si>
    <t>ZEAS Lysice, a.s.</t>
  </si>
  <si>
    <t>1803000351</t>
  </si>
  <si>
    <t>S-0300035/06899/2018</t>
  </si>
  <si>
    <t>28675495</t>
  </si>
  <si>
    <t>FARMA HOLANY s.r.o.</t>
  </si>
  <si>
    <t>1802007711</t>
  </si>
  <si>
    <t>S-0200771/24293/2018</t>
  </si>
  <si>
    <t>65742338</t>
  </si>
  <si>
    <t>Weiss František</t>
  </si>
  <si>
    <t>1802016301</t>
  </si>
  <si>
    <t>S-0201630/52478/2018</t>
  </si>
  <si>
    <t>42719208</t>
  </si>
  <si>
    <t>Honc František</t>
  </si>
  <si>
    <t>1802001431</t>
  </si>
  <si>
    <t>S-0200143/03526/2018</t>
  </si>
  <si>
    <t>71192077</t>
  </si>
  <si>
    <t>Hašek Václav</t>
  </si>
  <si>
    <t>1702024291</t>
  </si>
  <si>
    <t>S-0202429/73382/2017</t>
  </si>
  <si>
    <t>72781335</t>
  </si>
  <si>
    <t>Skutil David</t>
  </si>
  <si>
    <t>1802000501</t>
  </si>
  <si>
    <t>S-0200050/01009/2018</t>
  </si>
  <si>
    <t>62708708</t>
  </si>
  <si>
    <t>Houdková Lenka, DiS.</t>
  </si>
  <si>
    <t>1802015951</t>
  </si>
  <si>
    <t>S-0201595/50187/2018</t>
  </si>
  <si>
    <t>1802013021</t>
  </si>
  <si>
    <t>S-0201302/42406/2018</t>
  </si>
  <si>
    <t>41260902</t>
  </si>
  <si>
    <t>Kačer Pavel</t>
  </si>
  <si>
    <t>1702018491</t>
  </si>
  <si>
    <t>S-0201849/53922/2017</t>
  </si>
  <si>
    <t>1802021001</t>
  </si>
  <si>
    <t>S-0202100/70634/2018</t>
  </si>
  <si>
    <t>42936772</t>
  </si>
  <si>
    <t>Zeman Luboš</t>
  </si>
  <si>
    <t>1702024731</t>
  </si>
  <si>
    <t>S-0202473/76134/2017</t>
  </si>
  <si>
    <t>25279327</t>
  </si>
  <si>
    <t>Zemědělská akciová společnost Býšť</t>
  </si>
  <si>
    <t>1802004271</t>
  </si>
  <si>
    <t>S-0200427/09626/2018</t>
  </si>
  <si>
    <t>1802004281</t>
  </si>
  <si>
    <t>S-0200428/09629/2018</t>
  </si>
  <si>
    <t>1802004291</t>
  </si>
  <si>
    <t>S-0200429/09634/2018</t>
  </si>
  <si>
    <t>04656024</t>
  </si>
  <si>
    <t>Hložek Vladimír</t>
  </si>
  <si>
    <t>1802020531</t>
  </si>
  <si>
    <t>S-0202053/70124/2018</t>
  </si>
  <si>
    <t>03636682</t>
  </si>
  <si>
    <t>Novák Zdeněk</t>
  </si>
  <si>
    <t>1702017001</t>
  </si>
  <si>
    <t>S-0201700/50363/2017</t>
  </si>
  <si>
    <t>1802013731</t>
  </si>
  <si>
    <t>S-0201373/44032/2018</t>
  </si>
  <si>
    <t>61680311</t>
  </si>
  <si>
    <t>Zemědělská společnost Plazy spol. s r.o.</t>
  </si>
  <si>
    <t>1702034741</t>
  </si>
  <si>
    <t>S-0203474/136772/2017</t>
  </si>
  <si>
    <t>45825963</t>
  </si>
  <si>
    <t>Procházka Jan, Ing.</t>
  </si>
  <si>
    <t>1802000081</t>
  </si>
  <si>
    <t>S-0200008/00063/2018</t>
  </si>
  <si>
    <t>66742463</t>
  </si>
  <si>
    <t>Kmínková Anna</t>
  </si>
  <si>
    <t>1702035731</t>
  </si>
  <si>
    <t>S-0203573/138001/2017</t>
  </si>
  <si>
    <t>05029252</t>
  </si>
  <si>
    <t>Hruška Jakub</t>
  </si>
  <si>
    <t>1702029291</t>
  </si>
  <si>
    <t>S-0202929/106712/2017</t>
  </si>
  <si>
    <t>71202170</t>
  </si>
  <si>
    <t>Opluštil František, Ing.</t>
  </si>
  <si>
    <t>1702033501</t>
  </si>
  <si>
    <t>S-0203350/132480/2017</t>
  </si>
  <si>
    <t>64244610</t>
  </si>
  <si>
    <t>Jirásková Ludmila</t>
  </si>
  <si>
    <t>1702034011</t>
  </si>
  <si>
    <t>S-0203401/134887/2017</t>
  </si>
  <si>
    <t>45075352</t>
  </si>
  <si>
    <t>Konvalinová Eva</t>
  </si>
  <si>
    <t>1702032251</t>
  </si>
  <si>
    <t>S-0203225/129781/2017</t>
  </si>
  <si>
    <t>1702010171</t>
  </si>
  <si>
    <t>S-0201017/31997/2017</t>
  </si>
  <si>
    <t>1702012891</t>
  </si>
  <si>
    <t>S-0201289/37180/2017</t>
  </si>
  <si>
    <t>15056856</t>
  </si>
  <si>
    <t>Knap Pavel, Ing.</t>
  </si>
  <si>
    <t>1702030721</t>
  </si>
  <si>
    <t>S-0203072/122299/2017</t>
  </si>
  <si>
    <t>25297091</t>
  </si>
  <si>
    <t>AGROSPOL Výprachtice s.r.o.</t>
  </si>
  <si>
    <t>1802011511</t>
  </si>
  <si>
    <t>S-0201151/38606/2018</t>
  </si>
  <si>
    <t>46457682</t>
  </si>
  <si>
    <t>Pícha Aleš, Ing.</t>
  </si>
  <si>
    <t>1802004521</t>
  </si>
  <si>
    <t>S-0200452/11440/2018</t>
  </si>
  <si>
    <t>60917466</t>
  </si>
  <si>
    <t>ZePo, a.s.</t>
  </si>
  <si>
    <t>1802015781</t>
  </si>
  <si>
    <t>S-0201578/49176/2018</t>
  </si>
  <si>
    <t>03862062</t>
  </si>
  <si>
    <t>Procházka Pavel</t>
  </si>
  <si>
    <t>1802015801</t>
  </si>
  <si>
    <t>S-0201580/49180/2018</t>
  </si>
  <si>
    <t>1802002451</t>
  </si>
  <si>
    <t>S-0200245/05053/2018</t>
  </si>
  <si>
    <t>1802018051</t>
  </si>
  <si>
    <t>S-0201805/60768/2018</t>
  </si>
  <si>
    <t>1702032851</t>
  </si>
  <si>
    <t>S-0203285/132187/2017</t>
  </si>
  <si>
    <t>1702033101</t>
  </si>
  <si>
    <t>S-0203310/132368/2017</t>
  </si>
  <si>
    <t>49305417</t>
  </si>
  <si>
    <t>Šolc Miroslav</t>
  </si>
  <si>
    <t>1802007731</t>
  </si>
  <si>
    <t>S-0200773/24505/2018</t>
  </si>
  <si>
    <t>70863679</t>
  </si>
  <si>
    <t>Štěpán Jiří</t>
  </si>
  <si>
    <t>1802007601</t>
  </si>
  <si>
    <t>S-0200760/24208/2018</t>
  </si>
  <si>
    <t>16554400</t>
  </si>
  <si>
    <t>Černý Václav</t>
  </si>
  <si>
    <t>1702031051</t>
  </si>
  <si>
    <t>S-0203105/125687/2017</t>
  </si>
  <si>
    <t>25371754</t>
  </si>
  <si>
    <t>Kameníček a. s.</t>
  </si>
  <si>
    <t>1703001061</t>
  </si>
  <si>
    <t>S-0300106/47441/2017</t>
  </si>
  <si>
    <t>1802000251</t>
  </si>
  <si>
    <t>S-0200025/00280/2018</t>
  </si>
  <si>
    <t>42993156</t>
  </si>
  <si>
    <t>Zbořil Martin</t>
  </si>
  <si>
    <t>1702035661</t>
  </si>
  <si>
    <t>S-0203566/137679/2017</t>
  </si>
  <si>
    <t>44048866</t>
  </si>
  <si>
    <t>Zbořílek Stanislav, Ing.</t>
  </si>
  <si>
    <t>1702029461</t>
  </si>
  <si>
    <t>S-0202946/109566/2017</t>
  </si>
  <si>
    <t>49970763</t>
  </si>
  <si>
    <t>Agrodružstvo Tištín</t>
  </si>
  <si>
    <t>1702029481</t>
  </si>
  <si>
    <t>S-0202948/109574/2017</t>
  </si>
  <si>
    <t>18595430</t>
  </si>
  <si>
    <t>Kubát Václav</t>
  </si>
  <si>
    <t>1802007261</t>
  </si>
  <si>
    <t>S-0200726/22996/2018</t>
  </si>
  <si>
    <t>60983493</t>
  </si>
  <si>
    <t>Halenková Eva, Bc.</t>
  </si>
  <si>
    <t>1702026961</t>
  </si>
  <si>
    <t>S-0202696/91708/2017</t>
  </si>
  <si>
    <t>01068334</t>
  </si>
  <si>
    <t>Tengeri Jiří, DiS.</t>
  </si>
  <si>
    <t>1802009671</t>
  </si>
  <si>
    <t>S-0200967/33190/2018</t>
  </si>
  <si>
    <t>65749367</t>
  </si>
  <si>
    <t>Vavřík Igor</t>
  </si>
  <si>
    <t>1802009801</t>
  </si>
  <si>
    <t>S-0200980/33671/2018</t>
  </si>
  <si>
    <t>46904620</t>
  </si>
  <si>
    <t>Zemědělská společnost Litohoř, s.r.o.</t>
  </si>
  <si>
    <t>1802019011</t>
  </si>
  <si>
    <t>S-0201901/65171/2018</t>
  </si>
  <si>
    <t>1702032371</t>
  </si>
  <si>
    <t>S-0203237/129747/2017</t>
  </si>
  <si>
    <t>1702032361</t>
  </si>
  <si>
    <t>S-0203236/129745/2017</t>
  </si>
  <si>
    <t>1702032381</t>
  </si>
  <si>
    <t>S-0203238/129750/2017</t>
  </si>
  <si>
    <t>63483793</t>
  </si>
  <si>
    <t>Zemědělská společnost TERRIS Budětsko, a.s.</t>
  </si>
  <si>
    <t>1702032401</t>
  </si>
  <si>
    <t>S-0203240/129754/2017</t>
  </si>
  <si>
    <t>49608886</t>
  </si>
  <si>
    <t>ZEMSPOL SVIADNOV, s.r.o.</t>
  </si>
  <si>
    <t>1702025981</t>
  </si>
  <si>
    <t>S-0202598/88133/2017</t>
  </si>
  <si>
    <t>74291777</t>
  </si>
  <si>
    <t>Vitásek Radek</t>
  </si>
  <si>
    <t>1802016761</t>
  </si>
  <si>
    <t>S-0201676/54573/2018</t>
  </si>
  <si>
    <t>1702026551</t>
  </si>
  <si>
    <t>S-0202655/89984/2017</t>
  </si>
  <si>
    <t>28290372</t>
  </si>
  <si>
    <t>ZIROM, s.r.o.</t>
  </si>
  <si>
    <t>1802011291</t>
  </si>
  <si>
    <t>S-0201129/37960/2018</t>
  </si>
  <si>
    <t>49968106</t>
  </si>
  <si>
    <t>ZEMAS, a.s.</t>
  </si>
  <si>
    <t>1802004531</t>
  </si>
  <si>
    <t>S-0200453/11443/2018</t>
  </si>
  <si>
    <t>15525287</t>
  </si>
  <si>
    <t>Skupieň Karel</t>
  </si>
  <si>
    <t>1802015351</t>
  </si>
  <si>
    <t>S-0201535/48320/2018</t>
  </si>
  <si>
    <t>49450522</t>
  </si>
  <si>
    <t>Agro Mohelno, s.r.o.</t>
  </si>
  <si>
    <t>1802014191</t>
  </si>
  <si>
    <t>S-0201419/46841/2018</t>
  </si>
  <si>
    <t>72542705</t>
  </si>
  <si>
    <t>Ehrlich Lubor</t>
  </si>
  <si>
    <t>1702034431</t>
  </si>
  <si>
    <t>S-0203443/136396/2017</t>
  </si>
  <si>
    <t>42646979</t>
  </si>
  <si>
    <t>Pinterová Jana, Ing.</t>
  </si>
  <si>
    <t>1802003991</t>
  </si>
  <si>
    <t>S-0200399/09417/2018</t>
  </si>
  <si>
    <t>25370596</t>
  </si>
  <si>
    <t>VÚCHS Rapotín,  s.r.o.</t>
  </si>
  <si>
    <t>1802000411</t>
  </si>
  <si>
    <t>S-0200041/01170/2018</t>
  </si>
  <si>
    <t>75117959</t>
  </si>
  <si>
    <t>Benda Lukáš, Ing.</t>
  </si>
  <si>
    <t>1702018981</t>
  </si>
  <si>
    <t>S-0201898/55766/2017</t>
  </si>
  <si>
    <t>1702002651</t>
  </si>
  <si>
    <t>S-0200265/06766/2017</t>
  </si>
  <si>
    <t>63426099</t>
  </si>
  <si>
    <t>Čaněk Vladimír</t>
  </si>
  <si>
    <t>1802004381</t>
  </si>
  <si>
    <t>S-0200438/10444/2018</t>
  </si>
  <si>
    <t>1802000181</t>
  </si>
  <si>
    <t>S-0200018/00099/2018</t>
  </si>
  <si>
    <t>73322806</t>
  </si>
  <si>
    <t>Vančura Tomáš</t>
  </si>
  <si>
    <t>1802008901</t>
  </si>
  <si>
    <t>S-0200890/27856/2018</t>
  </si>
  <si>
    <t>67200559</t>
  </si>
  <si>
    <t>Uhlíř Jiří</t>
  </si>
  <si>
    <t>1702033251</t>
  </si>
  <si>
    <t>S-0203325/132401/2017</t>
  </si>
  <si>
    <t>66107580</t>
  </si>
  <si>
    <t>Hampl Zdeněk</t>
  </si>
  <si>
    <t>1802012571</t>
  </si>
  <si>
    <t>S-0201257/41576/2018</t>
  </si>
  <si>
    <t>68280599</t>
  </si>
  <si>
    <t>Maxin Imrich</t>
  </si>
  <si>
    <t>1502013611</t>
  </si>
  <si>
    <t>S-0201361/40688/2015</t>
  </si>
  <si>
    <t>45997764</t>
  </si>
  <si>
    <t>Příkopová Žaneta</t>
  </si>
  <si>
    <t>1702013821</t>
  </si>
  <si>
    <t>S-0201382/39854/2017</t>
  </si>
  <si>
    <t>03543323</t>
  </si>
  <si>
    <t>AGRO Semeč s.r.o.</t>
  </si>
  <si>
    <t>1802021641</t>
  </si>
  <si>
    <t>S-0202164/72980/2018</t>
  </si>
  <si>
    <t>1802008631</t>
  </si>
  <si>
    <t>S-0200863/27878/2018</t>
  </si>
  <si>
    <t>67674682</t>
  </si>
  <si>
    <t>Rimkevič Boleslav</t>
  </si>
  <si>
    <t>1702019471</t>
  </si>
  <si>
    <t>S-0201947/58210/2017</t>
  </si>
  <si>
    <t>1702025081</t>
  </si>
  <si>
    <t>S-0202508/82763/2017</t>
  </si>
  <si>
    <t>1802010531</t>
  </si>
  <si>
    <t>S-0201053/35438/2018</t>
  </si>
  <si>
    <t>47006650</t>
  </si>
  <si>
    <t>Datel Jaroslav</t>
  </si>
  <si>
    <t>1802018921</t>
  </si>
  <si>
    <t>S-0201892/64701/2018</t>
  </si>
  <si>
    <t>60279389</t>
  </si>
  <si>
    <t>Zemědělství Malšovice s.r.o.</t>
  </si>
  <si>
    <t>1702022441</t>
  </si>
  <si>
    <t>S-0202244/67481/2017</t>
  </si>
  <si>
    <t>1702022471</t>
  </si>
  <si>
    <t>S-0202247/67491/2017</t>
  </si>
  <si>
    <t>47794003</t>
  </si>
  <si>
    <t>Bednář Jan</t>
  </si>
  <si>
    <t>1702028681</t>
  </si>
  <si>
    <t>S-0202868/103276/2017</t>
  </si>
  <si>
    <t>42114080</t>
  </si>
  <si>
    <t>Štor Miroslav</t>
  </si>
  <si>
    <t>1702026461</t>
  </si>
  <si>
    <t>S-0202646/88732/2017</t>
  </si>
  <si>
    <t>65602064</t>
  </si>
  <si>
    <t>Fiala Michal</t>
  </si>
  <si>
    <t>1702026611</t>
  </si>
  <si>
    <t>S-0202661/89987/2017</t>
  </si>
  <si>
    <t>68438451</t>
  </si>
  <si>
    <t>Šindelář Jan</t>
  </si>
  <si>
    <t>1802016881</t>
  </si>
  <si>
    <t>S-0201688/55146/2018</t>
  </si>
  <si>
    <t>00113212</t>
  </si>
  <si>
    <t>Zemědělské družstvo Bělčice</t>
  </si>
  <si>
    <t>1702034801</t>
  </si>
  <si>
    <t>S-0203480/136995/2017</t>
  </si>
  <si>
    <t>75126125</t>
  </si>
  <si>
    <t>Bártl Vojtěch</t>
  </si>
  <si>
    <t>1802005521</t>
  </si>
  <si>
    <t>S-0200552/19353/2018</t>
  </si>
  <si>
    <t>75118343</t>
  </si>
  <si>
    <t>Kouba Michal</t>
  </si>
  <si>
    <t>1802007791</t>
  </si>
  <si>
    <t>S-0200779/24521/2018</t>
  </si>
  <si>
    <t>47237147</t>
  </si>
  <si>
    <t>BKV Kamenná spol. s r.o.</t>
  </si>
  <si>
    <t>1702027281</t>
  </si>
  <si>
    <t>S-0202728/92470/2017</t>
  </si>
  <si>
    <t>87272300</t>
  </si>
  <si>
    <t>Bláhovec Bohumil</t>
  </si>
  <si>
    <t>1702027811</t>
  </si>
  <si>
    <t>S-0202781/95196/2017</t>
  </si>
  <si>
    <t>1702027381</t>
  </si>
  <si>
    <t>S-0202738/92485/2017</t>
  </si>
  <si>
    <t>1702027351</t>
  </si>
  <si>
    <t>S-0202735/92481/2017</t>
  </si>
  <si>
    <t>42407371</t>
  </si>
  <si>
    <t>Pícka Stanislav</t>
  </si>
  <si>
    <t>1802001381</t>
  </si>
  <si>
    <t>S-0200138/03449/2018</t>
  </si>
  <si>
    <t>68520492</t>
  </si>
  <si>
    <t>Šamšula Marek</t>
  </si>
  <si>
    <t>1702034411</t>
  </si>
  <si>
    <t>S-0203441/136457/2017</t>
  </si>
  <si>
    <t>42377994</t>
  </si>
  <si>
    <t>Vaniš Pavel</t>
  </si>
  <si>
    <t>1702034421</t>
  </si>
  <si>
    <t>S-0203442/136428/2017</t>
  </si>
  <si>
    <t>71191691</t>
  </si>
  <si>
    <t>Tyšer Jiří</t>
  </si>
  <si>
    <t>1802019141</t>
  </si>
  <si>
    <t>S-0201914/65700/2018</t>
  </si>
  <si>
    <t>47237252</t>
  </si>
  <si>
    <t>JASANKA s.r.o.</t>
  </si>
  <si>
    <t>1702034611</t>
  </si>
  <si>
    <t>S-0203461/136722/2017</t>
  </si>
  <si>
    <t>18242464</t>
  </si>
  <si>
    <t>Stupka Otakar</t>
  </si>
  <si>
    <t>1802000281</t>
  </si>
  <si>
    <t>S-0200028/00289/2018</t>
  </si>
  <si>
    <t>1703001701</t>
  </si>
  <si>
    <t>S-0300170/136774/2017</t>
  </si>
  <si>
    <t>46866922</t>
  </si>
  <si>
    <t>Diviš Josef</t>
  </si>
  <si>
    <t>1702025201</t>
  </si>
  <si>
    <t>S-0202520/83023/2017</t>
  </si>
  <si>
    <t>75117258</t>
  </si>
  <si>
    <t>Žíla Ladislav, Bc.</t>
  </si>
  <si>
    <t>1802022121</t>
  </si>
  <si>
    <t>S-0202212/75301/2018</t>
  </si>
  <si>
    <t>1702033531</t>
  </si>
  <si>
    <t>S-0203353/133480/2017</t>
  </si>
  <si>
    <t>1802009821</t>
  </si>
  <si>
    <t>S-0200982/33685/2018</t>
  </si>
  <si>
    <t>72164433</t>
  </si>
  <si>
    <t>Koranda Jan</t>
  </si>
  <si>
    <t>1802009571</t>
  </si>
  <si>
    <t>S-0200957/32408/2018</t>
  </si>
  <si>
    <t>60665319</t>
  </si>
  <si>
    <t>Kočer Zdeněk</t>
  </si>
  <si>
    <t>1802008951</t>
  </si>
  <si>
    <t>S-0200895/27845/2018</t>
  </si>
  <si>
    <t>1702026011</t>
  </si>
  <si>
    <t>S-0202601/88138/2017</t>
  </si>
  <si>
    <t>69567395</t>
  </si>
  <si>
    <t>Marek Radovan</t>
  </si>
  <si>
    <t>1802012011</t>
  </si>
  <si>
    <t>S-0201201/39738/2018</t>
  </si>
  <si>
    <t>46707972</t>
  </si>
  <si>
    <t>Hladík Štěpán, Ing.</t>
  </si>
  <si>
    <t>1802011141</t>
  </si>
  <si>
    <t>S-0201114/37253/2018</t>
  </si>
  <si>
    <t>60838451</t>
  </si>
  <si>
    <t>Zemědělské družstvo Mojné</t>
  </si>
  <si>
    <t>1802005091</t>
  </si>
  <si>
    <t>S-0200509/18536/2018</t>
  </si>
  <si>
    <t>1802002131</t>
  </si>
  <si>
    <t>S-0200213/04633/2018</t>
  </si>
  <si>
    <t>1802002021</t>
  </si>
  <si>
    <t>S-0200202/04590/2018</t>
  </si>
  <si>
    <t>1702028831</t>
  </si>
  <si>
    <t>S-0202883/106338/2017</t>
  </si>
  <si>
    <t>49435701</t>
  </si>
  <si>
    <t>AMPELOS, ŠLECHTITELSKÁ STANICE VINAŘSKÁ ZNOJMO, s.r.o.</t>
  </si>
  <si>
    <t>1802000551</t>
  </si>
  <si>
    <t>S-0200055/00921/2018</t>
  </si>
  <si>
    <t>25173189</t>
  </si>
  <si>
    <t>ZEVERA, a.s.</t>
  </si>
  <si>
    <t>1702003781</t>
  </si>
  <si>
    <t>S-0200378/08628/2017</t>
  </si>
  <si>
    <t>68521235</t>
  </si>
  <si>
    <t>Hándl Vladimír</t>
  </si>
  <si>
    <t>1602014601</t>
  </si>
  <si>
    <t>S-0201460/39611/2016</t>
  </si>
  <si>
    <t>60066377</t>
  </si>
  <si>
    <t>EUROFARMS AGRO-B s.r.o.</t>
  </si>
  <si>
    <t>1602005571</t>
  </si>
  <si>
    <t>S-0200557/18758/2016</t>
  </si>
  <si>
    <t>1602022801</t>
  </si>
  <si>
    <t>S-0202280/77258/2016</t>
  </si>
  <si>
    <t>49948334</t>
  </si>
  <si>
    <t>Brožek Tomáš, Bc.</t>
  </si>
  <si>
    <t>1702021031</t>
  </si>
  <si>
    <t>S-0202103/61194/2017</t>
  </si>
  <si>
    <t>43862233</t>
  </si>
  <si>
    <t>Auský Jaroslav</t>
  </si>
  <si>
    <t>1702033541</t>
  </si>
  <si>
    <t>S-0203354/133329/2017</t>
  </si>
  <si>
    <t>49018884</t>
  </si>
  <si>
    <t>BOVIS N.B. spol. s r.o.</t>
  </si>
  <si>
    <t>1702034631</t>
  </si>
  <si>
    <t>S-0203463/136827/2017</t>
  </si>
  <si>
    <t>00871427</t>
  </si>
  <si>
    <t>ZEPHYR Františkovy Lázně, s.r.o.</t>
  </si>
  <si>
    <t>1702024991</t>
  </si>
  <si>
    <t>S-0202499/82097/2017</t>
  </si>
  <si>
    <t>48171093</t>
  </si>
  <si>
    <t>Horal, akciová společnost, Hláska</t>
  </si>
  <si>
    <t>1703000501</t>
  </si>
  <si>
    <t>S-0300050/08448/2017</t>
  </si>
  <si>
    <t>16243641</t>
  </si>
  <si>
    <t>Bednář Lubomír</t>
  </si>
  <si>
    <t>1802007231</t>
  </si>
  <si>
    <t>S-0200723/23111/2018</t>
  </si>
  <si>
    <t>1802006971</t>
  </si>
  <si>
    <t>S-0200697/22619/2018</t>
  </si>
  <si>
    <t>01566253</t>
  </si>
  <si>
    <t>CaMa servis s.r.o.</t>
  </si>
  <si>
    <t>1702035491</t>
  </si>
  <si>
    <t>S-0203549/137471/2017</t>
  </si>
  <si>
    <t>47500735</t>
  </si>
  <si>
    <t>Zeman Aleš</t>
  </si>
  <si>
    <t>1702035501</t>
  </si>
  <si>
    <t>S-0203550/137602/2017</t>
  </si>
  <si>
    <t>60570491</t>
  </si>
  <si>
    <t>Jež Josef, Ing.</t>
  </si>
  <si>
    <t>1703001641</t>
  </si>
  <si>
    <t>S-0300164/133914/2017</t>
  </si>
  <si>
    <t>64789322</t>
  </si>
  <si>
    <t>Z E P O  BĚLOHRAD a.s.</t>
  </si>
  <si>
    <t>1802008681</t>
  </si>
  <si>
    <t>S-0200868/27884/2018</t>
  </si>
  <si>
    <t>65690664</t>
  </si>
  <si>
    <t>Pavlíčková Hana, Ing.</t>
  </si>
  <si>
    <t>1802014111</t>
  </si>
  <si>
    <t>S-0201411/46526/2018</t>
  </si>
  <si>
    <t>75064367</t>
  </si>
  <si>
    <t>Černý Michal</t>
  </si>
  <si>
    <t>1802019941</t>
  </si>
  <si>
    <t>S-0201994/67924/2018</t>
  </si>
  <si>
    <t>65676181</t>
  </si>
  <si>
    <t>Staša Pavel</t>
  </si>
  <si>
    <t>1802019831</t>
  </si>
  <si>
    <t>S-0201983/67879/2018</t>
  </si>
  <si>
    <t>67011888</t>
  </si>
  <si>
    <t>Zlámal Radomír</t>
  </si>
  <si>
    <t>1702032301</t>
  </si>
  <si>
    <t>S-0203230/129574/2017</t>
  </si>
  <si>
    <t>1803001051</t>
  </si>
  <si>
    <t>S-0300105/48454/2018</t>
  </si>
  <si>
    <t>86696572</t>
  </si>
  <si>
    <t>Koníček Lukáš</t>
  </si>
  <si>
    <t>1702026101</t>
  </si>
  <si>
    <t>S-0202610/88177/2017</t>
  </si>
  <si>
    <t>1702026321</t>
  </si>
  <si>
    <t>S-0202632/88368/2017</t>
  </si>
  <si>
    <t>16979451</t>
  </si>
  <si>
    <t>Reš Pavel</t>
  </si>
  <si>
    <t>1802007051</t>
  </si>
  <si>
    <t>S-0200705/22566/2018</t>
  </si>
  <si>
    <t>1702012951</t>
  </si>
  <si>
    <t>S-0201295/37782/2017</t>
  </si>
  <si>
    <t>1702026751</t>
  </si>
  <si>
    <t>S-0202675/90514/2017</t>
  </si>
  <si>
    <t>00124087</t>
  </si>
  <si>
    <t>Zemědělské družstvo Všestary</t>
  </si>
  <si>
    <t>1602001001</t>
  </si>
  <si>
    <t>S-0200100/04457/2016</t>
  </si>
  <si>
    <t>1802005971</t>
  </si>
  <si>
    <t>S-0200597/20798/2018</t>
  </si>
  <si>
    <t>1802005981</t>
  </si>
  <si>
    <t>S-0200598/20800/2018</t>
  </si>
  <si>
    <t>1802005991</t>
  </si>
  <si>
    <t>S-0200599/20802/2018</t>
  </si>
  <si>
    <t>44444435</t>
  </si>
  <si>
    <t>Hrdina Luděk</t>
  </si>
  <si>
    <t>1802006561</t>
  </si>
  <si>
    <t>S-0200656/21904/2018</t>
  </si>
  <si>
    <t>48652407</t>
  </si>
  <si>
    <t>Kollert Martin</t>
  </si>
  <si>
    <t>1802005571</t>
  </si>
  <si>
    <t>S-0200557/20119/2018</t>
  </si>
  <si>
    <t>44407190</t>
  </si>
  <si>
    <t>Martinec Jaroslav</t>
  </si>
  <si>
    <t>1802017641</t>
  </si>
  <si>
    <t>S-0201764/59448/2018</t>
  </si>
  <si>
    <t>25945106</t>
  </si>
  <si>
    <t>FARMA MORAVEC,  s.r.o.</t>
  </si>
  <si>
    <t>1702030901</t>
  </si>
  <si>
    <t>S-0203090/124292/2017</t>
  </si>
  <si>
    <t>75040646</t>
  </si>
  <si>
    <t>Mertlíková Pavla</t>
  </si>
  <si>
    <t>1702020391</t>
  </si>
  <si>
    <t>S-0202039/59125/2017</t>
  </si>
  <si>
    <t>03788911</t>
  </si>
  <si>
    <t>Charbuský Milan</t>
  </si>
  <si>
    <t>1702029951</t>
  </si>
  <si>
    <t>S-0202995/117502/2017</t>
  </si>
  <si>
    <t>25250868</t>
  </si>
  <si>
    <t>AGRO Posázaví, a.s.</t>
  </si>
  <si>
    <t>1702032891</t>
  </si>
  <si>
    <t>S-0203289/132200/2017</t>
  </si>
  <si>
    <t>62502352</t>
  </si>
  <si>
    <t>PET s.r.o.</t>
  </si>
  <si>
    <t>1702029141</t>
  </si>
  <si>
    <t>S-0202914/108158/2017</t>
  </si>
  <si>
    <t>28620135</t>
  </si>
  <si>
    <t>HuMarJos s.r.o.</t>
  </si>
  <si>
    <t>1702029301</t>
  </si>
  <si>
    <t>S-0202930/107464/2017</t>
  </si>
  <si>
    <t>69517363</t>
  </si>
  <si>
    <t>Hála Jan</t>
  </si>
  <si>
    <t>1802014271</t>
  </si>
  <si>
    <t>S-0201427/46754/2018</t>
  </si>
  <si>
    <t>73367885</t>
  </si>
  <si>
    <t>Dostálová Kamila</t>
  </si>
  <si>
    <t>1802014871</t>
  </si>
  <si>
    <t>S-0201487/47182/2018</t>
  </si>
  <si>
    <t>02939495</t>
  </si>
  <si>
    <t>AgroArchman s.r.o.</t>
  </si>
  <si>
    <t>1702031891</t>
  </si>
  <si>
    <t>S-0203189/127206/2017</t>
  </si>
  <si>
    <t>1803000481</t>
  </si>
  <si>
    <t>S-0300048/11539/2018</t>
  </si>
  <si>
    <t>43104061</t>
  </si>
  <si>
    <t>David Josef</t>
  </si>
  <si>
    <t>1802005241</t>
  </si>
  <si>
    <t>S-0200524/18613/2018</t>
  </si>
  <si>
    <t>63806321</t>
  </si>
  <si>
    <t>Beránek Pavel</t>
  </si>
  <si>
    <t>1702035261</t>
  </si>
  <si>
    <t>S-0203526/137352/2017</t>
  </si>
  <si>
    <t>03809226</t>
  </si>
  <si>
    <t>Froment s.r.o.</t>
  </si>
  <si>
    <t>1702035161</t>
  </si>
  <si>
    <t>S-0203516/137333/2017</t>
  </si>
  <si>
    <t>16831357</t>
  </si>
  <si>
    <t>Němcová Dagmar</t>
  </si>
  <si>
    <t>1802013861</t>
  </si>
  <si>
    <t>S-0201386/44646/2018</t>
  </si>
  <si>
    <t>62698044</t>
  </si>
  <si>
    <t>Francl Pavel, Ing.</t>
  </si>
  <si>
    <t>1802022771</t>
  </si>
  <si>
    <t>S-0202277/85185/2018</t>
  </si>
  <si>
    <t>75051168</t>
  </si>
  <si>
    <t>Podpěra Jan, Dis.</t>
  </si>
  <si>
    <t>1802007861</t>
  </si>
  <si>
    <t>S-0200786/24671/2018</t>
  </si>
  <si>
    <t>1702034321</t>
  </si>
  <si>
    <t>S-0203432/135861/2017</t>
  </si>
  <si>
    <t>60060590</t>
  </si>
  <si>
    <t>Süsserová Zuzana Ing.</t>
  </si>
  <si>
    <t>1802005741</t>
  </si>
  <si>
    <t>S-0200574/20470/2018</t>
  </si>
  <si>
    <t>46357432</t>
  </si>
  <si>
    <t>Smilkov, a.s.</t>
  </si>
  <si>
    <t>1802007281</t>
  </si>
  <si>
    <t>S-0200728/23004/2018</t>
  </si>
  <si>
    <t>28523016</t>
  </si>
  <si>
    <t>MV AGRO s.r.o.</t>
  </si>
  <si>
    <t>1802007251</t>
  </si>
  <si>
    <t>S-0200725/23038/2018</t>
  </si>
  <si>
    <t>25227432</t>
  </si>
  <si>
    <t>Maňovická zemědělská, a.s.</t>
  </si>
  <si>
    <t>1803000371</t>
  </si>
  <si>
    <t>S-0300037/09319/2018</t>
  </si>
  <si>
    <t>1702028221</t>
  </si>
  <si>
    <t>S-0202822/96417/2017</t>
  </si>
  <si>
    <t>47048239</t>
  </si>
  <si>
    <t>Zemědělské družstvo Bohutín</t>
  </si>
  <si>
    <t>1802008441</t>
  </si>
  <si>
    <t>S-0200844/25892/2018</t>
  </si>
  <si>
    <t>71245049</t>
  </si>
  <si>
    <t>Fiala Pavel</t>
  </si>
  <si>
    <t>1802008451</t>
  </si>
  <si>
    <t>S-0200845/25894/2018</t>
  </si>
  <si>
    <t>62624351</t>
  </si>
  <si>
    <t>Krýsl Josef</t>
  </si>
  <si>
    <t>1802007931</t>
  </si>
  <si>
    <t>S-0200793/25706/2018</t>
  </si>
  <si>
    <t>70537283</t>
  </si>
  <si>
    <t>Brautfergerová Eva</t>
  </si>
  <si>
    <t>1702033591</t>
  </si>
  <si>
    <t>S-0203359/133513/2017</t>
  </si>
  <si>
    <t>25645161</t>
  </si>
  <si>
    <t>Plzeňská Farma s.r.o.</t>
  </si>
  <si>
    <t>1702031231</t>
  </si>
  <si>
    <t>S-0203123/125735/2017</t>
  </si>
  <si>
    <t>00108146</t>
  </si>
  <si>
    <t>Zemědělské družstvo Nečín</t>
  </si>
  <si>
    <t>1702029651</t>
  </si>
  <si>
    <t>S-0202965/114560/2017</t>
  </si>
  <si>
    <t>00107956</t>
  </si>
  <si>
    <t>Zemědělská společnost Kosova Hora, a.s.</t>
  </si>
  <si>
    <t>1702029661</t>
  </si>
  <si>
    <t>S-0202966/114564/2017</t>
  </si>
  <si>
    <t>75141388</t>
  </si>
  <si>
    <t>Mařík František</t>
  </si>
  <si>
    <t>1702028381</t>
  </si>
  <si>
    <t>S-0202838/98133/2017</t>
  </si>
  <si>
    <t>28293100</t>
  </si>
  <si>
    <t>CS MORAVIA s.r.o.</t>
  </si>
  <si>
    <t>1802020231</t>
  </si>
  <si>
    <t>S-0202023/68921/2018</t>
  </si>
  <si>
    <t>1802003661</t>
  </si>
  <si>
    <t>S-0200366/07205/2018</t>
  </si>
  <si>
    <t>00107999</t>
  </si>
  <si>
    <t>ZD Krásná Hora nad Vltavou a.s.</t>
  </si>
  <si>
    <t>1802003751</t>
  </si>
  <si>
    <t>S-0200375/08689/2018</t>
  </si>
  <si>
    <t>1802007141</t>
  </si>
  <si>
    <t>S-0200714/22507/2018</t>
  </si>
  <si>
    <t>1702013641</t>
  </si>
  <si>
    <t>S-0201364/39764/2017</t>
  </si>
  <si>
    <t>72041889</t>
  </si>
  <si>
    <t>Paták Tomáš</t>
  </si>
  <si>
    <t>1802019091</t>
  </si>
  <si>
    <t>S-0201909/65682/2018</t>
  </si>
  <si>
    <t>48214647</t>
  </si>
  <si>
    <t>Brauer Josef</t>
  </si>
  <si>
    <t>1802000701</t>
  </si>
  <si>
    <t>S-0200070/01621/2018</t>
  </si>
  <si>
    <t>70948658</t>
  </si>
  <si>
    <t>Ryneš Jan</t>
  </si>
  <si>
    <t>1702029681</t>
  </si>
  <si>
    <t>S-0202968/120085/2017</t>
  </si>
  <si>
    <t>26229391</t>
  </si>
  <si>
    <t>AGRA Horní Dunajovice a.s.</t>
  </si>
  <si>
    <t>1802005941</t>
  </si>
  <si>
    <t>S-0200594/20544/2018</t>
  </si>
  <si>
    <t>88243796</t>
  </si>
  <si>
    <t>Talafousová Eliška, Bc.</t>
  </si>
  <si>
    <t>1802004681</t>
  </si>
  <si>
    <t>S-0200468/11509/2018</t>
  </si>
  <si>
    <t>16703413</t>
  </si>
  <si>
    <t>Duchan Jaroslav</t>
  </si>
  <si>
    <t>1802017021</t>
  </si>
  <si>
    <t>S-0201702/55919/2018</t>
  </si>
  <si>
    <t>1802011101</t>
  </si>
  <si>
    <t>S-0201110/37324/2018</t>
  </si>
  <si>
    <t>00110205</t>
  </si>
  <si>
    <t>Zemědělské družstvo Budíškovice</t>
  </si>
  <si>
    <t>1803000891</t>
  </si>
  <si>
    <t>S-0300089/37322/2018</t>
  </si>
  <si>
    <t>48360856</t>
  </si>
  <si>
    <t>Matagro s.r.o.</t>
  </si>
  <si>
    <t>1702035001</t>
  </si>
  <si>
    <t>S-0203500/137302/2017</t>
  </si>
  <si>
    <t>25200593</t>
  </si>
  <si>
    <t>ODEŘSKÝ STATEK a.s.</t>
  </si>
  <si>
    <t>1802003001</t>
  </si>
  <si>
    <t>S-0200300/06379/2018</t>
  </si>
  <si>
    <t>1802003601</t>
  </si>
  <si>
    <t>S-0200360/06910/2018</t>
  </si>
  <si>
    <t>75129426</t>
  </si>
  <si>
    <t>Dudek Matěj</t>
  </si>
  <si>
    <t>1803000391</t>
  </si>
  <si>
    <t>S-0300039/09363/2018</t>
  </si>
  <si>
    <t>1802008001</t>
  </si>
  <si>
    <t>S-0200800/25153/2018</t>
  </si>
  <si>
    <t>1702027951</t>
  </si>
  <si>
    <t>S-0202795/94620/2017</t>
  </si>
  <si>
    <t>47452901</t>
  </si>
  <si>
    <t>Zemědělské družstvo Šonov u Broumova</t>
  </si>
  <si>
    <t>1802004611</t>
  </si>
  <si>
    <t>S-0200461/11479/2018</t>
  </si>
  <si>
    <t>25252097</t>
  </si>
  <si>
    <t>VIKA Kameničná a.s.</t>
  </si>
  <si>
    <t>1702031551</t>
  </si>
  <si>
    <t>S-0203155/127081/2017</t>
  </si>
  <si>
    <t>00924652</t>
  </si>
  <si>
    <t>Hančová Lidmila</t>
  </si>
  <si>
    <t>1702032041</t>
  </si>
  <si>
    <t>S-0203204/128758/2017</t>
  </si>
  <si>
    <t>48173291</t>
  </si>
  <si>
    <t>ZDOBNICE a.s.</t>
  </si>
  <si>
    <t>1702032061</t>
  </si>
  <si>
    <t>S-0203206/128760/2017</t>
  </si>
  <si>
    <t>1702031711</t>
  </si>
  <si>
    <t>S-0203171/128522/2017</t>
  </si>
  <si>
    <t>1702031901</t>
  </si>
  <si>
    <t>S-0203190/128556/2017</t>
  </si>
  <si>
    <t>1702031871</t>
  </si>
  <si>
    <t>S-0203187/128540/2017</t>
  </si>
  <si>
    <t>74291041</t>
  </si>
  <si>
    <t>Trhlík Jiří</t>
  </si>
  <si>
    <t>1802001981</t>
  </si>
  <si>
    <t>S-0200198/04575/2018</t>
  </si>
  <si>
    <t>1802001941</t>
  </si>
  <si>
    <t>S-0200194/04566/2018</t>
  </si>
  <si>
    <t>25280350</t>
  </si>
  <si>
    <t>ZEMSPOL České Meziříčí, a.s.</t>
  </si>
  <si>
    <t>1702028901</t>
  </si>
  <si>
    <t>S-0202890/108002/2017</t>
  </si>
  <si>
    <t>16513738</t>
  </si>
  <si>
    <t>Žampach Jiří</t>
  </si>
  <si>
    <t>1702028951</t>
  </si>
  <si>
    <t>S-0202895/108075/2017</t>
  </si>
  <si>
    <t>1702032731</t>
  </si>
  <si>
    <t>S-0203273/132139/2017</t>
  </si>
  <si>
    <t>49285122</t>
  </si>
  <si>
    <t>MATOULEK v.o.s.</t>
  </si>
  <si>
    <t>1702032911</t>
  </si>
  <si>
    <t>S-0203291/132205/2017</t>
  </si>
  <si>
    <t>42913306</t>
  </si>
  <si>
    <t>Marek Luboš</t>
  </si>
  <si>
    <t>1802003331</t>
  </si>
  <si>
    <t>S-0200333/06647/2018</t>
  </si>
  <si>
    <t>1802003081</t>
  </si>
  <si>
    <t>S-0200308/06401/2018</t>
  </si>
  <si>
    <t>1802007671</t>
  </si>
  <si>
    <t>S-0200767/23976/2018</t>
  </si>
  <si>
    <t>1802007511</t>
  </si>
  <si>
    <t>S-0200751/24193/2018</t>
  </si>
  <si>
    <t>1802008471</t>
  </si>
  <si>
    <t>S-0200847/26006/2018</t>
  </si>
  <si>
    <t>1702006921</t>
  </si>
  <si>
    <t>S-0200692/24419/2017</t>
  </si>
  <si>
    <t>64829545</t>
  </si>
  <si>
    <t>Zemědělská akciová společnost Mlázovice</t>
  </si>
  <si>
    <t>1802012491</t>
  </si>
  <si>
    <t>S-0201249/40344/2018</t>
  </si>
  <si>
    <t>25331001</t>
  </si>
  <si>
    <t>MARTINICE, a.s.</t>
  </si>
  <si>
    <t>1802013311</t>
  </si>
  <si>
    <t>S-0201331/42266/2018</t>
  </si>
  <si>
    <t>73581224</t>
  </si>
  <si>
    <t>Kalod Michal</t>
  </si>
  <si>
    <t>1702021591</t>
  </si>
  <si>
    <t>S-0202159/62418/2017</t>
  </si>
  <si>
    <t>60114711</t>
  </si>
  <si>
    <t>Slavík Jaroslav</t>
  </si>
  <si>
    <t>1702028441</t>
  </si>
  <si>
    <t>S-0202844/99427/2017</t>
  </si>
  <si>
    <t>46441646</t>
  </si>
  <si>
    <t>Daniel Milan</t>
  </si>
  <si>
    <t>1702023581</t>
  </si>
  <si>
    <t>S-0202358/71447/2017</t>
  </si>
  <si>
    <t>46353950</t>
  </si>
  <si>
    <t>Družstvo vlastníků AGRO, družstvo</t>
  </si>
  <si>
    <t>1802018621</t>
  </si>
  <si>
    <t>S-0201862/63572/2018</t>
  </si>
  <si>
    <t>1702031621</t>
  </si>
  <si>
    <t>S-0203162/126685/2017</t>
  </si>
  <si>
    <t>70902453</t>
  </si>
  <si>
    <t>Rauscher Roman</t>
  </si>
  <si>
    <t>1802011931</t>
  </si>
  <si>
    <t>S-0201193/39320/2018</t>
  </si>
  <si>
    <t>61896691</t>
  </si>
  <si>
    <t>Srb Pavel</t>
  </si>
  <si>
    <t>1802012931</t>
  </si>
  <si>
    <t>S-0201293/42392/2018</t>
  </si>
  <si>
    <t>87012979</t>
  </si>
  <si>
    <t>Hrabánek Luboš</t>
  </si>
  <si>
    <t>1702016801</t>
  </si>
  <si>
    <t>S-0201680/48882/2017</t>
  </si>
  <si>
    <t>1702016811</t>
  </si>
  <si>
    <t>S-0201681/48880/2017</t>
  </si>
  <si>
    <t>12230201</t>
  </si>
  <si>
    <t>Šíma Milan, JUDr.</t>
  </si>
  <si>
    <t>1502022651</t>
  </si>
  <si>
    <t>S-0202265/65547/2015</t>
  </si>
  <si>
    <t>73365718</t>
  </si>
  <si>
    <t>Hodura Petr</t>
  </si>
  <si>
    <t>1802009021</t>
  </si>
  <si>
    <t>S-0200902/27557/2018</t>
  </si>
  <si>
    <t>45149143</t>
  </si>
  <si>
    <t>AGROMASO spol. s r.o.</t>
  </si>
  <si>
    <t>1802009481</t>
  </si>
  <si>
    <t>S-0200948/32427/2018</t>
  </si>
  <si>
    <t>1702033461</t>
  </si>
  <si>
    <t>S-0203346/132639/2017</t>
  </si>
  <si>
    <t>1702027041</t>
  </si>
  <si>
    <t>S-0202704/91106/2017</t>
  </si>
  <si>
    <t>26693011</t>
  </si>
  <si>
    <t>FARM POLÁKY, s.r.o.</t>
  </si>
  <si>
    <t>1802022041</t>
  </si>
  <si>
    <t>S-0202204/74833/2018</t>
  </si>
  <si>
    <t>47540834</t>
  </si>
  <si>
    <t>J a J CHROUST, spol. s r.o.</t>
  </si>
  <si>
    <t>1702029561</t>
  </si>
  <si>
    <t>S-0202956/111220/2017</t>
  </si>
  <si>
    <t>1702025281</t>
  </si>
  <si>
    <t>S-0202528/85156/2017</t>
  </si>
  <si>
    <t>04681991</t>
  </si>
  <si>
    <t>1702035541</t>
  </si>
  <si>
    <t>S-0203554/137556/2017</t>
  </si>
  <si>
    <t>1802010741</t>
  </si>
  <si>
    <t>S-0201074/37006/2018</t>
  </si>
  <si>
    <t>28445902</t>
  </si>
  <si>
    <t>Farma Kozák s.r.o.</t>
  </si>
  <si>
    <t>1802014361</t>
  </si>
  <si>
    <t>S-0201436/47773/2018</t>
  </si>
  <si>
    <t>1802014921</t>
  </si>
  <si>
    <t>S-0201492/47962/2018</t>
  </si>
  <si>
    <t>29413648</t>
  </si>
  <si>
    <t>Fox Meadows s.r.o.</t>
  </si>
  <si>
    <t>1802010311</t>
  </si>
  <si>
    <t>S-0201031/34541/2018</t>
  </si>
  <si>
    <t>03966011</t>
  </si>
  <si>
    <t>Počepický Jan, Bc., Dis.</t>
  </si>
  <si>
    <t>1702000691</t>
  </si>
  <si>
    <t>S-0200069/02634/2017</t>
  </si>
  <si>
    <t>27096858</t>
  </si>
  <si>
    <t>AGRO Poříčí spol. s r.o.</t>
  </si>
  <si>
    <t>1802009631</t>
  </si>
  <si>
    <t>S-0200963/33171/2018</t>
  </si>
  <si>
    <t>18600441</t>
  </si>
  <si>
    <t>Kolář Michal, Ing.</t>
  </si>
  <si>
    <t>1802009231</t>
  </si>
  <si>
    <t>S-0200923/32012/2018</t>
  </si>
  <si>
    <t>03581268</t>
  </si>
  <si>
    <t>Miňovský Ondřej</t>
  </si>
  <si>
    <t>1802011251</t>
  </si>
  <si>
    <t>S-0201125/37977/2018</t>
  </si>
  <si>
    <t>14737680</t>
  </si>
  <si>
    <t>Behenský Alois</t>
  </si>
  <si>
    <t>1702026841</t>
  </si>
  <si>
    <t>S-0202684/90537/2017</t>
  </si>
  <si>
    <t>45146632</t>
  </si>
  <si>
    <t>JS CENTRUM  s.r.o.</t>
  </si>
  <si>
    <t>1602002691</t>
  </si>
  <si>
    <t>S-0200269/08701/2016</t>
  </si>
  <si>
    <t>88751813</t>
  </si>
  <si>
    <t>Kortán Jan</t>
  </si>
  <si>
    <t>1802011641</t>
  </si>
  <si>
    <t>S-0201164/38649/2018</t>
  </si>
  <si>
    <t>25161806</t>
  </si>
  <si>
    <t>Prima Agri PT a.s.</t>
  </si>
  <si>
    <t>1802015471</t>
  </si>
  <si>
    <t>S-0201547/48756/2018</t>
  </si>
  <si>
    <t>1802001541</t>
  </si>
  <si>
    <t>S-0200154/03750/2018</t>
  </si>
  <si>
    <t>05590698</t>
  </si>
  <si>
    <t>František Král, organic s.r.o.</t>
  </si>
  <si>
    <t>1702023031</t>
  </si>
  <si>
    <t>S-0202303/67670/2017</t>
  </si>
  <si>
    <t>49446533</t>
  </si>
  <si>
    <t>AZ Holding a.s.</t>
  </si>
  <si>
    <t>1802009361</t>
  </si>
  <si>
    <t>S-0200936/32757/2018</t>
  </si>
  <si>
    <t>1802009371</t>
  </si>
  <si>
    <t>S-0200937/32760/2018</t>
  </si>
  <si>
    <t>25317652</t>
  </si>
  <si>
    <t>Společnost Bohuňov, a.s.</t>
  </si>
  <si>
    <t>1802010811</t>
  </si>
  <si>
    <t>S-0201081/37066/2018</t>
  </si>
  <si>
    <t>04014219</t>
  </si>
  <si>
    <t>Pyšek Jan</t>
  </si>
  <si>
    <t>1702010191</t>
  </si>
  <si>
    <t>S-0201019/32000/2017</t>
  </si>
  <si>
    <t>66344549</t>
  </si>
  <si>
    <t>Chlanda Josef</t>
  </si>
  <si>
    <t>1702030791</t>
  </si>
  <si>
    <t>S-0203079/123192/2017</t>
  </si>
  <si>
    <t>02437180</t>
  </si>
  <si>
    <t>RANČ Velké Pavlovice s.r.o.</t>
  </si>
  <si>
    <t>1702030441</t>
  </si>
  <si>
    <t>S-0203044/119156/2017</t>
  </si>
  <si>
    <t>48876291</t>
  </si>
  <si>
    <t>Lukeš Pavel</t>
  </si>
  <si>
    <t>1702018801</t>
  </si>
  <si>
    <t>S-0201880/54850/2017</t>
  </si>
  <si>
    <t>1802016841</t>
  </si>
  <si>
    <t>S-0201684/54374/2018</t>
  </si>
  <si>
    <t>15527531</t>
  </si>
  <si>
    <t>Zemědělské družstvo Bulhary</t>
  </si>
  <si>
    <t>1702020021</t>
  </si>
  <si>
    <t>S-0202002/57379/2017</t>
  </si>
  <si>
    <t>70823448</t>
  </si>
  <si>
    <t>Slezák Radek</t>
  </si>
  <si>
    <t>1702022281</t>
  </si>
  <si>
    <t>S-0202228/67268/2017</t>
  </si>
  <si>
    <t>87430525</t>
  </si>
  <si>
    <t>Svoboda Marek</t>
  </si>
  <si>
    <t>1602002651</t>
  </si>
  <si>
    <t>S-0200265/08651/2016</t>
  </si>
  <si>
    <t>70975230</t>
  </si>
  <si>
    <t>Srna Pavel, Ing. Mgr.</t>
  </si>
  <si>
    <t>1702028961</t>
  </si>
  <si>
    <t>S-0202896/108080/2017</t>
  </si>
  <si>
    <t>25583549</t>
  </si>
  <si>
    <t>ZEMSERVIS zkušební stanice Domanínek, s.r.o.</t>
  </si>
  <si>
    <t>1802017941</t>
  </si>
  <si>
    <t>S-0201794/60352/2018</t>
  </si>
  <si>
    <t>29212979</t>
  </si>
  <si>
    <t>Jaroslav Springer, s.r.o.</t>
  </si>
  <si>
    <t>1802018011</t>
  </si>
  <si>
    <t>S-0201801/60724/2018</t>
  </si>
  <si>
    <t>73699977</t>
  </si>
  <si>
    <t>Veselý Josef</t>
  </si>
  <si>
    <t>1702031851</t>
  </si>
  <si>
    <t>S-0203185/128535/2017</t>
  </si>
  <si>
    <t>62633333</t>
  </si>
  <si>
    <t>Černý Pavel</t>
  </si>
  <si>
    <t>1802015771</t>
  </si>
  <si>
    <t>S-0201577/49570/2018</t>
  </si>
  <si>
    <t>1802002401</t>
  </si>
  <si>
    <t>S-0200240/05199/2018</t>
  </si>
  <si>
    <t>02981301</t>
  </si>
  <si>
    <t>Jambor Jakub</t>
  </si>
  <si>
    <t>1702023021</t>
  </si>
  <si>
    <t>S-0202302/67667/2017</t>
  </si>
  <si>
    <t>1702033271</t>
  </si>
  <si>
    <t>S-0203327/132408/2017</t>
  </si>
  <si>
    <t>04952375</t>
  </si>
  <si>
    <t>Smažil Jan</t>
  </si>
  <si>
    <t>1802002831</t>
  </si>
  <si>
    <t>S-0200283/06350/2018</t>
  </si>
  <si>
    <t>46979778</t>
  </si>
  <si>
    <t>STAGRO spol. s r.o.</t>
  </si>
  <si>
    <t>1602029491</t>
  </si>
  <si>
    <t>S-0202949/124159/2016</t>
  </si>
  <si>
    <t>49970437</t>
  </si>
  <si>
    <t>Šebesta Dolní Dunajovice, spol. s r.o.</t>
  </si>
  <si>
    <t>1802001761</t>
  </si>
  <si>
    <t>S-0200176/04270/2018</t>
  </si>
  <si>
    <t>00116734</t>
  </si>
  <si>
    <t>Zemědělské obchodní družstvo Kolinec</t>
  </si>
  <si>
    <t>1802020311</t>
  </si>
  <si>
    <t>S-0202031/69029/2018</t>
  </si>
  <si>
    <t>75124262</t>
  </si>
  <si>
    <t>Heger Pavel, Ing.</t>
  </si>
  <si>
    <t>1703000531</t>
  </si>
  <si>
    <t>S-0300053/08476/2017</t>
  </si>
  <si>
    <t>44675488</t>
  </si>
  <si>
    <t>Divíšek Karel</t>
  </si>
  <si>
    <t>1702026871</t>
  </si>
  <si>
    <t>S-0202687/90091/2017</t>
  </si>
  <si>
    <t>60728353</t>
  </si>
  <si>
    <t>Agro Záblatí, a.s.</t>
  </si>
  <si>
    <t>1702027121</t>
  </si>
  <si>
    <t>S-0202712/91988/2017</t>
  </si>
  <si>
    <t>88724646</t>
  </si>
  <si>
    <t>Veselý Václav</t>
  </si>
  <si>
    <t>1702021691</t>
  </si>
  <si>
    <t>S-0202169/62102/2017</t>
  </si>
  <si>
    <t>1702033071</t>
  </si>
  <si>
    <t>S-0203307/131830/2017</t>
  </si>
  <si>
    <t>49185705</t>
  </si>
  <si>
    <t>Šperl Tomáš</t>
  </si>
  <si>
    <t>1802014051</t>
  </si>
  <si>
    <t>S-0201405/45610/2018</t>
  </si>
  <si>
    <t>46229558</t>
  </si>
  <si>
    <t>Jinek Ladislav</t>
  </si>
  <si>
    <t>1802013721</t>
  </si>
  <si>
    <t>S-0201372/43999/2018</t>
  </si>
  <si>
    <t>42320763</t>
  </si>
  <si>
    <t>Král Josef</t>
  </si>
  <si>
    <t>1802016641</t>
  </si>
  <si>
    <t>S-0201664/54515/2018</t>
  </si>
  <si>
    <t>1702023041</t>
  </si>
  <si>
    <t>S-0202304/67674/2017</t>
  </si>
  <si>
    <t>48900991</t>
  </si>
  <si>
    <t>Dvořák Radim</t>
  </si>
  <si>
    <t>1702021891</t>
  </si>
  <si>
    <t>S-0202189/67014/2017</t>
  </si>
  <si>
    <t>13692844</t>
  </si>
  <si>
    <t>ZD Jinačovice, družstvo</t>
  </si>
  <si>
    <t>1702029871</t>
  </si>
  <si>
    <t>S-0202987/116988/2017</t>
  </si>
  <si>
    <t>45652473</t>
  </si>
  <si>
    <t>Dufek Josef,Ing.</t>
  </si>
  <si>
    <t>1702021301</t>
  </si>
  <si>
    <t>S-0202130/62860/2017</t>
  </si>
  <si>
    <t>13692836</t>
  </si>
  <si>
    <t>Zemědělské družstvo Moravské Knínice</t>
  </si>
  <si>
    <t>1802005081</t>
  </si>
  <si>
    <t>S-0200508/12499/2018</t>
  </si>
  <si>
    <t>26880229</t>
  </si>
  <si>
    <t>GA Agri Moravia s.r.o.</t>
  </si>
  <si>
    <t>1802004411</t>
  </si>
  <si>
    <t>S-0200441/10753/2018</t>
  </si>
  <si>
    <t>87977222</t>
  </si>
  <si>
    <t>Vaverka Jan</t>
  </si>
  <si>
    <t>1702032091</t>
  </si>
  <si>
    <t>S-0203209/128631/2017</t>
  </si>
  <si>
    <t>64506843</t>
  </si>
  <si>
    <t>GenAgro Říčany, a.s.</t>
  </si>
  <si>
    <t>1702032121</t>
  </si>
  <si>
    <t>S-0203212/128639/2017</t>
  </si>
  <si>
    <t>25555740</t>
  </si>
  <si>
    <t>Farma Bezdínek s.r.o.</t>
  </si>
  <si>
    <t>1803000711</t>
  </si>
  <si>
    <t>S-0300071/26141/2018</t>
  </si>
  <si>
    <t>1802008191</t>
  </si>
  <si>
    <t>S-0200819/26117/2018</t>
  </si>
  <si>
    <t>29268109</t>
  </si>
  <si>
    <t>AGRO Maryša SE</t>
  </si>
  <si>
    <t>1703000711</t>
  </si>
  <si>
    <t>S-0300071/24403/2017</t>
  </si>
  <si>
    <t>48495506</t>
  </si>
  <si>
    <t>Šeliga Pavel, Ing.</t>
  </si>
  <si>
    <t>1802012531</t>
  </si>
  <si>
    <t>S-0201253/41571/2018</t>
  </si>
  <si>
    <t>75043556</t>
  </si>
  <si>
    <t>Koutný Vojtěch</t>
  </si>
  <si>
    <t>1802012441</t>
  </si>
  <si>
    <t>S-0201244/41414/2018</t>
  </si>
  <si>
    <t>1702031171</t>
  </si>
  <si>
    <t>S-0203117/125724/2017</t>
  </si>
  <si>
    <t>15036235</t>
  </si>
  <si>
    <t>Vrána Jiří</t>
  </si>
  <si>
    <t>1802020301</t>
  </si>
  <si>
    <t>S-0202030/69121/2018</t>
  </si>
  <si>
    <t>1802000621</t>
  </si>
  <si>
    <t>S-0200062/01752/2018</t>
  </si>
  <si>
    <t>25329979</t>
  </si>
  <si>
    <t>LUKROM plus  s.r.o.</t>
  </si>
  <si>
    <t>1702029601</t>
  </si>
  <si>
    <t>S-0202960/115410/2017</t>
  </si>
  <si>
    <t>1702026491</t>
  </si>
  <si>
    <t>S-0202649/88761/2017</t>
  </si>
  <si>
    <t>1702029611</t>
  </si>
  <si>
    <t>S-0202961/115412/2017</t>
  </si>
  <si>
    <t>42316014</t>
  </si>
  <si>
    <t>Jelínek Leopold, Ing.</t>
  </si>
  <si>
    <t>1702028341</t>
  </si>
  <si>
    <t>S-0202834/97661/2017</t>
  </si>
  <si>
    <t>1603001351</t>
  </si>
  <si>
    <t>S-0300135/35384/2016</t>
  </si>
  <si>
    <t>01758799</t>
  </si>
  <si>
    <t>STATEK STRÁNÍ s.r.o.</t>
  </si>
  <si>
    <t>1702017771</t>
  </si>
  <si>
    <t>S-0201777/52420/2017</t>
  </si>
  <si>
    <t>1802018821</t>
  </si>
  <si>
    <t>S-0201882/64169/2018</t>
  </si>
  <si>
    <t>41646843</t>
  </si>
  <si>
    <t>Ekl Jiří</t>
  </si>
  <si>
    <t>1802010901</t>
  </si>
  <si>
    <t>S-0201090/37086/2018</t>
  </si>
  <si>
    <t>1802014941</t>
  </si>
  <si>
    <t>S-0201494/47970/2018</t>
  </si>
  <si>
    <t>44257937</t>
  </si>
  <si>
    <t>Šnajdr Vladimír</t>
  </si>
  <si>
    <t>1702023671</t>
  </si>
  <si>
    <t>S-0202367/71886/2017</t>
  </si>
  <si>
    <t>46507175</t>
  </si>
  <si>
    <t>NA HRANICI společnost s r.o.</t>
  </si>
  <si>
    <t>1702031031</t>
  </si>
  <si>
    <t>S-0203103/125684/2017</t>
  </si>
  <si>
    <t>66678773</t>
  </si>
  <si>
    <t>Diblíčková Božena</t>
  </si>
  <si>
    <t>1502001951</t>
  </si>
  <si>
    <t>S-0200195/22710/2015</t>
  </si>
  <si>
    <t>25962612</t>
  </si>
  <si>
    <t>Kalenská zemědělská a.s.</t>
  </si>
  <si>
    <t>1802013041</t>
  </si>
  <si>
    <t>S-0201304/42412/2018</t>
  </si>
  <si>
    <t>1802013231</t>
  </si>
  <si>
    <t>S-0201323/42456/2018</t>
  </si>
  <si>
    <t>28784227</t>
  </si>
  <si>
    <t>Farma Basařovi s.r.o.</t>
  </si>
  <si>
    <t>1802006941</t>
  </si>
  <si>
    <t>S-0200694/22615/2018</t>
  </si>
  <si>
    <t>1802007021</t>
  </si>
  <si>
    <t>S-0200702/22627/2018</t>
  </si>
  <si>
    <t>41279751</t>
  </si>
  <si>
    <t>Koreček Luboš</t>
  </si>
  <si>
    <t>1702028741</t>
  </si>
  <si>
    <t>S-0202874/103405/2017</t>
  </si>
  <si>
    <t>00148512</t>
  </si>
  <si>
    <t>Zemědělské družstvo Hraničář Loděnice</t>
  </si>
  <si>
    <t>1802010101</t>
  </si>
  <si>
    <t>S-0201010/33741/2018</t>
  </si>
  <si>
    <t>71160167</t>
  </si>
  <si>
    <t>Krejčí Milan</t>
  </si>
  <si>
    <t>1702033011</t>
  </si>
  <si>
    <t>S-0203301/131926/2017</t>
  </si>
  <si>
    <t>1702026051</t>
  </si>
  <si>
    <t>S-0202605/88147/2017</t>
  </si>
  <si>
    <t>04723104</t>
  </si>
  <si>
    <t>Lokai Karel</t>
  </si>
  <si>
    <t>1802015111</t>
  </si>
  <si>
    <t>S-0201511/48014/2018</t>
  </si>
  <si>
    <t>04502566</t>
  </si>
  <si>
    <t>Bílek Milan</t>
  </si>
  <si>
    <t>1802010981</t>
  </si>
  <si>
    <t>S-0201098/37120/2018</t>
  </si>
  <si>
    <t>46582266</t>
  </si>
  <si>
    <t>Ptáček Vratislav</t>
  </si>
  <si>
    <t>1702030691</t>
  </si>
  <si>
    <t>S-0203069/122097/2017</t>
  </si>
  <si>
    <t>1702030681</t>
  </si>
  <si>
    <t>S-0203068/122095/2017</t>
  </si>
  <si>
    <t>25841068</t>
  </si>
  <si>
    <t>JRZ, s.r.o.</t>
  </si>
  <si>
    <t>1702033091</t>
  </si>
  <si>
    <t>S-0203309/132362/2017</t>
  </si>
  <si>
    <t>29278261</t>
  </si>
  <si>
    <t>FARMA Vysočina s.r.o.</t>
  </si>
  <si>
    <t>1702031971</t>
  </si>
  <si>
    <t>S-0203197/128743/2017</t>
  </si>
  <si>
    <t>48173053</t>
  </si>
  <si>
    <t>Hanácká zemědělská společnost Jevíčko a.s.</t>
  </si>
  <si>
    <t>1502007111</t>
  </si>
  <si>
    <t>S-0200711/28567/2015</t>
  </si>
  <si>
    <t>25265521</t>
  </si>
  <si>
    <t>I. AGRO Oldřiš a.s.</t>
  </si>
  <si>
    <t>1803000181</t>
  </si>
  <si>
    <t>S-0300018/04472/2018</t>
  </si>
  <si>
    <t>00111295</t>
  </si>
  <si>
    <t>VOD Jetřichovec, družstvo</t>
  </si>
  <si>
    <t>1702029191</t>
  </si>
  <si>
    <t>S-0202919/108177/2017</t>
  </si>
  <si>
    <t>1802002591</t>
  </si>
  <si>
    <t>S-0200259/06282/2018</t>
  </si>
  <si>
    <t>44059370</t>
  </si>
  <si>
    <t>Novák Libor</t>
  </si>
  <si>
    <t>1702034771</t>
  </si>
  <si>
    <t>S-0203477/136993/2017</t>
  </si>
  <si>
    <t>25250213</t>
  </si>
  <si>
    <t>AGRO VYSOČINA BYSTRÉ akciová společnost</t>
  </si>
  <si>
    <t>1702006381</t>
  </si>
  <si>
    <t>S-0200638/22798/2017</t>
  </si>
  <si>
    <t>46992600</t>
  </si>
  <si>
    <t>Zemědělská společnost Stará Říše, s.r.o.</t>
  </si>
  <si>
    <t>1803000111</t>
  </si>
  <si>
    <t>S-0300011/02914/2018</t>
  </si>
  <si>
    <t>46650083</t>
  </si>
  <si>
    <t>Šrůtek Miroslav, RNDr.,PhD.</t>
  </si>
  <si>
    <t>1703000031</t>
  </si>
  <si>
    <t>S-0300003/01052/2017</t>
  </si>
  <si>
    <t>49975552</t>
  </si>
  <si>
    <t>AGRO družstvo vlastníků Puklice</t>
  </si>
  <si>
    <t>1803000421</t>
  </si>
  <si>
    <t>S-0300042/09060/2018</t>
  </si>
  <si>
    <t>75140624</t>
  </si>
  <si>
    <t>Pospíšil František Ing.</t>
  </si>
  <si>
    <t>1702019641</t>
  </si>
  <si>
    <t>S-0201964/58290/2017</t>
  </si>
  <si>
    <t>1702019841</t>
  </si>
  <si>
    <t>S-0201984/58331/2017</t>
  </si>
  <si>
    <t>1602020001</t>
  </si>
  <si>
    <t>S-0202000/59907/2016</t>
  </si>
  <si>
    <t>71243291</t>
  </si>
  <si>
    <t>Tomšík Vladimír</t>
  </si>
  <si>
    <t>1702033421</t>
  </si>
  <si>
    <t>S-0203342/132451/2017</t>
  </si>
  <si>
    <t>1802009891</t>
  </si>
  <si>
    <t>S-0200989/33695/2018</t>
  </si>
  <si>
    <t>1702024981</t>
  </si>
  <si>
    <t>S-0202498/82102/2017</t>
  </si>
  <si>
    <t>00129739</t>
  </si>
  <si>
    <t>Zemědělská společnost Městečko Trnávka, a.s.</t>
  </si>
  <si>
    <t>1702032571</t>
  </si>
  <si>
    <t>S-0203257/130280/2017</t>
  </si>
  <si>
    <t>1802014621</t>
  </si>
  <si>
    <t>S-0201462/47874/2018</t>
  </si>
  <si>
    <t>1802000591</t>
  </si>
  <si>
    <t>S-0200059/01414/2018</t>
  </si>
  <si>
    <t>46357858</t>
  </si>
  <si>
    <t>AGRO KLUKY s.r.o.</t>
  </si>
  <si>
    <t>1802000511</t>
  </si>
  <si>
    <t>S-0200051/00887/2018</t>
  </si>
  <si>
    <t>1803000121</t>
  </si>
  <si>
    <t>S-0300012/03524/2018</t>
  </si>
  <si>
    <t>46260510</t>
  </si>
  <si>
    <t>Rychtecký Milan</t>
  </si>
  <si>
    <t>1702026681</t>
  </si>
  <si>
    <t>S-0202668/90027/2017</t>
  </si>
  <si>
    <t>1802013211</t>
  </si>
  <si>
    <t>S-0201321/42454/2018</t>
  </si>
  <si>
    <t>1802012201</t>
  </si>
  <si>
    <t>S-0201220/40063/2018</t>
  </si>
  <si>
    <t>49545931</t>
  </si>
  <si>
    <t>Dlabal Jan</t>
  </si>
  <si>
    <t>1702030641</t>
  </si>
  <si>
    <t>S-0203064/121615/2017</t>
  </si>
  <si>
    <t>1702030781</t>
  </si>
  <si>
    <t>S-0203078/122858/2017</t>
  </si>
  <si>
    <t>1702029741</t>
  </si>
  <si>
    <t>S-0202974/116254/2017</t>
  </si>
  <si>
    <t>00137235</t>
  </si>
  <si>
    <t>Zemědělské družstvo Velký Beranov</t>
  </si>
  <si>
    <t>1702030511</t>
  </si>
  <si>
    <t>S-0203051/121110/2017</t>
  </si>
  <si>
    <t>1802017061</t>
  </si>
  <si>
    <t>S-0201706/55931/2018</t>
  </si>
  <si>
    <t>12089206</t>
  </si>
  <si>
    <t>Hoško Jiří</t>
  </si>
  <si>
    <t>1802017721</t>
  </si>
  <si>
    <t>S-0201772/59252/2018</t>
  </si>
  <si>
    <t>00105597</t>
  </si>
  <si>
    <t>Zemědělské družstvo Sever Loukovec</t>
  </si>
  <si>
    <t>1802002381</t>
  </si>
  <si>
    <t>S-0200238/05174/2018</t>
  </si>
  <si>
    <t>72693274</t>
  </si>
  <si>
    <t>Rudolf David</t>
  </si>
  <si>
    <t>1802015611</t>
  </si>
  <si>
    <t>S-0201561/49635/2018</t>
  </si>
  <si>
    <t>15051706</t>
  </si>
  <si>
    <t>Hyhlík Jiří</t>
  </si>
  <si>
    <t>1802005001</t>
  </si>
  <si>
    <t>S-0200500/12027/2018</t>
  </si>
  <si>
    <t>60130164</t>
  </si>
  <si>
    <t>Francl Zbyněk</t>
  </si>
  <si>
    <t>1802011481</t>
  </si>
  <si>
    <t>S-0201148/38601/2018</t>
  </si>
  <si>
    <t>72019344</t>
  </si>
  <si>
    <t>Karásek Martin</t>
  </si>
  <si>
    <t>1702035361</t>
  </si>
  <si>
    <t>S-0203536/137366/2017</t>
  </si>
  <si>
    <t>04507282</t>
  </si>
  <si>
    <t>Farma Limousin s.r.o.</t>
  </si>
  <si>
    <t>1802002941</t>
  </si>
  <si>
    <t>S-0200294/06369/2018</t>
  </si>
  <si>
    <t>49822829</t>
  </si>
  <si>
    <t>Montamilk, s. r. o.</t>
  </si>
  <si>
    <t>1802005901</t>
  </si>
  <si>
    <t>S-0200590/20529/2018</t>
  </si>
  <si>
    <t>62991477</t>
  </si>
  <si>
    <t>Rygl Tomáš</t>
  </si>
  <si>
    <t>1802016061</t>
  </si>
  <si>
    <t>S-0201606/51806/2018</t>
  </si>
  <si>
    <t>04960360</t>
  </si>
  <si>
    <t>Farma Cattle s.r.o.</t>
  </si>
  <si>
    <t>1702031271</t>
  </si>
  <si>
    <t>S-0203127/125741/2017</t>
  </si>
  <si>
    <t>48908754</t>
  </si>
  <si>
    <t>Zemědělské družstvo vlastníků NÝROV</t>
  </si>
  <si>
    <t>1702031191</t>
  </si>
  <si>
    <t>S-0203119/125730/2017</t>
  </si>
  <si>
    <t>47535512</t>
  </si>
  <si>
    <t>Dvůr Kostomlaty spol. s r.o.</t>
  </si>
  <si>
    <t>1802020911</t>
  </si>
  <si>
    <t>S-0202091/70818/2018</t>
  </si>
  <si>
    <t>1802020201</t>
  </si>
  <si>
    <t>S-0202020/68621/2018</t>
  </si>
  <si>
    <t>28725000</t>
  </si>
  <si>
    <t>FARMA-SIXTA, s.r.o.</t>
  </si>
  <si>
    <t>1702028281</t>
  </si>
  <si>
    <t>S-0202828/96188/2017</t>
  </si>
  <si>
    <t>1702024581</t>
  </si>
  <si>
    <t>S-0202458/75473/2017</t>
  </si>
  <si>
    <t>69001294</t>
  </si>
  <si>
    <t>Hejňák Libor</t>
  </si>
  <si>
    <t>1702029551</t>
  </si>
  <si>
    <t>S-0202955/110266/2017</t>
  </si>
  <si>
    <t>1802009191</t>
  </si>
  <si>
    <t>S-0200919/31907/2018</t>
  </si>
  <si>
    <t>43143946</t>
  </si>
  <si>
    <t>Severa Milan</t>
  </si>
  <si>
    <t>1802014131</t>
  </si>
  <si>
    <t>S-0201413/45017/2018</t>
  </si>
  <si>
    <t>69000778</t>
  </si>
  <si>
    <t>Dvorský Petr</t>
  </si>
  <si>
    <t>1802014141</t>
  </si>
  <si>
    <t>S-0201414/45071/2018</t>
  </si>
  <si>
    <t>43421571</t>
  </si>
  <si>
    <t>Havránek Josef</t>
  </si>
  <si>
    <t>1802009201</t>
  </si>
  <si>
    <t>S-0200920/31728/2018</t>
  </si>
  <si>
    <t>1802009291</t>
  </si>
  <si>
    <t>S-0200929/31979/2018</t>
  </si>
  <si>
    <t>68235721</t>
  </si>
  <si>
    <t>Műller Josef, Ing.</t>
  </si>
  <si>
    <t>1703001531</t>
  </si>
  <si>
    <t>S-0300153/121015/2017</t>
  </si>
  <si>
    <t>47991585</t>
  </si>
  <si>
    <t>Kročil Pavel</t>
  </si>
  <si>
    <t>1702021751</t>
  </si>
  <si>
    <t>S-0202175/64480/2017</t>
  </si>
  <si>
    <t>45069387</t>
  </si>
  <si>
    <t>Sirůček Jan</t>
  </si>
  <si>
    <t>1702022691</t>
  </si>
  <si>
    <t>S-0202269/66466/2017</t>
  </si>
  <si>
    <t>75125048</t>
  </si>
  <si>
    <t>Brandejs Filip</t>
  </si>
  <si>
    <t>1702023661</t>
  </si>
  <si>
    <t>S-0202366/71721/2017</t>
  </si>
  <si>
    <t>71141260</t>
  </si>
  <si>
    <t>Bek Václav</t>
  </si>
  <si>
    <t>1602030291</t>
  </si>
  <si>
    <t>S-0203029/124796/2016</t>
  </si>
  <si>
    <t>1802006111</t>
  </si>
  <si>
    <t>S-0200611/20862/2018</t>
  </si>
  <si>
    <t>66811007</t>
  </si>
  <si>
    <t>Svoboda Aleš</t>
  </si>
  <si>
    <t>1702026221</t>
  </si>
  <si>
    <t>S-0202622/87815/2017</t>
  </si>
  <si>
    <t>1802018391</t>
  </si>
  <si>
    <t>S-0201839/63252/2018</t>
  </si>
  <si>
    <t>66660998</t>
  </si>
  <si>
    <t>Herman Miloš</t>
  </si>
  <si>
    <t>1802017351</t>
  </si>
  <si>
    <t>S-0201735/57023/2018</t>
  </si>
  <si>
    <t>1802017361</t>
  </si>
  <si>
    <t>S-0201736/57029/2018</t>
  </si>
  <si>
    <t>13582879</t>
  </si>
  <si>
    <t>Zemědělské družstvo Kochánov</t>
  </si>
  <si>
    <t>1702030881</t>
  </si>
  <si>
    <t>S-0203088/123969/2017</t>
  </si>
  <si>
    <t>1802014171</t>
  </si>
  <si>
    <t>S-0201417/45222/2018</t>
  </si>
  <si>
    <t>43599940</t>
  </si>
  <si>
    <t>Zíka Miloš</t>
  </si>
  <si>
    <t>1802013961</t>
  </si>
  <si>
    <t>S-0201396/45540/2018</t>
  </si>
  <si>
    <t>45967954</t>
  </si>
  <si>
    <t>Fousek Martin</t>
  </si>
  <si>
    <t>1802015061</t>
  </si>
  <si>
    <t>S-0201506/46989/2018</t>
  </si>
  <si>
    <t>1802005171</t>
  </si>
  <si>
    <t>S-0200517/18577/2018</t>
  </si>
  <si>
    <t>1702025261</t>
  </si>
  <si>
    <t>S-0202526/85021/2017</t>
  </si>
  <si>
    <t>25388975</t>
  </si>
  <si>
    <t>Empresa, s.r.o.</t>
  </si>
  <si>
    <t>1802010691</t>
  </si>
  <si>
    <t>S-0201069/36665/2018</t>
  </si>
  <si>
    <t>43599818</t>
  </si>
  <si>
    <t>Dominik Leo</t>
  </si>
  <si>
    <t>1802004361</t>
  </si>
  <si>
    <t>S-0200436/10429/2018</t>
  </si>
  <si>
    <t>65872827</t>
  </si>
  <si>
    <t>Rokyta Aleš</t>
  </si>
  <si>
    <t>1802006851</t>
  </si>
  <si>
    <t>S-0200685/22203/2018</t>
  </si>
  <si>
    <t>72829192</t>
  </si>
  <si>
    <t>Smejkal Ondřej</t>
  </si>
  <si>
    <t>1702027231</t>
  </si>
  <si>
    <t>S-0202723/92463/2017</t>
  </si>
  <si>
    <t>1802016101</t>
  </si>
  <si>
    <t>S-0201610/52392/2018</t>
  </si>
  <si>
    <t>73718211</t>
  </si>
  <si>
    <t>Matějka Josef</t>
  </si>
  <si>
    <t>1703001471</t>
  </si>
  <si>
    <t>S-0300147/94941/2017</t>
  </si>
  <si>
    <t>1802002411</t>
  </si>
  <si>
    <t>S-0200241/05166/2018</t>
  </si>
  <si>
    <t>47911531</t>
  </si>
  <si>
    <t>Družstvo vlastníků půdy Ametyst</t>
  </si>
  <si>
    <t>1802003321</t>
  </si>
  <si>
    <t>S-0200332/06642/2018</t>
  </si>
  <si>
    <t>25838938</t>
  </si>
  <si>
    <t>NETIS, a.s.</t>
  </si>
  <si>
    <t>1702035051</t>
  </si>
  <si>
    <t>S-0203505/137317/2017</t>
  </si>
  <si>
    <t>74085000</t>
  </si>
  <si>
    <t>Loryš Jan</t>
  </si>
  <si>
    <t>1802007741</t>
  </si>
  <si>
    <t>S-0200774/24494/2018</t>
  </si>
  <si>
    <t>1702027691</t>
  </si>
  <si>
    <t>S-0202769/94403/2017</t>
  </si>
  <si>
    <t>75041243</t>
  </si>
  <si>
    <t>Kremláček Petr</t>
  </si>
  <si>
    <t>1802001211</t>
  </si>
  <si>
    <t>S-0200121/02921/2018</t>
  </si>
  <si>
    <t>70944253</t>
  </si>
  <si>
    <t>1802018101</t>
  </si>
  <si>
    <t>S-0201810/60794/2018</t>
  </si>
  <si>
    <t>28742478</t>
  </si>
  <si>
    <t>Agro Fibich s.r.o.</t>
  </si>
  <si>
    <t>1802001811</t>
  </si>
  <si>
    <t>S-0200181/04362/2018</t>
  </si>
  <si>
    <t>1802015901</t>
  </si>
  <si>
    <t>S-0201590/50505/2018</t>
  </si>
  <si>
    <t>1802010831</t>
  </si>
  <si>
    <t>S-0201083/37071/2018</t>
  </si>
  <si>
    <t>61584622</t>
  </si>
  <si>
    <t>Sýkora Pavel</t>
  </si>
  <si>
    <t>1802010441</t>
  </si>
  <si>
    <t>S-0201044/34772/2018</t>
  </si>
  <si>
    <t>67007597</t>
  </si>
  <si>
    <t>Neuman Aleš, Ing.</t>
  </si>
  <si>
    <t>1802010451</t>
  </si>
  <si>
    <t>S-0201045/34726/2018</t>
  </si>
  <si>
    <t>47673222</t>
  </si>
  <si>
    <t>Zemědělské družstvo vlastníků Nošovice</t>
  </si>
  <si>
    <t>1802016621</t>
  </si>
  <si>
    <t>S-0201662/54503/2018</t>
  </si>
  <si>
    <t>1702029811</t>
  </si>
  <si>
    <t>S-0202981/120181/2017</t>
  </si>
  <si>
    <t>1702030351</t>
  </si>
  <si>
    <t>S-0203035/121233/2017</t>
  </si>
  <si>
    <t>48725072</t>
  </si>
  <si>
    <t>Vičan Miroslav</t>
  </si>
  <si>
    <t>1702030031</t>
  </si>
  <si>
    <t>S-0203003/120619/2017</t>
  </si>
  <si>
    <t>00150657</t>
  </si>
  <si>
    <t>Zemědělské družstvo Jeseník</t>
  </si>
  <si>
    <t>1702030151</t>
  </si>
  <si>
    <t>S-0203015/120679/2017</t>
  </si>
  <si>
    <t>1702030581</t>
  </si>
  <si>
    <t>S-0203058/121357/2017</t>
  </si>
  <si>
    <t>01681877</t>
  </si>
  <si>
    <t>Uher Petr</t>
  </si>
  <si>
    <t>1802011451</t>
  </si>
  <si>
    <t>S-0201145/38592/2018</t>
  </si>
  <si>
    <t>47153148</t>
  </si>
  <si>
    <t>JAGOS, spol. s r.o.</t>
  </si>
  <si>
    <t>1702031561</t>
  </si>
  <si>
    <t>S-0203156/127080/2017</t>
  </si>
  <si>
    <t>1802015401</t>
  </si>
  <si>
    <t>S-0201540/48781/2018</t>
  </si>
  <si>
    <t>04976177</t>
  </si>
  <si>
    <t>Svobodová Silvie</t>
  </si>
  <si>
    <t>1802001891</t>
  </si>
  <si>
    <t>S-0200189/04543/2018</t>
  </si>
  <si>
    <t>05765188</t>
  </si>
  <si>
    <t>1802004881</t>
  </si>
  <si>
    <t>S-0200488/11627/2018</t>
  </si>
  <si>
    <t>70979421</t>
  </si>
  <si>
    <t>1802004871</t>
  </si>
  <si>
    <t>S-0200487/11624/2018</t>
  </si>
  <si>
    <t>47789336</t>
  </si>
  <si>
    <t>Pavlík Jiří</t>
  </si>
  <si>
    <t>1702025441</t>
  </si>
  <si>
    <t>S-0202544/85599/2017</t>
  </si>
  <si>
    <t>70201951</t>
  </si>
  <si>
    <t>Kudla Luboš</t>
  </si>
  <si>
    <t>1702034761</t>
  </si>
  <si>
    <t>S-0203476/136992/2017</t>
  </si>
  <si>
    <t>68438362</t>
  </si>
  <si>
    <t>Škoda Vítězslav</t>
  </si>
  <si>
    <t>1803000341</t>
  </si>
  <si>
    <t>S-0300034/06445/2018</t>
  </si>
  <si>
    <t>47310685</t>
  </si>
  <si>
    <t>Lobkowiczké zámecké vinařství Roudnice nad Labem, s.r.o.</t>
  </si>
  <si>
    <t>1802003771</t>
  </si>
  <si>
    <t>S-0200377/09322/2018</t>
  </si>
  <si>
    <t>65655451</t>
  </si>
  <si>
    <t>Barvík Martin</t>
  </si>
  <si>
    <t>1802007821</t>
  </si>
  <si>
    <t>S-0200782/24497/2018</t>
  </si>
  <si>
    <t>27348661</t>
  </si>
  <si>
    <t>Chmel Hříškov s.r.o.</t>
  </si>
  <si>
    <t>1702034101</t>
  </si>
  <si>
    <t>S-0203410/135420/2017</t>
  </si>
  <si>
    <t>25945084</t>
  </si>
  <si>
    <t>ZETKA Strážník a.s.</t>
  </si>
  <si>
    <t>1802000891</t>
  </si>
  <si>
    <t>S-0200089/02572/2018</t>
  </si>
  <si>
    <t>1802001111</t>
  </si>
  <si>
    <t>S-0200111/02886/2018</t>
  </si>
  <si>
    <t>25013718</t>
  </si>
  <si>
    <t>Faunus Vidovle, s.r.o.</t>
  </si>
  <si>
    <t>1802008021</t>
  </si>
  <si>
    <t>S-0200802/25143/2018</t>
  </si>
  <si>
    <t>47306254</t>
  </si>
  <si>
    <t>"TERRA KAPLÍŘ" spol. s r.o.</t>
  </si>
  <si>
    <t>1702028031</t>
  </si>
  <si>
    <t>S-0202803/95393/2017</t>
  </si>
  <si>
    <t>1802000681</t>
  </si>
  <si>
    <t>S-0200068/01613/2018</t>
  </si>
  <si>
    <t>1802000691</t>
  </si>
  <si>
    <t>S-0200069/01615/2018</t>
  </si>
  <si>
    <t>61358088</t>
  </si>
  <si>
    <t>Svoboda Martin</t>
  </si>
  <si>
    <t>1802000321</t>
  </si>
  <si>
    <t>S-0200032/00498/2018</t>
  </si>
  <si>
    <t>42104653</t>
  </si>
  <si>
    <t>Kott Daniel</t>
  </si>
  <si>
    <t>1802000391</t>
  </si>
  <si>
    <t>S-0200039/01004/2018</t>
  </si>
  <si>
    <t>70893896</t>
  </si>
  <si>
    <t>Horčík Petr</t>
  </si>
  <si>
    <t>1802000541</t>
  </si>
  <si>
    <t>S-0200054/01264/2018</t>
  </si>
  <si>
    <t>75129205</t>
  </si>
  <si>
    <t>Marjanková Michaela</t>
  </si>
  <si>
    <t>1702002791</t>
  </si>
  <si>
    <t>S-0200279/06573/2017</t>
  </si>
  <si>
    <t>1802020821</t>
  </si>
  <si>
    <t>S-0202082/70804/2018</t>
  </si>
  <si>
    <t>12558354</t>
  </si>
  <si>
    <t>Fořt Jan, Ing.</t>
  </si>
  <si>
    <t>1802012731</t>
  </si>
  <si>
    <t>S-0201273/41612/2018</t>
  </si>
  <si>
    <t>61558605</t>
  </si>
  <si>
    <t>Machač Jan, Ing.</t>
  </si>
  <si>
    <t>1702013711</t>
  </si>
  <si>
    <t>S-0201371/39831/2017</t>
  </si>
  <si>
    <t>62741110</t>
  </si>
  <si>
    <t>ZÁBOREC spol. s r.o.</t>
  </si>
  <si>
    <t>1802007311</t>
  </si>
  <si>
    <t>S-0200731/23310/2018</t>
  </si>
  <si>
    <t>1802013701</t>
  </si>
  <si>
    <t>S-0201370/44225/2018</t>
  </si>
  <si>
    <t>1802017451</t>
  </si>
  <si>
    <t>S-0201745/59233/2018</t>
  </si>
  <si>
    <t>25996126</t>
  </si>
  <si>
    <t>ZEA-LAND, s.r.o.</t>
  </si>
  <si>
    <t>1802008871</t>
  </si>
  <si>
    <t>S-0200887/27916/2018</t>
  </si>
  <si>
    <t>72576146</t>
  </si>
  <si>
    <t>Rohlíček Pavel</t>
  </si>
  <si>
    <t>1802008701</t>
  </si>
  <si>
    <t>S-0200870/27886/2018</t>
  </si>
  <si>
    <t>02813173</t>
  </si>
  <si>
    <t>Potužák Josef</t>
  </si>
  <si>
    <t>1802008741</t>
  </si>
  <si>
    <t>S-0200874/27890/2018</t>
  </si>
  <si>
    <t>16554159</t>
  </si>
  <si>
    <t>Veselý Libor</t>
  </si>
  <si>
    <t>1802009861</t>
  </si>
  <si>
    <t>S-0200986/33689/2018</t>
  </si>
  <si>
    <t>25017616</t>
  </si>
  <si>
    <t>AGROPOS FARM s.r.o.</t>
  </si>
  <si>
    <t>1602021401</t>
  </si>
  <si>
    <t>S-0202140/65575/2016</t>
  </si>
  <si>
    <t>25003011</t>
  </si>
  <si>
    <t>VPR a.s.</t>
  </si>
  <si>
    <t>1702026141</t>
  </si>
  <si>
    <t>S-0202614/88198/2017</t>
  </si>
  <si>
    <t>1702025811</t>
  </si>
  <si>
    <t>S-0202581/87985/2017</t>
  </si>
  <si>
    <t>1802014881</t>
  </si>
  <si>
    <t>S-0201488/47955/2018</t>
  </si>
  <si>
    <t>1802017421</t>
  </si>
  <si>
    <t>S-0201742/59163/2018</t>
  </si>
  <si>
    <t>65602722</t>
  </si>
  <si>
    <t>Mikeš Dalibor</t>
  </si>
  <si>
    <t>1702018661</t>
  </si>
  <si>
    <t>S-0201866/54991/2017</t>
  </si>
  <si>
    <t>46683941</t>
  </si>
  <si>
    <t>SOHORS spol. s r.o.</t>
  </si>
  <si>
    <t>1702027291</t>
  </si>
  <si>
    <t>S-0202729/92472/2017</t>
  </si>
  <si>
    <t>13497464</t>
  </si>
  <si>
    <t>Zemědělské obchodní družstvo Kolný</t>
  </si>
  <si>
    <t>1702024221</t>
  </si>
  <si>
    <t>S-0202422/73366/2017</t>
  </si>
  <si>
    <t>00109916</t>
  </si>
  <si>
    <t>Zemědělské družstvo Brloh se sídlem v Brloze</t>
  </si>
  <si>
    <t>1802001151</t>
  </si>
  <si>
    <t>S-0200115/02906/2018</t>
  </si>
  <si>
    <t>28147031</t>
  </si>
  <si>
    <t>Farma Janovka s.r.o.</t>
  </si>
  <si>
    <t>1802001341</t>
  </si>
  <si>
    <t>S-0200134/03427/2018</t>
  </si>
  <si>
    <t>87289393</t>
  </si>
  <si>
    <t>Roubal Jindřich</t>
  </si>
  <si>
    <t>1802001371</t>
  </si>
  <si>
    <t>S-0200137/03447/2018</t>
  </si>
  <si>
    <t>1802001361</t>
  </si>
  <si>
    <t>S-0200136/03444/2018</t>
  </si>
  <si>
    <t>48203777</t>
  </si>
  <si>
    <t>"AGROM spol. s r.o. Zborov"</t>
  </si>
  <si>
    <t>1802016401</t>
  </si>
  <si>
    <t>S-0201640/53624/2018</t>
  </si>
  <si>
    <t>70998531</t>
  </si>
  <si>
    <t>Bláha Miloslav</t>
  </si>
  <si>
    <t>1802015841</t>
  </si>
  <si>
    <t>S-0201584/49263/2018</t>
  </si>
  <si>
    <t>71224980</t>
  </si>
  <si>
    <t>Krška Zdeněk</t>
  </si>
  <si>
    <t>1802007001</t>
  </si>
  <si>
    <t>S-0200700/22622/2018</t>
  </si>
  <si>
    <t>05051479</t>
  </si>
  <si>
    <t>1802009541</t>
  </si>
  <si>
    <t>S-0200954/32494/2018</t>
  </si>
  <si>
    <t>62501836</t>
  </si>
  <si>
    <t>Agro Čejetice s.r.o.</t>
  </si>
  <si>
    <t>1802008941</t>
  </si>
  <si>
    <t>S-0200894/27785/2018</t>
  </si>
  <si>
    <t>70821828</t>
  </si>
  <si>
    <t>Frnoch Pavel</t>
  </si>
  <si>
    <t>1802013981</t>
  </si>
  <si>
    <t>S-0201398/45636/2018</t>
  </si>
  <si>
    <t>70942111</t>
  </si>
  <si>
    <t>Janoušek Jan</t>
  </si>
  <si>
    <t>1802006621</t>
  </si>
  <si>
    <t>S-0200662/21919/2018</t>
  </si>
  <si>
    <t>1702030011</t>
  </si>
  <si>
    <t>S-0203001/116697/2017</t>
  </si>
  <si>
    <t>60086211</t>
  </si>
  <si>
    <t>Máče Jan</t>
  </si>
  <si>
    <t>1702030001</t>
  </si>
  <si>
    <t>S-0203000/117758/2017</t>
  </si>
  <si>
    <t>49022296</t>
  </si>
  <si>
    <t>AGROKAT spol. s r.o.</t>
  </si>
  <si>
    <t>1702031651</t>
  </si>
  <si>
    <t>S-0203165/128492/2017</t>
  </si>
  <si>
    <t>1802018271</t>
  </si>
  <si>
    <t>S-0201827/61000/2018</t>
  </si>
  <si>
    <t>28085591</t>
  </si>
  <si>
    <t>EKOAREA s.r.o.</t>
  </si>
  <si>
    <t>1702029381</t>
  </si>
  <si>
    <t>S-0202938/107051/2017</t>
  </si>
  <si>
    <t>1702029371</t>
  </si>
  <si>
    <t>S-0202937/107053/2017</t>
  </si>
  <si>
    <t>1702028941</t>
  </si>
  <si>
    <t>S-0202894/108073/2017</t>
  </si>
  <si>
    <t>1702030981</t>
  </si>
  <si>
    <t>S-0203098/125676/2017</t>
  </si>
  <si>
    <t>16847547</t>
  </si>
  <si>
    <t>Novák Martin, Ing.</t>
  </si>
  <si>
    <t>1802018721</t>
  </si>
  <si>
    <t>S-0201872/63087/2018</t>
  </si>
  <si>
    <t>72543493</t>
  </si>
  <si>
    <t>Červenka Pavel, Ing.</t>
  </si>
  <si>
    <t>1802017071</t>
  </si>
  <si>
    <t>S-0201707/55935/2018</t>
  </si>
  <si>
    <t>1802016931</t>
  </si>
  <si>
    <t>S-0201693/55833/2018</t>
  </si>
  <si>
    <t>13502824</t>
  </si>
  <si>
    <t>Zemědělské družstvo Ratiboř</t>
  </si>
  <si>
    <t>1602027671</t>
  </si>
  <si>
    <t>S-0202767/106012/2016</t>
  </si>
  <si>
    <t>18252443</t>
  </si>
  <si>
    <t>Žáček Karel</t>
  </si>
  <si>
    <t>1802005031</t>
  </si>
  <si>
    <t>S-0200503/12412/2018</t>
  </si>
  <si>
    <t>40955494</t>
  </si>
  <si>
    <t>Pokorný Aleš</t>
  </si>
  <si>
    <t>1802003151</t>
  </si>
  <si>
    <t>S-0200315/06412/2018</t>
  </si>
  <si>
    <t>01900897</t>
  </si>
  <si>
    <t>Mráz Milan</t>
  </si>
  <si>
    <t>1802005711</t>
  </si>
  <si>
    <t>S-0200571/20456/2018</t>
  </si>
  <si>
    <t>42821525</t>
  </si>
  <si>
    <t>Treml Karel</t>
  </si>
  <si>
    <t>1802005621</t>
  </si>
  <si>
    <t>S-0200562/19882/2018</t>
  </si>
  <si>
    <t>1702034061</t>
  </si>
  <si>
    <t>S-0203406/135167/2017</t>
  </si>
  <si>
    <t>42395828</t>
  </si>
  <si>
    <t>Tříska Jaroslav, Ing.</t>
  </si>
  <si>
    <t>1702034071</t>
  </si>
  <si>
    <t>S-0203407/135169/2017</t>
  </si>
  <si>
    <t>04916191</t>
  </si>
  <si>
    <t>Pavlík Jakub</t>
  </si>
  <si>
    <t>1702033361</t>
  </si>
  <si>
    <t>S-0203336/132475/2017</t>
  </si>
  <si>
    <t>25172735</t>
  </si>
  <si>
    <t>AGRA Deštná, a.s.</t>
  </si>
  <si>
    <t>1802008391</t>
  </si>
  <si>
    <t>S-0200839/26152/2018</t>
  </si>
  <si>
    <t>00112402</t>
  </si>
  <si>
    <t>Zemědělsko-obchodní družstvo M Á J</t>
  </si>
  <si>
    <t>1802018871</t>
  </si>
  <si>
    <t>S-0201887/64758/2018</t>
  </si>
  <si>
    <t>48530441</t>
  </si>
  <si>
    <t>Zemědělské družstvo PETŘÍN</t>
  </si>
  <si>
    <t>1703000551</t>
  </si>
  <si>
    <t>S-0300055/08479/2017</t>
  </si>
  <si>
    <t>64437043</t>
  </si>
  <si>
    <t>Hevera Jiří</t>
  </si>
  <si>
    <t>1802013371</t>
  </si>
  <si>
    <t>S-0201337/42241/2018</t>
  </si>
  <si>
    <t>1702019611</t>
  </si>
  <si>
    <t>S-0201961/58275/2017</t>
  </si>
  <si>
    <t>41899806</t>
  </si>
  <si>
    <t>Kolba František Ing.</t>
  </si>
  <si>
    <t>1702034641</t>
  </si>
  <si>
    <t>S-0203464/136829/2017</t>
  </si>
  <si>
    <t>75120551</t>
  </si>
  <si>
    <t>Plucar Ondřej</t>
  </si>
  <si>
    <t>1802010201</t>
  </si>
  <si>
    <t>S-0201020/33387/2018</t>
  </si>
  <si>
    <t>1802010211</t>
  </si>
  <si>
    <t>S-0201021/33385/2018</t>
  </si>
  <si>
    <t>75112698</t>
  </si>
  <si>
    <t>Komárek Zdeněk</t>
  </si>
  <si>
    <t>1802014301</t>
  </si>
  <si>
    <t>S-0201430/47752/2018</t>
  </si>
  <si>
    <t>43856438</t>
  </si>
  <si>
    <t>Novák Jaroslav</t>
  </si>
  <si>
    <t>1702032351</t>
  </si>
  <si>
    <t>S-0203235/129553/2017</t>
  </si>
  <si>
    <t>45667594</t>
  </si>
  <si>
    <t>Kuthan Karel, Ing.,CSc.</t>
  </si>
  <si>
    <t>1702032521</t>
  </si>
  <si>
    <t>S-0203252/130081/2017</t>
  </si>
  <si>
    <t>13693476</t>
  </si>
  <si>
    <t>Agropodnik Mašovice, a.s.</t>
  </si>
  <si>
    <t>1802010921</t>
  </si>
  <si>
    <t>S-0201092/37090/2018</t>
  </si>
  <si>
    <t>1702007501</t>
  </si>
  <si>
    <t>S-0200750/25455/2017</t>
  </si>
  <si>
    <t>60069872</t>
  </si>
  <si>
    <t>SVOM s.r.o.</t>
  </si>
  <si>
    <t>1802001271</t>
  </si>
  <si>
    <t>S-0200127/02166/2018</t>
  </si>
  <si>
    <t>01669702</t>
  </si>
  <si>
    <t>MSM - LANDWIRTSCHAFTS  s.r.o.</t>
  </si>
  <si>
    <t>1702022011</t>
  </si>
  <si>
    <t>S-0202201/67055/2017</t>
  </si>
  <si>
    <t>26034573</t>
  </si>
  <si>
    <t>O.K.V. Dešná, s.r.o.</t>
  </si>
  <si>
    <t>1702022091</t>
  </si>
  <si>
    <t>S-0202209/67172/2017</t>
  </si>
  <si>
    <t>12895431</t>
  </si>
  <si>
    <t>Zemědělské družstvo Čimelice</t>
  </si>
  <si>
    <t>1702030821</t>
  </si>
  <si>
    <t>S-0203082/123708/2017</t>
  </si>
  <si>
    <t>03964523</t>
  </si>
  <si>
    <t>STATEK HROUDA s.r.o.</t>
  </si>
  <si>
    <t>1802017251</t>
  </si>
  <si>
    <t>S-0201725/56732/2018</t>
  </si>
  <si>
    <t>64437205</t>
  </si>
  <si>
    <t>1802006491</t>
  </si>
  <si>
    <t>S-0200649/21881/2018</t>
  </si>
  <si>
    <t>1702033121</t>
  </si>
  <si>
    <t>S-0203312/132372/2017</t>
  </si>
  <si>
    <t>1702032821</t>
  </si>
  <si>
    <t>S-0203282/132182/2017</t>
  </si>
  <si>
    <t>1702028761</t>
  </si>
  <si>
    <t>S-0202876/103650/2017</t>
  </si>
  <si>
    <t>1802017041</t>
  </si>
  <si>
    <t>S-0201704/55925/2018</t>
  </si>
  <si>
    <t>1702031101</t>
  </si>
  <si>
    <t>S-0203110/125710/2017</t>
  </si>
  <si>
    <t>1702031421</t>
  </si>
  <si>
    <t>S-0203142/126506/2017</t>
  </si>
  <si>
    <t>1602029301</t>
  </si>
  <si>
    <t>S-0202930/123145/2016</t>
  </si>
  <si>
    <t>48906239</t>
  </si>
  <si>
    <t>Zemědělské družstvo Hluboké Mašůvky</t>
  </si>
  <si>
    <t>1802004181</t>
  </si>
  <si>
    <t>S-0200418/09301/2018</t>
  </si>
  <si>
    <t>04305710</t>
  </si>
  <si>
    <t>FARMA - Jan Bouda s.r.o.</t>
  </si>
  <si>
    <t>1802020691</t>
  </si>
  <si>
    <t>S-0202069/70066/2018</t>
  </si>
  <si>
    <t>05917409</t>
  </si>
  <si>
    <t>Jandera David</t>
  </si>
  <si>
    <t>1802020261</t>
  </si>
  <si>
    <t>S-0202026/69178/2018</t>
  </si>
  <si>
    <t>48327123</t>
  </si>
  <si>
    <t>Hovorka Ota</t>
  </si>
  <si>
    <t>1702028541</t>
  </si>
  <si>
    <t>S-0202854/101710/2017</t>
  </si>
  <si>
    <t>00149659</t>
  </si>
  <si>
    <t>Zemědělské družstvo Záhoří Soběchleby</t>
  </si>
  <si>
    <t>1702026691</t>
  </si>
  <si>
    <t>S-0202669/90498/2017</t>
  </si>
  <si>
    <t>73571652</t>
  </si>
  <si>
    <t>Jirman Zdeněk</t>
  </si>
  <si>
    <t>1802007501</t>
  </si>
  <si>
    <t>S-0200750/24190/2018</t>
  </si>
  <si>
    <t>25932675</t>
  </si>
  <si>
    <t>STATEK KYDLINOV s.r.o.</t>
  </si>
  <si>
    <t>1802007571</t>
  </si>
  <si>
    <t>S-0200757/24203/2018</t>
  </si>
  <si>
    <t>71207929</t>
  </si>
  <si>
    <t>Šebesta Miroslav</t>
  </si>
  <si>
    <t>1702027921</t>
  </si>
  <si>
    <t>S-0202792/94669/2017</t>
  </si>
  <si>
    <t>03113663</t>
  </si>
  <si>
    <t>Salavec Lukáš</t>
  </si>
  <si>
    <t>1702011831</t>
  </si>
  <si>
    <t>S-0201183/35211/2017</t>
  </si>
  <si>
    <t>64789306</t>
  </si>
  <si>
    <t>ZEAS Podhorní Újezd, a.s.</t>
  </si>
  <si>
    <t>1802000911</t>
  </si>
  <si>
    <t>S-0200091/02578/2018</t>
  </si>
  <si>
    <t>05850631</t>
  </si>
  <si>
    <t>BIO TOMVER s.r.o.</t>
  </si>
  <si>
    <t>1702019581</t>
  </si>
  <si>
    <t>S-0201958/58270/2017</t>
  </si>
  <si>
    <t>47925400</t>
  </si>
  <si>
    <t>Poul Stanislav Ing.</t>
  </si>
  <si>
    <t>1802013921</t>
  </si>
  <si>
    <t>S-0201392/45130/2018</t>
  </si>
  <si>
    <t>01454048</t>
  </si>
  <si>
    <t>Šotola a syn s.r.o.</t>
  </si>
  <si>
    <t>1802014831</t>
  </si>
  <si>
    <t>S-0201483/47947/2018</t>
  </si>
  <si>
    <t>69142866</t>
  </si>
  <si>
    <t>Samek Roman</t>
  </si>
  <si>
    <t>1702026621</t>
  </si>
  <si>
    <t>S-0202662/90478/2017</t>
  </si>
  <si>
    <t>28852711</t>
  </si>
  <si>
    <t>D-agro s.r.o.</t>
  </si>
  <si>
    <t>1802005581</t>
  </si>
  <si>
    <t>S-0200558/19857/2018</t>
  </si>
  <si>
    <t>47499222</t>
  </si>
  <si>
    <t>Bezdíčková Růžena</t>
  </si>
  <si>
    <t>1802017821</t>
  </si>
  <si>
    <t>S-0201782/59587/2018</t>
  </si>
  <si>
    <t>1702029941</t>
  </si>
  <si>
    <t>S-0202994/117499/2017</t>
  </si>
  <si>
    <t>76163792</t>
  </si>
  <si>
    <t>Musil Aleš Ing.</t>
  </si>
  <si>
    <t>1802011401</t>
  </si>
  <si>
    <t>S-0201140/38574/2018</t>
  </si>
  <si>
    <t>60112336</t>
  </si>
  <si>
    <t>Družstvo vlastníků Police nad Metují</t>
  </si>
  <si>
    <t>1802004641</t>
  </si>
  <si>
    <t>S-0200464/11492/2018</t>
  </si>
  <si>
    <t>1702028921</t>
  </si>
  <si>
    <t>S-0202892/108067/2017</t>
  </si>
  <si>
    <t>1702029011</t>
  </si>
  <si>
    <t>S-0202901/108093/2017</t>
  </si>
  <si>
    <t>44680589</t>
  </si>
  <si>
    <t>Mukařovský Martin</t>
  </si>
  <si>
    <t>1802002681</t>
  </si>
  <si>
    <t>S-0200268/06321/2018</t>
  </si>
  <si>
    <t>64259994</t>
  </si>
  <si>
    <t>Zemědělská a.s. Bystřec</t>
  </si>
  <si>
    <t>1702034521</t>
  </si>
  <si>
    <t>S-0203452/136921/2017</t>
  </si>
  <si>
    <t>88229815</t>
  </si>
  <si>
    <t>Lukeš Ondřej</t>
  </si>
  <si>
    <t>1702034991</t>
  </si>
  <si>
    <t>S-0203499/137294/2017</t>
  </si>
  <si>
    <t>1702034931</t>
  </si>
  <si>
    <t>S-0203493/137270/2017</t>
  </si>
  <si>
    <t>47900491</t>
  </si>
  <si>
    <t>Agroječmínek s.r.o.</t>
  </si>
  <si>
    <t>1702035231</t>
  </si>
  <si>
    <t>S-0203523/137341/2017</t>
  </si>
  <si>
    <t>71293388</t>
  </si>
  <si>
    <t>Tichý Josef</t>
  </si>
  <si>
    <t>1802012331</t>
  </si>
  <si>
    <t>S-0201233/41196/2018</t>
  </si>
  <si>
    <t>1602016101</t>
  </si>
  <si>
    <t>S-0201610/43793/2016</t>
  </si>
  <si>
    <t>1602010771</t>
  </si>
  <si>
    <t>S-0201077/29674/2016</t>
  </si>
  <si>
    <t>70976309</t>
  </si>
  <si>
    <t>Papáček Josef</t>
  </si>
  <si>
    <t>1802000021</t>
  </si>
  <si>
    <t>S-0200002/00039/2018</t>
  </si>
  <si>
    <t>75079445</t>
  </si>
  <si>
    <t>Pospíšil Milan</t>
  </si>
  <si>
    <t>1702029411</t>
  </si>
  <si>
    <t>S-0202941/108904/2017</t>
  </si>
  <si>
    <t>64789560</t>
  </si>
  <si>
    <t>AGROCHOV STARÁ PAKA a.s.</t>
  </si>
  <si>
    <t>1702026951</t>
  </si>
  <si>
    <t>S-0202695/91757/2017</t>
  </si>
  <si>
    <t>02462290</t>
  </si>
  <si>
    <t>Favory Horses s.r.o.</t>
  </si>
  <si>
    <t>1802001501</t>
  </si>
  <si>
    <t>S-0200150/03687/2018</t>
  </si>
  <si>
    <t>03959295</t>
  </si>
  <si>
    <t>Lucie Houbová s.r.o.</t>
  </si>
  <si>
    <t>1702032781</t>
  </si>
  <si>
    <t>S-0203278/132171/2017</t>
  </si>
  <si>
    <t>64747956</t>
  </si>
  <si>
    <t>Jankásek Jiří</t>
  </si>
  <si>
    <t>1802003281</t>
  </si>
  <si>
    <t>S-0200328/06254/2018</t>
  </si>
  <si>
    <t>25207890</t>
  </si>
  <si>
    <t>ŠUMAVSKÝ ANGUS spol. s r.o.</t>
  </si>
  <si>
    <t>1702033351</t>
  </si>
  <si>
    <t>S-0203335/132473/2017</t>
  </si>
  <si>
    <t>61142573</t>
  </si>
  <si>
    <t>Skala Milan</t>
  </si>
  <si>
    <t>1702033371</t>
  </si>
  <si>
    <t>S-0203337/132477/2017</t>
  </si>
  <si>
    <t>04914058</t>
  </si>
  <si>
    <t>Vachta Jaroslav</t>
  </si>
  <si>
    <t>1802009651</t>
  </si>
  <si>
    <t>S-0200965/33127/2018</t>
  </si>
  <si>
    <t>41650778</t>
  </si>
  <si>
    <t>Říhánek Jiří</t>
  </si>
  <si>
    <t>1802008751</t>
  </si>
  <si>
    <t>S-0200875/27893/2018</t>
  </si>
  <si>
    <t>86594427</t>
  </si>
  <si>
    <t>Holovský Radim</t>
  </si>
  <si>
    <t>1702000471</t>
  </si>
  <si>
    <t>S-0200047/02577/2017</t>
  </si>
  <si>
    <t>26701677</t>
  </si>
  <si>
    <t>Družstvo Džbány</t>
  </si>
  <si>
    <t>1802009621</t>
  </si>
  <si>
    <t>S-0200962/33176/2018</t>
  </si>
  <si>
    <t>70945942</t>
  </si>
  <si>
    <t>Zouhar Petr</t>
  </si>
  <si>
    <t>1802015081</t>
  </si>
  <si>
    <t>S-0201508/48003/2018</t>
  </si>
  <si>
    <t>69764000</t>
  </si>
  <si>
    <t>Vopálka Zdeněk</t>
  </si>
  <si>
    <t>1802014331</t>
  </si>
  <si>
    <t>S-0201433/47764/2018</t>
  </si>
  <si>
    <t>73730025</t>
  </si>
  <si>
    <t>Žalman Jaromír</t>
  </si>
  <si>
    <t>1702026071</t>
  </si>
  <si>
    <t>S-0202607/88158/2017</t>
  </si>
  <si>
    <t>61677507</t>
  </si>
  <si>
    <t>AGRONA RPETY   s. r. o.</t>
  </si>
  <si>
    <t>1702026161</t>
  </si>
  <si>
    <t>S-0202616/88210/2017</t>
  </si>
  <si>
    <t>61669148</t>
  </si>
  <si>
    <t>Kupsa Ladislav</t>
  </si>
  <si>
    <t>1602011081</t>
  </si>
  <si>
    <t>S-0201108/30348/2016</t>
  </si>
  <si>
    <t>49787772</t>
  </si>
  <si>
    <t>Farma Oselce a.s.</t>
  </si>
  <si>
    <t>1702030311</t>
  </si>
  <si>
    <t>S-0203031/121161/2017</t>
  </si>
  <si>
    <t>04965710</t>
  </si>
  <si>
    <t>Agro Nesperka, s.r.o.</t>
  </si>
  <si>
    <t>1702014901</t>
  </si>
  <si>
    <t>S-0201490/43540/2017</t>
  </si>
  <si>
    <t>70923922</t>
  </si>
  <si>
    <t>Schönbauer David</t>
  </si>
  <si>
    <t>1802011811</t>
  </si>
  <si>
    <t>S-0201181/39061/2018</t>
  </si>
  <si>
    <t>70951098</t>
  </si>
  <si>
    <t>Jindrák Pavel</t>
  </si>
  <si>
    <t>1702026921</t>
  </si>
  <si>
    <t>S-0202692/90966/2017</t>
  </si>
  <si>
    <t>1802006581</t>
  </si>
  <si>
    <t>S-0200658/21907/2018</t>
  </si>
  <si>
    <t>00145106</t>
  </si>
  <si>
    <t>Zemědělské družstvo Velká Losenice</t>
  </si>
  <si>
    <t>1802019001</t>
  </si>
  <si>
    <t>S-0201900/65086/2018</t>
  </si>
  <si>
    <t>1702010481</t>
  </si>
  <si>
    <t>S-0201048/32318/2017</t>
  </si>
  <si>
    <t>26377535</t>
  </si>
  <si>
    <t>Pláňská zemědělská s.r.o.</t>
  </si>
  <si>
    <t>1802011601</t>
  </si>
  <si>
    <t>S-0201160/38636/2018</t>
  </si>
  <si>
    <t>75043076</t>
  </si>
  <si>
    <t>Pech Michal</t>
  </si>
  <si>
    <t>1802004711</t>
  </si>
  <si>
    <t>S-0200471/11228/2018</t>
  </si>
  <si>
    <t>27680550</t>
  </si>
  <si>
    <t>JUHAS DP s.r.o.</t>
  </si>
  <si>
    <t>1702031431</t>
  </si>
  <si>
    <t>S-0203143/126508/2017</t>
  </si>
  <si>
    <t>70810052</t>
  </si>
  <si>
    <t>Paták Zdeněk</t>
  </si>
  <si>
    <t>1802000421</t>
  </si>
  <si>
    <t>S-0200042/01171/2018</t>
  </si>
  <si>
    <t>15317960</t>
  </si>
  <si>
    <t>Žák Jiří</t>
  </si>
  <si>
    <t>1802017031</t>
  </si>
  <si>
    <t>S-0201703/55922/2018</t>
  </si>
  <si>
    <t>1802006081</t>
  </si>
  <si>
    <t>S-0200608/20930/2018</t>
  </si>
  <si>
    <t>61661520</t>
  </si>
  <si>
    <t>Stránský Vladimír</t>
  </si>
  <si>
    <t>1702031861</t>
  </si>
  <si>
    <t>S-0203186/128538/2017</t>
  </si>
  <si>
    <t>1502009211</t>
  </si>
  <si>
    <t>S-0200921/31359/2015</t>
  </si>
  <si>
    <t>46356053</t>
  </si>
  <si>
    <t>Rolnická společnost, a. s.</t>
  </si>
  <si>
    <t>1702028371</t>
  </si>
  <si>
    <t>S-0202837/98131/2017</t>
  </si>
  <si>
    <t>49830635</t>
  </si>
  <si>
    <t>Píša Josef</t>
  </si>
  <si>
    <t>1802020341</t>
  </si>
  <si>
    <t>S-0202034/69688/2018</t>
  </si>
  <si>
    <t>87659794</t>
  </si>
  <si>
    <t>Krejčová Veronika</t>
  </si>
  <si>
    <t>1802006981</t>
  </si>
  <si>
    <t>S-0200698/22620/2018</t>
  </si>
  <si>
    <t>04073088</t>
  </si>
  <si>
    <t>Diblík Martin</t>
  </si>
  <si>
    <t>1702017391</t>
  </si>
  <si>
    <t>S-0201739/52119/2017</t>
  </si>
  <si>
    <t>72031131</t>
  </si>
  <si>
    <t>Musil Lukáš, Ing.</t>
  </si>
  <si>
    <t>1702022051</t>
  </si>
  <si>
    <t>S-0202205/67063/2017</t>
  </si>
  <si>
    <t>26006391</t>
  </si>
  <si>
    <t>Statek Lesolg, s.r.o.</t>
  </si>
  <si>
    <t>1702013291</t>
  </si>
  <si>
    <t>S-0201329/38677/2017</t>
  </si>
  <si>
    <t>15058751</t>
  </si>
  <si>
    <t>Zemědělské družstvo Maleč</t>
  </si>
  <si>
    <t>1702029921</t>
  </si>
  <si>
    <t>S-0202992/115804/2017</t>
  </si>
  <si>
    <t>00123170</t>
  </si>
  <si>
    <t>ZS Vilémov, a.s.</t>
  </si>
  <si>
    <t>1802011881</t>
  </si>
  <si>
    <t>S-0201188/39533/2018</t>
  </si>
  <si>
    <t>70120501</t>
  </si>
  <si>
    <t>Jelenová Zdeňka, Ing.</t>
  </si>
  <si>
    <t>1802001991</t>
  </si>
  <si>
    <t>S-0200199/04581/2018</t>
  </si>
  <si>
    <t>43576061</t>
  </si>
  <si>
    <t>Dorazil Petr</t>
  </si>
  <si>
    <t>1802014841</t>
  </si>
  <si>
    <t>S-0201484/47177/2018</t>
  </si>
  <si>
    <t>43774199</t>
  </si>
  <si>
    <t>Bradschetl Karel, Ing.</t>
  </si>
  <si>
    <t>1802005331</t>
  </si>
  <si>
    <t>S-0200533/18640/2018</t>
  </si>
  <si>
    <t>1802003981</t>
  </si>
  <si>
    <t>S-0200398/09416/2018</t>
  </si>
  <si>
    <t>69275939</t>
  </si>
  <si>
    <t>Novotný Petr</t>
  </si>
  <si>
    <t>1702034301</t>
  </si>
  <si>
    <t>S-0203430/135848/2017</t>
  </si>
  <si>
    <t>00106976</t>
  </si>
  <si>
    <t>Zemědělské družstvo Klecany</t>
  </si>
  <si>
    <t>1702034241</t>
  </si>
  <si>
    <t>S-0203424/135793/2017</t>
  </si>
  <si>
    <t>1802016171</t>
  </si>
  <si>
    <t>S-0201617/52426/2018</t>
  </si>
  <si>
    <t>48196509</t>
  </si>
  <si>
    <t>Jeřábek Josef, Ing.</t>
  </si>
  <si>
    <t>1802001411</t>
  </si>
  <si>
    <t>S-0200141/03498/2018</t>
  </si>
  <si>
    <t>1702024341</t>
  </si>
  <si>
    <t>S-0202434/73266/2017</t>
  </si>
  <si>
    <t>48194115</t>
  </si>
  <si>
    <t>Sedláček Luboš</t>
  </si>
  <si>
    <t>1702027871</t>
  </si>
  <si>
    <t>S-0202787/95236/2017</t>
  </si>
  <si>
    <t>76544397</t>
  </si>
  <si>
    <t>Streer Čeněk</t>
  </si>
  <si>
    <t>1702004541</t>
  </si>
  <si>
    <t>S-0200454/18158/2017</t>
  </si>
  <si>
    <t>1702026941</t>
  </si>
  <si>
    <t>S-0202694/90936/2017</t>
  </si>
  <si>
    <t>25328328</t>
  </si>
  <si>
    <t>AGRO SÁZAVA, a.s.</t>
  </si>
  <si>
    <t>1702034111</t>
  </si>
  <si>
    <t>S-0203411/135438/2017</t>
  </si>
  <si>
    <t>1702013531</t>
  </si>
  <si>
    <t>S-0201353/39256/2017</t>
  </si>
  <si>
    <t>49788183</t>
  </si>
  <si>
    <t>Výrobně-obchodní družstvo VELKÝ BOR</t>
  </si>
  <si>
    <t>1802014281</t>
  </si>
  <si>
    <t>S-0201428/47746/2018</t>
  </si>
  <si>
    <t>1803000771</t>
  </si>
  <si>
    <t>S-0300077/32620/2018</t>
  </si>
  <si>
    <t>73384178</t>
  </si>
  <si>
    <t>Rožánek Miroslav</t>
  </si>
  <si>
    <t>1802009281</t>
  </si>
  <si>
    <t>S-0200928/32116/2018</t>
  </si>
  <si>
    <t>42276543</t>
  </si>
  <si>
    <t>Šenk Josef</t>
  </si>
  <si>
    <t>1802009261</t>
  </si>
  <si>
    <t>S-0200926/32079/2018</t>
  </si>
  <si>
    <t>03789985</t>
  </si>
  <si>
    <t>Pečinka Pavel</t>
  </si>
  <si>
    <t>1802020031</t>
  </si>
  <si>
    <t>S-0202003/68784/2018</t>
  </si>
  <si>
    <t>73674541</t>
  </si>
  <si>
    <t>Garguláková Marcela</t>
  </si>
  <si>
    <t>1702020491</t>
  </si>
  <si>
    <t>S-0202049/59293/2017</t>
  </si>
  <si>
    <t>49211111</t>
  </si>
  <si>
    <t>Kolář Vlastimil</t>
  </si>
  <si>
    <t>1702026791</t>
  </si>
  <si>
    <t>S-0202679/90524/2017</t>
  </si>
  <si>
    <t>42276799</t>
  </si>
  <si>
    <t>Fabičovic Josef</t>
  </si>
  <si>
    <t>1702026901</t>
  </si>
  <si>
    <t>S-0202690/90546/2017</t>
  </si>
  <si>
    <t>25541773</t>
  </si>
  <si>
    <t>SVRATECKO, a.s.</t>
  </si>
  <si>
    <t>1702026401</t>
  </si>
  <si>
    <t>S-0202640/88398/2017</t>
  </si>
  <si>
    <t>61138231</t>
  </si>
  <si>
    <t>Míka Josef</t>
  </si>
  <si>
    <t>1702029271</t>
  </si>
  <si>
    <t>S-0202927/108019/2017</t>
  </si>
  <si>
    <t>1702034381</t>
  </si>
  <si>
    <t>S-0203438/136461/2017</t>
  </si>
  <si>
    <t>73699748</t>
  </si>
  <si>
    <t>Janda Jaroslav</t>
  </si>
  <si>
    <t>1802002161</t>
  </si>
  <si>
    <t>S-0200216/04649/2018</t>
  </si>
  <si>
    <t>1802002241</t>
  </si>
  <si>
    <t>S-0200224/05016/2018</t>
  </si>
  <si>
    <t>63515661</t>
  </si>
  <si>
    <t>Krois Pavel</t>
  </si>
  <si>
    <t>1702024511</t>
  </si>
  <si>
    <t>S-0202451/74629/2017</t>
  </si>
  <si>
    <t>63407906</t>
  </si>
  <si>
    <t>Helešic Zdeněk Ing.</t>
  </si>
  <si>
    <t>1702035311</t>
  </si>
  <si>
    <t>S-0203531/137360/2017</t>
  </si>
  <si>
    <t>76160882</t>
  </si>
  <si>
    <t>Blažek Josef</t>
  </si>
  <si>
    <t>1802003021</t>
  </si>
  <si>
    <t>S-0200302/06381/2018</t>
  </si>
  <si>
    <t>1802007361</t>
  </si>
  <si>
    <t>S-0200736/23051/2018</t>
  </si>
  <si>
    <t>46815821</t>
  </si>
  <si>
    <t>Voves Jiří</t>
  </si>
  <si>
    <t>1802018701</t>
  </si>
  <si>
    <t>S-0201870/64045/2018</t>
  </si>
  <si>
    <t>46206353</t>
  </si>
  <si>
    <t>Glos Jaroslav</t>
  </si>
  <si>
    <t>1802018781</t>
  </si>
  <si>
    <t>S-0201878/63447/2018</t>
  </si>
  <si>
    <t>63514931</t>
  </si>
  <si>
    <t>Majer Jaroslav</t>
  </si>
  <si>
    <t>1702031071</t>
  </si>
  <si>
    <t>S-0203107/125694/2017</t>
  </si>
  <si>
    <t>49454072</t>
  </si>
  <si>
    <t>SULPO, s.r.o.</t>
  </si>
  <si>
    <t>1802013031</t>
  </si>
  <si>
    <t>S-0201303/42408/2018</t>
  </si>
  <si>
    <t>1802021171</t>
  </si>
  <si>
    <t>S-0202117/71404/2018</t>
  </si>
  <si>
    <t>1702018521</t>
  </si>
  <si>
    <t>S-0201852/54277/2017</t>
  </si>
  <si>
    <t>46902627</t>
  </si>
  <si>
    <t>AGROSTYL, spol. s r.o.</t>
  </si>
  <si>
    <t>1702032101</t>
  </si>
  <si>
    <t>S-0203210/128634/2017</t>
  </si>
  <si>
    <t>1702031571</t>
  </si>
  <si>
    <t>S-0203157/127145/2017</t>
  </si>
  <si>
    <t>41373669</t>
  </si>
  <si>
    <t>Dragúň Josef</t>
  </si>
  <si>
    <t>1803000131</t>
  </si>
  <si>
    <t>S-0300013/04101/2018</t>
  </si>
  <si>
    <t>71246801</t>
  </si>
  <si>
    <t>Caesar Aleš</t>
  </si>
  <si>
    <t>1802001591</t>
  </si>
  <si>
    <t>S-0200159/04121/2018</t>
  </si>
  <si>
    <t>00147648</t>
  </si>
  <si>
    <t>Zemědělské družstvo Senice na Hané</t>
  </si>
  <si>
    <t>1702028931</t>
  </si>
  <si>
    <t>S-0202893/108068/2017</t>
  </si>
  <si>
    <t>60705485</t>
  </si>
  <si>
    <t>AGRO Ořechov, a.s.</t>
  </si>
  <si>
    <t>1802002511</t>
  </si>
  <si>
    <t>S-0200251/05376/2018</t>
  </si>
  <si>
    <t>25530062</t>
  </si>
  <si>
    <t>Zemědělská společnost Drnovice, a.s.</t>
  </si>
  <si>
    <t>1702034951</t>
  </si>
  <si>
    <t>S-0203495/137282/2017</t>
  </si>
  <si>
    <t>1702035071</t>
  </si>
  <si>
    <t>S-0203507/137321/2017</t>
  </si>
  <si>
    <t>63492482</t>
  </si>
  <si>
    <t>Zemědělská společnost Devět křížů, a.s.</t>
  </si>
  <si>
    <t>1802008051</t>
  </si>
  <si>
    <t>S-0200805/25247/2018</t>
  </si>
  <si>
    <t>27846547</t>
  </si>
  <si>
    <t>LAKOSTECHNIK s.r.o.</t>
  </si>
  <si>
    <t>1702004171</t>
  </si>
  <si>
    <t>S-0200417/16871/2017</t>
  </si>
  <si>
    <t>1802000671</t>
  </si>
  <si>
    <t>S-0200067/01636/2018</t>
  </si>
  <si>
    <t>1702024791</t>
  </si>
  <si>
    <t>S-0202479/76152/2017</t>
  </si>
  <si>
    <t>29289262</t>
  </si>
  <si>
    <t>EKOFARMA Dolní Lhota s.r.o.</t>
  </si>
  <si>
    <t>1702019501</t>
  </si>
  <si>
    <t>S-0201950/58234/2017</t>
  </si>
  <si>
    <t>67006710</t>
  </si>
  <si>
    <t>Pavelka Jiří</t>
  </si>
  <si>
    <t>1702029201</t>
  </si>
  <si>
    <t>S-0202920/107442/2017</t>
  </si>
  <si>
    <t>03809595</t>
  </si>
  <si>
    <t>Hrubý Aleš</t>
  </si>
  <si>
    <t>1802022021</t>
  </si>
  <si>
    <t>S-0202202/73937/2018</t>
  </si>
  <si>
    <t>1702008941</t>
  </si>
  <si>
    <t>S-0200894/29909/2017</t>
  </si>
  <si>
    <t>1702022531</t>
  </si>
  <si>
    <t>S-0202253/67511/2017</t>
  </si>
  <si>
    <t>75100690</t>
  </si>
  <si>
    <t>1702026671</t>
  </si>
  <si>
    <t>S-0202667/90496/2017</t>
  </si>
  <si>
    <t>1802017131</t>
  </si>
  <si>
    <t>S-0201713/56278/2018</t>
  </si>
  <si>
    <t>1702033181</t>
  </si>
  <si>
    <t>S-0203318/132388/2017</t>
  </si>
  <si>
    <t>1802020791</t>
  </si>
  <si>
    <t>S-0202079/70366/2018</t>
  </si>
  <si>
    <t>10202722</t>
  </si>
  <si>
    <t>Zelenka Václav</t>
  </si>
  <si>
    <t>1802006921</t>
  </si>
  <si>
    <t>S-0200692/22611/2018</t>
  </si>
  <si>
    <t>16979591</t>
  </si>
  <si>
    <t>Fišer Luboš</t>
  </si>
  <si>
    <t>1802013681</t>
  </si>
  <si>
    <t>S-0201368/43627/2018</t>
  </si>
  <si>
    <t>69849064</t>
  </si>
  <si>
    <t>Dejmal Ondřej</t>
  </si>
  <si>
    <t>1802014151</t>
  </si>
  <si>
    <t>S-0201415/45207/2018</t>
  </si>
  <si>
    <t>43102654</t>
  </si>
  <si>
    <t>Nevláčil Pavel</t>
  </si>
  <si>
    <t>1802008641</t>
  </si>
  <si>
    <t>S-0200864/27880/2018</t>
  </si>
  <si>
    <t>75158787</t>
  </si>
  <si>
    <t>Krpálková Marie, Bc.</t>
  </si>
  <si>
    <t>1802009301</t>
  </si>
  <si>
    <t>S-0200930/32007/2018</t>
  </si>
  <si>
    <t>1802009091</t>
  </si>
  <si>
    <t>S-0200909/27703/2018</t>
  </si>
  <si>
    <t>1702035531</t>
  </si>
  <si>
    <t>S-0203553/137553/2017</t>
  </si>
  <si>
    <t>00140422</t>
  </si>
  <si>
    <t>Zemědělské družstvo Třebelovice - družstvo</t>
  </si>
  <si>
    <t>1802006371</t>
  </si>
  <si>
    <t>S-0200637/21813/2018</t>
  </si>
  <si>
    <t>1702032621</t>
  </si>
  <si>
    <t>S-0203262/130247/2017</t>
  </si>
  <si>
    <t>06987443</t>
  </si>
  <si>
    <t>atelier7 s.r.o.</t>
  </si>
  <si>
    <t>1802010931</t>
  </si>
  <si>
    <t>S-0201093/37102/2018</t>
  </si>
  <si>
    <t>04971752</t>
  </si>
  <si>
    <t>Blaha Zdeněk</t>
  </si>
  <si>
    <t>1802013281</t>
  </si>
  <si>
    <t>S-0201328/42468/2018</t>
  </si>
  <si>
    <t>60401338</t>
  </si>
  <si>
    <t>Štefulík Bohuslav</t>
  </si>
  <si>
    <t>1802012911</t>
  </si>
  <si>
    <t>S-0201291/42388/2018</t>
  </si>
  <si>
    <t>25316796</t>
  </si>
  <si>
    <t>Zemědělská společnost Veveří, a.s.</t>
  </si>
  <si>
    <t>1802012781</t>
  </si>
  <si>
    <t>S-0201278/41618/2018</t>
  </si>
  <si>
    <t>25923111</t>
  </si>
  <si>
    <t>AGRO Liboměřice a.s.</t>
  </si>
  <si>
    <t>1702034051</t>
  </si>
  <si>
    <t>S-0203405/135023/2017</t>
  </si>
  <si>
    <t>14616840</t>
  </si>
  <si>
    <t>Zemědělské obchodní družstvo se sídlem v Černotíně</t>
  </si>
  <si>
    <t>1802008131</t>
  </si>
  <si>
    <t>S-0200813/26107/2018</t>
  </si>
  <si>
    <t>64785009</t>
  </si>
  <si>
    <t>Marek Jaroslav</t>
  </si>
  <si>
    <t>1702027161</t>
  </si>
  <si>
    <t>S-0202716/92447/2017</t>
  </si>
  <si>
    <t>03262936</t>
  </si>
  <si>
    <t>Farma pod Ještědem s.r.o.</t>
  </si>
  <si>
    <t>1702027741</t>
  </si>
  <si>
    <t>S-0202774/95171/2017</t>
  </si>
  <si>
    <t>48399345</t>
  </si>
  <si>
    <t>AGROPOS s.r.o.</t>
  </si>
  <si>
    <t>1702032641</t>
  </si>
  <si>
    <t>S-0203264/131514/2017</t>
  </si>
  <si>
    <t>69175021</t>
  </si>
  <si>
    <t>Stýblo Radek</t>
  </si>
  <si>
    <t>1702019651</t>
  </si>
  <si>
    <t>S-0201965/58291/2017</t>
  </si>
  <si>
    <t>1802008921</t>
  </si>
  <si>
    <t>S-0200892/27447/2018</t>
  </si>
  <si>
    <t>00140392</t>
  </si>
  <si>
    <t>Zemědělské obchodní družstvo, družstvo</t>
  </si>
  <si>
    <t>1802004371</t>
  </si>
  <si>
    <t>S-0200437/10442/2018</t>
  </si>
  <si>
    <t>47452471</t>
  </si>
  <si>
    <t>Oseva Agri Chrudim, a.s.</t>
  </si>
  <si>
    <t>1602021601</t>
  </si>
  <si>
    <t>S-0202160/67057/2016</t>
  </si>
  <si>
    <t>1802012151</t>
  </si>
  <si>
    <t>S-0201215/40095/2018</t>
  </si>
  <si>
    <t>1602018521</t>
  </si>
  <si>
    <t>S-0201852/56057/2016</t>
  </si>
  <si>
    <t>03972348</t>
  </si>
  <si>
    <t>Kubínová Kateřina</t>
  </si>
  <si>
    <t>1702030081</t>
  </si>
  <si>
    <t>S-0203008/120624/2017</t>
  </si>
  <si>
    <t>14533821</t>
  </si>
  <si>
    <t>Možiš Karel</t>
  </si>
  <si>
    <t>1802000271</t>
  </si>
  <si>
    <t>S-0200027/00286/2018</t>
  </si>
  <si>
    <t>48290378</t>
  </si>
  <si>
    <t>R E A G R O  spol. s r.o.</t>
  </si>
  <si>
    <t>1802017541</t>
  </si>
  <si>
    <t>S-0201754/59352/2018</t>
  </si>
  <si>
    <t>1702015711</t>
  </si>
  <si>
    <t>S-0201571/46206/2017</t>
  </si>
  <si>
    <t>47151358</t>
  </si>
  <si>
    <t>"DRUDAR" zemědělské družstvo Darkovice</t>
  </si>
  <si>
    <t>1702029171</t>
  </si>
  <si>
    <t>S-0202917/108163/2017</t>
  </si>
  <si>
    <t>69155526</t>
  </si>
  <si>
    <t>Zuzánek Jan, Ing.</t>
  </si>
  <si>
    <t>1702029121</t>
  </si>
  <si>
    <t>S-0202912/108145/2017</t>
  </si>
  <si>
    <t>63797470</t>
  </si>
  <si>
    <t>Pavelka Roman</t>
  </si>
  <si>
    <t>1702031351</t>
  </si>
  <si>
    <t>S-0203135/125866/2017</t>
  </si>
  <si>
    <t>70155178</t>
  </si>
  <si>
    <t>Rejl Vlastimil</t>
  </si>
  <si>
    <t>1802013351</t>
  </si>
  <si>
    <t>S-0201335/41667/2018</t>
  </si>
  <si>
    <t>25820311</t>
  </si>
  <si>
    <t>Zemědělské obchodní družstvo Litultovice</t>
  </si>
  <si>
    <t>1802013951</t>
  </si>
  <si>
    <t>S-0201395/45536/2018</t>
  </si>
  <si>
    <t>1602008361</t>
  </si>
  <si>
    <t>S-0200836/25598/2016</t>
  </si>
  <si>
    <t>1702008341</t>
  </si>
  <si>
    <t>S-0200834/29002/2017</t>
  </si>
  <si>
    <t>1702008351</t>
  </si>
  <si>
    <t>S-0200835/29004/2017</t>
  </si>
  <si>
    <t>48153991</t>
  </si>
  <si>
    <t>A - TAURUS s.r.o.</t>
  </si>
  <si>
    <t>1702035371</t>
  </si>
  <si>
    <t>S-0203537/137367/2017</t>
  </si>
  <si>
    <t>61999962</t>
  </si>
  <si>
    <t>Vomáčka Petr, Ing.</t>
  </si>
  <si>
    <t>1802006781</t>
  </si>
  <si>
    <t>S-0200678/21839/2018</t>
  </si>
  <si>
    <t>66805422</t>
  </si>
  <si>
    <t>Kubín Pavel</t>
  </si>
  <si>
    <t>1802004471</t>
  </si>
  <si>
    <t>S-0200447/10652/2018</t>
  </si>
  <si>
    <t>11035595</t>
  </si>
  <si>
    <t>Krejčí Bohumil</t>
  </si>
  <si>
    <t>1802005501</t>
  </si>
  <si>
    <t>S-0200550/19312/2018</t>
  </si>
  <si>
    <t>64031691</t>
  </si>
  <si>
    <t>Schneider Jiří</t>
  </si>
  <si>
    <t>1802004061</t>
  </si>
  <si>
    <t>S-0200406/09481/2018</t>
  </si>
  <si>
    <t>1802007521</t>
  </si>
  <si>
    <t>S-0200752/24194/2018</t>
  </si>
  <si>
    <t>67338267</t>
  </si>
  <si>
    <t>Horák Vítězslav</t>
  </si>
  <si>
    <t>1802007301</t>
  </si>
  <si>
    <t>S-0200730/23279/2018</t>
  </si>
  <si>
    <t>1802006311</t>
  </si>
  <si>
    <t>S-0200631/21492/2018</t>
  </si>
  <si>
    <t>70894639</t>
  </si>
  <si>
    <t>Anders Helmut</t>
  </si>
  <si>
    <t>1802011731</t>
  </si>
  <si>
    <t>S-0201173/38419/2018</t>
  </si>
  <si>
    <t>43253971</t>
  </si>
  <si>
    <t>Pelikán Tomáš</t>
  </si>
  <si>
    <t>1802017331</t>
  </si>
  <si>
    <t>S-0201733/57014/2018</t>
  </si>
  <si>
    <t>1502010151</t>
  </si>
  <si>
    <t>S-0201015/33138/2015</t>
  </si>
  <si>
    <t>1502010141</t>
  </si>
  <si>
    <t>S-0201014/33136/2015</t>
  </si>
  <si>
    <t>1702016911</t>
  </si>
  <si>
    <t>S-0201691/49498/2017</t>
  </si>
  <si>
    <t>1802012391</t>
  </si>
  <si>
    <t>S-0201239/41146/2018</t>
  </si>
  <si>
    <t>71237283</t>
  </si>
  <si>
    <t>Fendrych Jaroslav</t>
  </si>
  <si>
    <t>1702027731</t>
  </si>
  <si>
    <t>S-0202773/95159/2017</t>
  </si>
  <si>
    <t>11104333</t>
  </si>
  <si>
    <t>Vaňous Petr</t>
  </si>
  <si>
    <t>1802000341</t>
  </si>
  <si>
    <t>S-0200034/00428/2018</t>
  </si>
  <si>
    <t>72030259</t>
  </si>
  <si>
    <t>Sváček Jan</t>
  </si>
  <si>
    <t>1802017691</t>
  </si>
  <si>
    <t>S-0201769/58856/2018</t>
  </si>
  <si>
    <t>46960520</t>
  </si>
  <si>
    <t>SENECO, spol. s r.o.</t>
  </si>
  <si>
    <t>1702033411</t>
  </si>
  <si>
    <t>S-0203341/132449/2017</t>
  </si>
  <si>
    <t>25291394</t>
  </si>
  <si>
    <t>AGRONA Staré Město,  a.s.</t>
  </si>
  <si>
    <t>1802020121</t>
  </si>
  <si>
    <t>S-0202012/68800/2018</t>
  </si>
  <si>
    <t>63441977</t>
  </si>
  <si>
    <t>Krátký Miloš</t>
  </si>
  <si>
    <t>1702015601</t>
  </si>
  <si>
    <t>S-0201560/45257/2017</t>
  </si>
  <si>
    <t>48155951</t>
  </si>
  <si>
    <t>ZEMOS KŘENOV s.r.o.</t>
  </si>
  <si>
    <t>1802010471</t>
  </si>
  <si>
    <t>S-0201047/34781/2018</t>
  </si>
  <si>
    <t>46397817</t>
  </si>
  <si>
    <t>Prášek Jan, Ing.</t>
  </si>
  <si>
    <t>1802010141</t>
  </si>
  <si>
    <t>S-0201014/33573/2018</t>
  </si>
  <si>
    <t>15036570</t>
  </si>
  <si>
    <t>Tichý Jiří, Ing.</t>
  </si>
  <si>
    <t>1602033901</t>
  </si>
  <si>
    <t>S-0203390/132807/2016</t>
  </si>
  <si>
    <t>60543965</t>
  </si>
  <si>
    <t>Šindler Petr</t>
  </si>
  <si>
    <t>1702030271</t>
  </si>
  <si>
    <t>S-0203027/121101/2017</t>
  </si>
  <si>
    <t>1702022061</t>
  </si>
  <si>
    <t>S-0202206/67064/2017</t>
  </si>
  <si>
    <t>43496962</t>
  </si>
  <si>
    <t>Mládek Josef, Ing.</t>
  </si>
  <si>
    <t>1702026631</t>
  </si>
  <si>
    <t>S-0202663/90482/2017</t>
  </si>
  <si>
    <t>48154831</t>
  </si>
  <si>
    <t>Zemědělské družstvo Vendolí</t>
  </si>
  <si>
    <t>1802006711</t>
  </si>
  <si>
    <t>S-0200671/21642/2018</t>
  </si>
  <si>
    <t>1702016741</t>
  </si>
  <si>
    <t>S-0201674/48670/2017</t>
  </si>
  <si>
    <t>1702020781</t>
  </si>
  <si>
    <t>S-0202078/60387/2017</t>
  </si>
  <si>
    <t>1702032831</t>
  </si>
  <si>
    <t>S-0203283/132183/2017</t>
  </si>
  <si>
    <t>1802011561</t>
  </si>
  <si>
    <t>S-0201156/38616/2018</t>
  </si>
  <si>
    <t>49811533</t>
  </si>
  <si>
    <t>SYLAN s.r.o.</t>
  </si>
  <si>
    <t>1802005351</t>
  </si>
  <si>
    <t>S-0200535/18645/2018</t>
  </si>
  <si>
    <t>46649832</t>
  </si>
  <si>
    <t>Zavadil Jiří</t>
  </si>
  <si>
    <t>1802004351</t>
  </si>
  <si>
    <t>S-0200435/10498/2018</t>
  </si>
  <si>
    <t>18199933</t>
  </si>
  <si>
    <t>Pekárek Libor</t>
  </si>
  <si>
    <t>1802015291</t>
  </si>
  <si>
    <t>S-0201529/47690/2018</t>
  </si>
  <si>
    <t>00131024</t>
  </si>
  <si>
    <t>Zemědělské družstvo se sídlem ve Sloupnici</t>
  </si>
  <si>
    <t>1702034561</t>
  </si>
  <si>
    <t>S-0203456/136939/2017</t>
  </si>
  <si>
    <t>03978877</t>
  </si>
  <si>
    <t>Vala Ondřej</t>
  </si>
  <si>
    <t>1802013191</t>
  </si>
  <si>
    <t>S-0201319/42451/2018</t>
  </si>
  <si>
    <t>48154296</t>
  </si>
  <si>
    <t>I. ČESKOMORAVSKÁ OBCHODNÍ SPOLEČNOST, společnost s ručením omezeným</t>
  </si>
  <si>
    <t>1802012191</t>
  </si>
  <si>
    <t>S-0201219/40059/2018</t>
  </si>
  <si>
    <t>04904672</t>
  </si>
  <si>
    <t>Petrásek Stanislav, Ing.</t>
  </si>
  <si>
    <t>1802011211</t>
  </si>
  <si>
    <t>S-0201121/37416/2018</t>
  </si>
  <si>
    <t>1702029521</t>
  </si>
  <si>
    <t>S-0202952/110770/2017</t>
  </si>
  <si>
    <t>1702029781</t>
  </si>
  <si>
    <t>S-0202978/116256/2017</t>
  </si>
  <si>
    <t>42371937</t>
  </si>
  <si>
    <t>AGROSPOL STARÝ PELHŘIMOV spol. s r.o.</t>
  </si>
  <si>
    <t>1702031311</t>
  </si>
  <si>
    <t>S-0203131/125749/2017</t>
  </si>
  <si>
    <t>1802020291</t>
  </si>
  <si>
    <t>S-0202029/69119/2018</t>
  </si>
  <si>
    <t>1802015461</t>
  </si>
  <si>
    <t>S-0201546/48667/2018</t>
  </si>
  <si>
    <t>1702026541</t>
  </si>
  <si>
    <t>S-0202654/89996/2017</t>
  </si>
  <si>
    <t>25180801</t>
  </si>
  <si>
    <t>Kos MZ spol. s r.o.</t>
  </si>
  <si>
    <t>1802000381</t>
  </si>
  <si>
    <t>S-0200038/01003/2018</t>
  </si>
  <si>
    <t>75148277</t>
  </si>
  <si>
    <t>Polcar Luboš</t>
  </si>
  <si>
    <t>1802018661</t>
  </si>
  <si>
    <t>S-0201866/63524/2018</t>
  </si>
  <si>
    <t>1702030941</t>
  </si>
  <si>
    <t>S-0203094/124545/2017</t>
  </si>
  <si>
    <t>00105309</t>
  </si>
  <si>
    <t>ZD Březina nad Jizerou, družstvo</t>
  </si>
  <si>
    <t>1702007581</t>
  </si>
  <si>
    <t>S-0200758/25428/2017</t>
  </si>
  <si>
    <t>68379897</t>
  </si>
  <si>
    <t>Rygl Pavel</t>
  </si>
  <si>
    <t>1802005541</t>
  </si>
  <si>
    <t>S-0200554/19378/2018</t>
  </si>
  <si>
    <t>47544163</t>
  </si>
  <si>
    <t>AKCENT spol. s r.o.</t>
  </si>
  <si>
    <t>1802003961</t>
  </si>
  <si>
    <t>S-0200396/09410/2018</t>
  </si>
  <si>
    <t>25223216</t>
  </si>
  <si>
    <t>ZKS AGRO ZAHOŘANY s.r.o.</t>
  </si>
  <si>
    <t>1802007721</t>
  </si>
  <si>
    <t>S-0200772/24277/2018</t>
  </si>
  <si>
    <t>00115380</t>
  </si>
  <si>
    <t>ZEOS Brnířov a.s.</t>
  </si>
  <si>
    <t>1802008561</t>
  </si>
  <si>
    <t>S-0200856/26800/2018</t>
  </si>
  <si>
    <t>25308785</t>
  </si>
  <si>
    <t>LEDEKO, a.s.</t>
  </si>
  <si>
    <t>1702027331</t>
  </si>
  <si>
    <t>S-0202733/92478/2017</t>
  </si>
  <si>
    <t>49462644</t>
  </si>
  <si>
    <t>Sláma Kamil</t>
  </si>
  <si>
    <t>1802019761</t>
  </si>
  <si>
    <t>S-0201976/67866/2018</t>
  </si>
  <si>
    <t>46356193</t>
  </si>
  <si>
    <t>Vykáň, a.s.</t>
  </si>
  <si>
    <t>1702029721</t>
  </si>
  <si>
    <t>S-0202972/120109/2017</t>
  </si>
  <si>
    <t>1702023101</t>
  </si>
  <si>
    <t>S-0202310/68081/2017</t>
  </si>
  <si>
    <t>43209289</t>
  </si>
  <si>
    <t>Šťastný Martin</t>
  </si>
  <si>
    <t>1702028711</t>
  </si>
  <si>
    <t>S-0202871/102792/2017</t>
  </si>
  <si>
    <t>04879139</t>
  </si>
  <si>
    <t>Zákostelecký Ondřej</t>
  </si>
  <si>
    <t>1702029281</t>
  </si>
  <si>
    <t>S-0202928/106814/2017</t>
  </si>
  <si>
    <t>07077955</t>
  </si>
  <si>
    <t>Tankovský Janis</t>
  </si>
  <si>
    <t>1802017861</t>
  </si>
  <si>
    <t>S-0201786/59538/2018</t>
  </si>
  <si>
    <t>1802018291</t>
  </si>
  <si>
    <t>S-0201829/60615/2018</t>
  </si>
  <si>
    <t>72563311</t>
  </si>
  <si>
    <t>Mareš Ondřej</t>
  </si>
  <si>
    <t>1803000231</t>
  </si>
  <si>
    <t>S-0300023/04639/2018</t>
  </si>
  <si>
    <t>41260783</t>
  </si>
  <si>
    <t>Růžička Petr</t>
  </si>
  <si>
    <t>1702031961</t>
  </si>
  <si>
    <t>S-0203196/128741/2017</t>
  </si>
  <si>
    <t>27098591</t>
  </si>
  <si>
    <t>AGROFARMA TÝNEC s.r.o.</t>
  </si>
  <si>
    <t>1802015591</t>
  </si>
  <si>
    <t>S-0201559/49628/2018</t>
  </si>
  <si>
    <t>14612976</t>
  </si>
  <si>
    <t>Vendolský Josef, Ing.</t>
  </si>
  <si>
    <t>1802015671</t>
  </si>
  <si>
    <t>S-0201567/49139/2018</t>
  </si>
  <si>
    <t>48401480</t>
  </si>
  <si>
    <t>SPOLAGRA, spol. s r.o.</t>
  </si>
  <si>
    <t>1802015691</t>
  </si>
  <si>
    <t>S-0201569/49131/2018</t>
  </si>
  <si>
    <t>44487886</t>
  </si>
  <si>
    <t>Štěpanovský Josef, Ing.</t>
  </si>
  <si>
    <t>1802022441</t>
  </si>
  <si>
    <t>S-0202244/75543/2018</t>
  </si>
  <si>
    <t>40085961</t>
  </si>
  <si>
    <t>Moc Zdeněk, Ing.</t>
  </si>
  <si>
    <t>1802004651</t>
  </si>
  <si>
    <t>S-0200465/11500/2018</t>
  </si>
  <si>
    <t>48156353</t>
  </si>
  <si>
    <t>Vápeník Miroslav</t>
  </si>
  <si>
    <t>1802004841</t>
  </si>
  <si>
    <t>S-0200484/11615/2018</t>
  </si>
  <si>
    <t>1802005161</t>
  </si>
  <si>
    <t>S-0200516/18560/2018</t>
  </si>
  <si>
    <t>62906780</t>
  </si>
  <si>
    <t>ČESKÝ CHOV, spol. s r.o.</t>
  </si>
  <si>
    <t>1802005251</t>
  </si>
  <si>
    <t>S-0200525/18618/2018</t>
  </si>
  <si>
    <t>44568371</t>
  </si>
  <si>
    <t>A G R O P , spol. s r.o.</t>
  </si>
  <si>
    <t>1802011231</t>
  </si>
  <si>
    <t>S-0201123/37148/2018</t>
  </si>
  <si>
    <t>1702034461</t>
  </si>
  <si>
    <t>S-0203446/136893/2017</t>
  </si>
  <si>
    <t>1802000521</t>
  </si>
  <si>
    <t>S-0200052/01259/2018</t>
  </si>
  <si>
    <t>1702031081</t>
  </si>
  <si>
    <t>S-0203108/125704/2017</t>
  </si>
  <si>
    <t>24313246</t>
  </si>
  <si>
    <t>AgroVation Kněžmost k.s.</t>
  </si>
  <si>
    <t>1702031331</t>
  </si>
  <si>
    <t>S-0203133/125754/2017</t>
  </si>
  <si>
    <t>1802013201</t>
  </si>
  <si>
    <t>S-0201320/42453/2018</t>
  </si>
  <si>
    <t>62491351</t>
  </si>
  <si>
    <t>Macháčková Ivana</t>
  </si>
  <si>
    <t>1802004241</t>
  </si>
  <si>
    <t>S-0200424/09675/2018</t>
  </si>
  <si>
    <t>1802020431</t>
  </si>
  <si>
    <t>S-0202043/70109/2018</t>
  </si>
  <si>
    <t>1802020721</t>
  </si>
  <si>
    <t>S-0202072/70071/2018</t>
  </si>
  <si>
    <t>1702028091</t>
  </si>
  <si>
    <t>S-0202809/95712/2017</t>
  </si>
  <si>
    <t>1702028271</t>
  </si>
  <si>
    <t>S-0202827/96184/2017</t>
  </si>
  <si>
    <t>43960332</t>
  </si>
  <si>
    <t>FA-BIO, spol.s r.o.,společnost pro alternativní zemědělství s ručením omezeným</t>
  </si>
  <si>
    <t>1702035721</t>
  </si>
  <si>
    <t>S-0203572/137998/2017</t>
  </si>
  <si>
    <t>43144730</t>
  </si>
  <si>
    <t>Novák Jiří, Ing.</t>
  </si>
  <si>
    <t>1802008761</t>
  </si>
  <si>
    <t>S-0200876/27894/2018</t>
  </si>
  <si>
    <t>1802009451</t>
  </si>
  <si>
    <t>S-0200945/32412/2018</t>
  </si>
  <si>
    <t>1802010151</t>
  </si>
  <si>
    <t>S-0201015/33576/2018</t>
  </si>
  <si>
    <t>1702033481</t>
  </si>
  <si>
    <t>S-0203348/132572/2017</t>
  </si>
  <si>
    <t>1702033491</t>
  </si>
  <si>
    <t>S-0203349/132575/2017</t>
  </si>
  <si>
    <t>75012979</t>
  </si>
  <si>
    <t>Schleiss Pavel</t>
  </si>
  <si>
    <t>1702033511</t>
  </si>
  <si>
    <t>S-0203351/132431/2017</t>
  </si>
  <si>
    <t>1802013781</t>
  </si>
  <si>
    <t>S-0201378/44477/2018</t>
  </si>
  <si>
    <t>1802013911</t>
  </si>
  <si>
    <t>S-0201391/44726/2018</t>
  </si>
  <si>
    <t>1802015241</t>
  </si>
  <si>
    <t>S-0201524/48443/2018</t>
  </si>
  <si>
    <t>1702032261</t>
  </si>
  <si>
    <t>S-0203226/128785/2017</t>
  </si>
  <si>
    <t>1703001561</t>
  </si>
  <si>
    <t>S-0300156/128826/2017</t>
  </si>
  <si>
    <t>68145977</t>
  </si>
  <si>
    <t>Novák Michal, Ing.</t>
  </si>
  <si>
    <t>1802010481</t>
  </si>
  <si>
    <t>S-0201048/34724/2018</t>
  </si>
  <si>
    <t>48154954</t>
  </si>
  <si>
    <t>ZEAS, a.s. Pod Kunětickou horou</t>
  </si>
  <si>
    <t>1702026301</t>
  </si>
  <si>
    <t>S-0202630/88357/2017</t>
  </si>
  <si>
    <t>60417471</t>
  </si>
  <si>
    <t>Kříž Václav</t>
  </si>
  <si>
    <t>1802013101</t>
  </si>
  <si>
    <t>S-0201310/42430/2018</t>
  </si>
  <si>
    <t>75117801</t>
  </si>
  <si>
    <t>Klíma Jiří</t>
  </si>
  <si>
    <t>1702018401</t>
  </si>
  <si>
    <t>S-0201840/53874/2017</t>
  </si>
  <si>
    <t>75041855</t>
  </si>
  <si>
    <t>Brabec Miroslav</t>
  </si>
  <si>
    <t>1802019151</t>
  </si>
  <si>
    <t>S-0201915/65701/2018</t>
  </si>
  <si>
    <t>00139327</t>
  </si>
  <si>
    <t>Zemědělské a obchodní družstvo Čáslavice, družstvo</t>
  </si>
  <si>
    <t>1702024831</t>
  </si>
  <si>
    <t>S-0202483/75743/2017</t>
  </si>
  <si>
    <t>74303902</t>
  </si>
  <si>
    <t>Kuběnský Karel</t>
  </si>
  <si>
    <t>1702025221</t>
  </si>
  <si>
    <t>S-0202522/85042/2017</t>
  </si>
  <si>
    <t>44784252</t>
  </si>
  <si>
    <t>Sikora Czeslaw</t>
  </si>
  <si>
    <t>1702025231</t>
  </si>
  <si>
    <t>S-0202523/85040/2017</t>
  </si>
  <si>
    <t>46217410</t>
  </si>
  <si>
    <t>Holakovský Libor</t>
  </si>
  <si>
    <t>1802003901</t>
  </si>
  <si>
    <t>S-0200390/09374/2018</t>
  </si>
  <si>
    <t>1702027791</t>
  </si>
  <si>
    <t>S-0202779/95185/2017</t>
  </si>
  <si>
    <t>1802000971</t>
  </si>
  <si>
    <t>S-0200097/02606/2018</t>
  </si>
  <si>
    <t>03114953</t>
  </si>
  <si>
    <t>FARMA Ing. Josef Zatloukal s.r.o.</t>
  </si>
  <si>
    <t>1802019571</t>
  </si>
  <si>
    <t>S-0201957/66862/2018</t>
  </si>
  <si>
    <t>25836498</t>
  </si>
  <si>
    <t>Bludovská a.s.</t>
  </si>
  <si>
    <t>1702032411</t>
  </si>
  <si>
    <t>S-0203241/129549/2017</t>
  </si>
  <si>
    <t>70928991</t>
  </si>
  <si>
    <t>Pavka Josef</t>
  </si>
  <si>
    <t>1802006421</t>
  </si>
  <si>
    <t>S-0200642/21842/2018</t>
  </si>
  <si>
    <t>1802006541</t>
  </si>
  <si>
    <t>S-0200654/21900/2018</t>
  </si>
  <si>
    <t>87016761</t>
  </si>
  <si>
    <t>Petruchová Marie</t>
  </si>
  <si>
    <t>1802015511</t>
  </si>
  <si>
    <t>S-0201551/49541/2018</t>
  </si>
  <si>
    <t>73192082</t>
  </si>
  <si>
    <t>Zátopek Jaroslav</t>
  </si>
  <si>
    <t>1802014201</t>
  </si>
  <si>
    <t>S-0201420/47285/2018</t>
  </si>
  <si>
    <t>1802018341</t>
  </si>
  <si>
    <t>S-0201834/63222/2018</t>
  </si>
  <si>
    <t>01183907</t>
  </si>
  <si>
    <t>Valihrach Antonín</t>
  </si>
  <si>
    <t>1802002061</t>
  </si>
  <si>
    <t>S-0200206/04598/2018</t>
  </si>
  <si>
    <t>1802002351</t>
  </si>
  <si>
    <t>S-0200235/04846/2018</t>
  </si>
  <si>
    <t>03828051</t>
  </si>
  <si>
    <t>FARMA HEROT s.r.o.</t>
  </si>
  <si>
    <t>1802018081</t>
  </si>
  <si>
    <t>S-0201808/60788/2018</t>
  </si>
  <si>
    <t>1702028971</t>
  </si>
  <si>
    <t>S-0202897/108082/2017</t>
  </si>
  <si>
    <t>26821427</t>
  </si>
  <si>
    <t>Zemědělská společnost Jedlí, a.s.</t>
  </si>
  <si>
    <t>1702032801</t>
  </si>
  <si>
    <t>S-0203280/132176/2017</t>
  </si>
  <si>
    <t>00140538</t>
  </si>
  <si>
    <t>ZD Výčapy, družstvo</t>
  </si>
  <si>
    <t>1802002641</t>
  </si>
  <si>
    <t>S-0200264/06316/2018</t>
  </si>
  <si>
    <t>1802002851</t>
  </si>
  <si>
    <t>S-0200285/06355/2018</t>
  </si>
  <si>
    <t>1802003031</t>
  </si>
  <si>
    <t>S-0200303/06387/2018</t>
  </si>
  <si>
    <t>1702035141</t>
  </si>
  <si>
    <t>S-0203514/137330/2017</t>
  </si>
  <si>
    <t>00123269</t>
  </si>
  <si>
    <t>Zemědělské družstvo Žižkovo Pole</t>
  </si>
  <si>
    <t>1702035381</t>
  </si>
  <si>
    <t>S-0203538/137368/2017</t>
  </si>
  <si>
    <t>1802005861</t>
  </si>
  <si>
    <t>S-0200586/20510/2018</t>
  </si>
  <si>
    <t>06764461</t>
  </si>
  <si>
    <t>Žouželková Eliška</t>
  </si>
  <si>
    <t>1802015431</t>
  </si>
  <si>
    <t>S-0201543/48663/2018</t>
  </si>
  <si>
    <t>1802015451</t>
  </si>
  <si>
    <t>S-0201545/48665/2018</t>
  </si>
  <si>
    <t>47854499</t>
  </si>
  <si>
    <t>Skřivánková Vlasta</t>
  </si>
  <si>
    <t>1802015391</t>
  </si>
  <si>
    <t>S-0201539/48496/2018</t>
  </si>
  <si>
    <t>27714128</t>
  </si>
  <si>
    <t>SaP Agro s.r.o.</t>
  </si>
  <si>
    <t>1802002101</t>
  </si>
  <si>
    <t>S-0200210/04612/2018</t>
  </si>
  <si>
    <t>73368971</t>
  </si>
  <si>
    <t>Ulčák Petr</t>
  </si>
  <si>
    <t>1802001721</t>
  </si>
  <si>
    <t>S-0200172/04330/2018</t>
  </si>
  <si>
    <t>03913287</t>
  </si>
  <si>
    <t>Sýkora Ladislav</t>
  </si>
  <si>
    <t>1802002321</t>
  </si>
  <si>
    <t>S-0200232/04829/2018</t>
  </si>
  <si>
    <t>73367133</t>
  </si>
  <si>
    <t>Onderek Jakub</t>
  </si>
  <si>
    <t>1702029341</t>
  </si>
  <si>
    <t>S-0202934/107120/2017</t>
  </si>
  <si>
    <t>68155743</t>
  </si>
  <si>
    <t>Kubala Jaromír</t>
  </si>
  <si>
    <t>1702029331</t>
  </si>
  <si>
    <t>S-0202933/107118/2017</t>
  </si>
  <si>
    <t>73364410</t>
  </si>
  <si>
    <t>Kaleta Marián</t>
  </si>
  <si>
    <t>1702029321</t>
  </si>
  <si>
    <t>S-0202932/107116/2017</t>
  </si>
  <si>
    <t>25551221</t>
  </si>
  <si>
    <t>JARI AGRO, s.r.o.</t>
  </si>
  <si>
    <t>1702032981</t>
  </si>
  <si>
    <t>S-0203298/132074/2017</t>
  </si>
  <si>
    <t>26954699</t>
  </si>
  <si>
    <t>BARNET &amp; SYNOVÉ spol. s r.o.</t>
  </si>
  <si>
    <t>1802002441</t>
  </si>
  <si>
    <t>S-0200244/05146/2018</t>
  </si>
  <si>
    <t>00139416</t>
  </si>
  <si>
    <t>Zemědělské družstvo Dešov</t>
  </si>
  <si>
    <t>1803000321</t>
  </si>
  <si>
    <t>S-0300032/06398/2018</t>
  </si>
  <si>
    <t>75134861</t>
  </si>
  <si>
    <t>Směták Jiří</t>
  </si>
  <si>
    <t>1802023411</t>
  </si>
  <si>
    <t>S-0202341/87115/2018</t>
  </si>
  <si>
    <t>65178645</t>
  </si>
  <si>
    <t>Raszka Aleš</t>
  </si>
  <si>
    <t>1802007751</t>
  </si>
  <si>
    <t>S-0200775/24490/2018</t>
  </si>
  <si>
    <t>00488682</t>
  </si>
  <si>
    <t>ZD Myslejovice, družstvo</t>
  </si>
  <si>
    <t>1702027941</t>
  </si>
  <si>
    <t>S-0202794/94738/2017</t>
  </si>
  <si>
    <t>06010385</t>
  </si>
  <si>
    <t>Turoňová Monika</t>
  </si>
  <si>
    <t>1702020631</t>
  </si>
  <si>
    <t>S-0202063/60742/2017</t>
  </si>
  <si>
    <t>04956532</t>
  </si>
  <si>
    <t>Černá Lucie</t>
  </si>
  <si>
    <t>1802018881</t>
  </si>
  <si>
    <t>S-0201888/64762/2018</t>
  </si>
  <si>
    <t>49023853</t>
  </si>
  <si>
    <t>Fübiko, spol. s r.o.</t>
  </si>
  <si>
    <t>1702033551</t>
  </si>
  <si>
    <t>S-0203355/133332/2017</t>
  </si>
  <si>
    <t>61129445</t>
  </si>
  <si>
    <t>Mecl Josef</t>
  </si>
  <si>
    <t>1802000041</t>
  </si>
  <si>
    <t>S-0200004/00050/2018</t>
  </si>
  <si>
    <t>03838153</t>
  </si>
  <si>
    <t>Holý Ondřej</t>
  </si>
  <si>
    <t>1802014411</t>
  </si>
  <si>
    <t>S-0201441/47791/2018</t>
  </si>
  <si>
    <t>41611438</t>
  </si>
  <si>
    <t>Hevera Jan</t>
  </si>
  <si>
    <t>1802014561</t>
  </si>
  <si>
    <t>S-0201456/47867/2018</t>
  </si>
  <si>
    <t>18249779</t>
  </si>
  <si>
    <t>Přibylová Marie</t>
  </si>
  <si>
    <t>1702032501</t>
  </si>
  <si>
    <t>S-0203250/130050/2017</t>
  </si>
  <si>
    <t>75117363</t>
  </si>
  <si>
    <t>Mičková Miloslava</t>
  </si>
  <si>
    <t>1802019861</t>
  </si>
  <si>
    <t>S-0201986/67888/2018</t>
  </si>
  <si>
    <t>03519813</t>
  </si>
  <si>
    <t>AGRO MD, s.r.o.</t>
  </si>
  <si>
    <t>1702029731</t>
  </si>
  <si>
    <t>S-0202973/120110/2017</t>
  </si>
  <si>
    <t>75070103</t>
  </si>
  <si>
    <t>Javůrek Pavel</t>
  </si>
  <si>
    <t>1602001261</t>
  </si>
  <si>
    <t>S-0200126/04959/2016</t>
  </si>
  <si>
    <t>1702029051</t>
  </si>
  <si>
    <t>S-0202905/108113/2017</t>
  </si>
  <si>
    <t>04956729</t>
  </si>
  <si>
    <t>Kabátová Anna, Bc.</t>
  </si>
  <si>
    <t>1802001741</t>
  </si>
  <si>
    <t>S-0200174/04336/2018</t>
  </si>
  <si>
    <t>1802018421</t>
  </si>
  <si>
    <t>S-0201842/63269/2018</t>
  </si>
  <si>
    <t>69114714</t>
  </si>
  <si>
    <t>Dvořák Libor</t>
  </si>
  <si>
    <t>1802004451</t>
  </si>
  <si>
    <t>S-0200445/10765/2018</t>
  </si>
  <si>
    <t>48363766</t>
  </si>
  <si>
    <t>AB Bor, s.r.o.</t>
  </si>
  <si>
    <t>1802005041</t>
  </si>
  <si>
    <t>S-0200504/12415/2018</t>
  </si>
  <si>
    <t>13693484</t>
  </si>
  <si>
    <t>Zemědělské družstvo Olbramkostel</t>
  </si>
  <si>
    <t>1802004621</t>
  </si>
  <si>
    <t>S-0200462/11193/2018</t>
  </si>
  <si>
    <t>73494232</t>
  </si>
  <si>
    <t>Kraus Lukáš</t>
  </si>
  <si>
    <t>1802011061</t>
  </si>
  <si>
    <t>S-0201106/37311/2018</t>
  </si>
  <si>
    <t>49786831</t>
  </si>
  <si>
    <t>REGENT PLUS Žlutice spol. s r.o.</t>
  </si>
  <si>
    <t>1702034821</t>
  </si>
  <si>
    <t>S-0203482/136998/2017</t>
  </si>
  <si>
    <t>1702024901</t>
  </si>
  <si>
    <t>S-0202490/76271/2017</t>
  </si>
  <si>
    <t>16322959</t>
  </si>
  <si>
    <t>Karásek Petr</t>
  </si>
  <si>
    <t>1702028321</t>
  </si>
  <si>
    <t>S-0202832/98162/2017</t>
  </si>
  <si>
    <t>1702028511</t>
  </si>
  <si>
    <t>S-0202851/100270/2017</t>
  </si>
  <si>
    <t>1602008581</t>
  </si>
  <si>
    <t>S-0200858/26000/2016</t>
  </si>
  <si>
    <t>04005945</t>
  </si>
  <si>
    <t>EKOFARMA HYRNIK s.r.o.</t>
  </si>
  <si>
    <t>1702017091</t>
  </si>
  <si>
    <t>S-0201709/50219/2017</t>
  </si>
  <si>
    <t>29463556</t>
  </si>
  <si>
    <t>Farma Jandrt s.r.o.</t>
  </si>
  <si>
    <t>1702034171</t>
  </si>
  <si>
    <t>S-0203417/135654/2017</t>
  </si>
  <si>
    <t>46889868</t>
  </si>
  <si>
    <t>Pospíšil Ivan</t>
  </si>
  <si>
    <t>1702029451</t>
  </si>
  <si>
    <t>S-0202945/109564/2017</t>
  </si>
  <si>
    <t>05042674</t>
  </si>
  <si>
    <t>Uher Miroslav</t>
  </si>
  <si>
    <t>1802022181</t>
  </si>
  <si>
    <t>S-0202218/75318/2018</t>
  </si>
  <si>
    <t>47665513</t>
  </si>
  <si>
    <t>Frič Josef, Ing.</t>
  </si>
  <si>
    <t>1702033581</t>
  </si>
  <si>
    <t>S-0203358/133493/2017</t>
  </si>
  <si>
    <t>1802008491</t>
  </si>
  <si>
    <t>S-0200849/26271/2018</t>
  </si>
  <si>
    <t>65761472</t>
  </si>
  <si>
    <t>Kobza Martin</t>
  </si>
  <si>
    <t>1802013941</t>
  </si>
  <si>
    <t>S-0201394/45388/2018</t>
  </si>
  <si>
    <t>48401048</t>
  </si>
  <si>
    <t>Zemědělská společnost s.r.o.</t>
  </si>
  <si>
    <t>1802019671</t>
  </si>
  <si>
    <t>S-0201967/67240/2018</t>
  </si>
  <si>
    <t>65138287</t>
  </si>
  <si>
    <t>AGRICOOP Třinec  a.s.</t>
  </si>
  <si>
    <t>1802015031</t>
  </si>
  <si>
    <t>S-0201503/47987/2018</t>
  </si>
  <si>
    <t>04830792</t>
  </si>
  <si>
    <t>Šabatka Marián</t>
  </si>
  <si>
    <t>1802014501</t>
  </si>
  <si>
    <t>S-0201450/47836/2018</t>
  </si>
  <si>
    <t>00119407</t>
  </si>
  <si>
    <t>ZOD Brniště a.s.</t>
  </si>
  <si>
    <t>1803000661</t>
  </si>
  <si>
    <t>S-0300066/24214/2018</t>
  </si>
  <si>
    <t>68155727</t>
  </si>
  <si>
    <t>Pyszko Martin</t>
  </si>
  <si>
    <t>1702022331</t>
  </si>
  <si>
    <t>S-0202233/65668/2017</t>
  </si>
  <si>
    <t>73363081</t>
  </si>
  <si>
    <t>Chromek Jan</t>
  </si>
  <si>
    <t>1802006141</t>
  </si>
  <si>
    <t>S-0200614/21106/2018</t>
  </si>
  <si>
    <t>1802006481</t>
  </si>
  <si>
    <t>S-0200648/21876/2018</t>
  </si>
  <si>
    <t>1702030601</t>
  </si>
  <si>
    <t>S-0203060/120790/2017</t>
  </si>
  <si>
    <t>42210470</t>
  </si>
  <si>
    <t>Štěpánek Milan, Ing.</t>
  </si>
  <si>
    <t>1802008501</t>
  </si>
  <si>
    <t>S-0200850/26717/2018</t>
  </si>
  <si>
    <t>72022361</t>
  </si>
  <si>
    <t>Bednář Miroslav</t>
  </si>
  <si>
    <t>1802008511</t>
  </si>
  <si>
    <t>S-0200851/26715/2018</t>
  </si>
  <si>
    <t>25251261</t>
  </si>
  <si>
    <t>Rovina Písek, a.s.</t>
  </si>
  <si>
    <t>1702015391</t>
  </si>
  <si>
    <t>S-0201539/44752/2017</t>
  </si>
  <si>
    <t>48171166</t>
  </si>
  <si>
    <t>Zemědělské družstvo Žernov</t>
  </si>
  <si>
    <t>1802006651</t>
  </si>
  <si>
    <t>S-0200665/21925/2018</t>
  </si>
  <si>
    <t>64813461</t>
  </si>
  <si>
    <t>Hubálovský Miloš</t>
  </si>
  <si>
    <t>1702020861</t>
  </si>
  <si>
    <t>S-0202086/60481/2017</t>
  </si>
  <si>
    <t>61236462</t>
  </si>
  <si>
    <t>Fogl Roman</t>
  </si>
  <si>
    <t>1702025021</t>
  </si>
  <si>
    <t>S-0202502/82627/2017</t>
  </si>
  <si>
    <t>25922921</t>
  </si>
  <si>
    <t>Líšnická a.s.</t>
  </si>
  <si>
    <t>1802011021</t>
  </si>
  <si>
    <t>S-0201102/37339/2018</t>
  </si>
  <si>
    <t>46523081</t>
  </si>
  <si>
    <t>Vít Augustin</t>
  </si>
  <si>
    <t>1802011031</t>
  </si>
  <si>
    <t>S-0201103/37367/2018</t>
  </si>
  <si>
    <t>1802004921</t>
  </si>
  <si>
    <t>S-0200492/11618/2018</t>
  </si>
  <si>
    <t>03949745</t>
  </si>
  <si>
    <t>Fajt Richard</t>
  </si>
  <si>
    <t>1702031731</t>
  </si>
  <si>
    <t>S-0203173/128524/2017</t>
  </si>
  <si>
    <t>73989452</t>
  </si>
  <si>
    <t>Vencl Jiří</t>
  </si>
  <si>
    <t>1802015791</t>
  </si>
  <si>
    <t>S-0201579/49174/2018</t>
  </si>
  <si>
    <t>60150866</t>
  </si>
  <si>
    <t>Klouza Roman</t>
  </si>
  <si>
    <t>1702033141</t>
  </si>
  <si>
    <t>S-0203314/132382/2017</t>
  </si>
  <si>
    <t>25916203</t>
  </si>
  <si>
    <t>SILYBA a.s.</t>
  </si>
  <si>
    <t>1802003341</t>
  </si>
  <si>
    <t>S-0200334/06651/2018</t>
  </si>
  <si>
    <t>1802003351</t>
  </si>
  <si>
    <t>S-0200335/06653/2018</t>
  </si>
  <si>
    <t>1802003361</t>
  </si>
  <si>
    <t>S-0200336/06655/2018</t>
  </si>
  <si>
    <t>70901015</t>
  </si>
  <si>
    <t>Bošina Jan, Ing.</t>
  </si>
  <si>
    <t>1702034921</t>
  </si>
  <si>
    <t>S-0203492/137268/2017</t>
  </si>
  <si>
    <t>1802004051</t>
  </si>
  <si>
    <t>S-0200405/09469/2018</t>
  </si>
  <si>
    <t>74158040</t>
  </si>
  <si>
    <t>Kadeřávek Jiří Ing.</t>
  </si>
  <si>
    <t>1802003841</t>
  </si>
  <si>
    <t>S-0200384/09347/2018</t>
  </si>
  <si>
    <t>49968882</t>
  </si>
  <si>
    <t>DOUBRAVA, spol. s r.o.</t>
  </si>
  <si>
    <t>1802007471</t>
  </si>
  <si>
    <t>S-0200747/24183/2018</t>
  </si>
  <si>
    <t>1702028331</t>
  </si>
  <si>
    <t>S-0202833/98264/2017</t>
  </si>
  <si>
    <t>47499451</t>
  </si>
  <si>
    <t>Houdek Miroslav</t>
  </si>
  <si>
    <t>1702028551</t>
  </si>
  <si>
    <t>S-0202855/101502/2017</t>
  </si>
  <si>
    <t>05881366</t>
  </si>
  <si>
    <t>Vlach Jan</t>
  </si>
  <si>
    <t>1803000431</t>
  </si>
  <si>
    <t>S-0300043/09086/2018</t>
  </si>
  <si>
    <t>00580384</t>
  </si>
  <si>
    <t>MAVE Jičín, a. s.</t>
  </si>
  <si>
    <t>1802007031</t>
  </si>
  <si>
    <t>S-0200703/22630/2018</t>
  </si>
  <si>
    <t>13534009</t>
  </si>
  <si>
    <t>Kejklíček František</t>
  </si>
  <si>
    <t>1702002951</t>
  </si>
  <si>
    <t>S-0200295/07388/2017</t>
  </si>
  <si>
    <t>73590959</t>
  </si>
  <si>
    <t>Svoboda Zbyněk</t>
  </si>
  <si>
    <t>1802019271</t>
  </si>
  <si>
    <t>S-0201927/65763/2018</t>
  </si>
  <si>
    <t>88862038</t>
  </si>
  <si>
    <t>Bakala Martin</t>
  </si>
  <si>
    <t>1802000121</t>
  </si>
  <si>
    <t>S-0200012/00087/2018</t>
  </si>
  <si>
    <t>64789730</t>
  </si>
  <si>
    <t>Agrodružstvo Lhota pod Libčany</t>
  </si>
  <si>
    <t>1702029421</t>
  </si>
  <si>
    <t>S-0202942/108895/2017</t>
  </si>
  <si>
    <t>60913436</t>
  </si>
  <si>
    <t>FARMA BROCNÁ s.r.o.</t>
  </si>
  <si>
    <t>1702026991</t>
  </si>
  <si>
    <t>S-0202699/91829/2017</t>
  </si>
  <si>
    <t>61236721</t>
  </si>
  <si>
    <t>1702033921</t>
  </si>
  <si>
    <t>S-0203392/133706/2017</t>
  </si>
  <si>
    <t>1802008731</t>
  </si>
  <si>
    <t>S-0200873/27889/2018</t>
  </si>
  <si>
    <t>49814800</t>
  </si>
  <si>
    <t>VH Agroprodukt, spol. s r.o.</t>
  </si>
  <si>
    <t>1702032441</t>
  </si>
  <si>
    <t>S-0203244/129700/2017</t>
  </si>
  <si>
    <t>25916190</t>
  </si>
  <si>
    <t>OBŽIVA a.s.</t>
  </si>
  <si>
    <t>1802014961</t>
  </si>
  <si>
    <t>S-0201496/47972/2018</t>
  </si>
  <si>
    <t>1802015121</t>
  </si>
  <si>
    <t>S-0201512/48018/2018</t>
  </si>
  <si>
    <t>16229380</t>
  </si>
  <si>
    <t>Petrlák Jiří, Ing.</t>
  </si>
  <si>
    <t>1702025991</t>
  </si>
  <si>
    <t>S-0202599/88136/2017</t>
  </si>
  <si>
    <t>1802012771</t>
  </si>
  <si>
    <t>S-0201277/41617/2018</t>
  </si>
  <si>
    <t>11383313</t>
  </si>
  <si>
    <t>Chvál Rudolf, Ing.</t>
  </si>
  <si>
    <t>1702031381</t>
  </si>
  <si>
    <t>S-0203138/125832/2017</t>
  </si>
  <si>
    <t>68684657</t>
  </si>
  <si>
    <t>Vala Michael</t>
  </si>
  <si>
    <t>1702031301</t>
  </si>
  <si>
    <t>S-0203130/125745/2017</t>
  </si>
  <si>
    <t>25294121</t>
  </si>
  <si>
    <t>A G R O  ŽLUNICE, a.s.</t>
  </si>
  <si>
    <t>1702030951</t>
  </si>
  <si>
    <t>S-0203095/125664/2017</t>
  </si>
  <si>
    <t>49305841</t>
  </si>
  <si>
    <t>Němeček Radek, Ing., Ph.D.</t>
  </si>
  <si>
    <t>1702030991</t>
  </si>
  <si>
    <t>S-0203099/125677/2017</t>
  </si>
  <si>
    <t>42211026</t>
  </si>
  <si>
    <t>Zářecký Jaroslav</t>
  </si>
  <si>
    <t>1702031131</t>
  </si>
  <si>
    <t>S-0203113/125715/2017</t>
  </si>
  <si>
    <t>1702031151</t>
  </si>
  <si>
    <t>S-0203115/125717/2017</t>
  </si>
  <si>
    <t>1802000731</t>
  </si>
  <si>
    <t>S-0200073/01598/2018</t>
  </si>
  <si>
    <t>1702018991</t>
  </si>
  <si>
    <t>S-0201899/55750/2017</t>
  </si>
  <si>
    <t>1702030531</t>
  </si>
  <si>
    <t>S-0203053/119659/2017</t>
  </si>
  <si>
    <t>15471811</t>
  </si>
  <si>
    <t>1702030771</t>
  </si>
  <si>
    <t>S-0203077/123202/2017</t>
  </si>
  <si>
    <t>70201251</t>
  </si>
  <si>
    <t>Gernerová Vlasta, Ing., Ph.D.</t>
  </si>
  <si>
    <t>1702033211</t>
  </si>
  <si>
    <t>S-0203321/132393/2017</t>
  </si>
  <si>
    <t>48949752</t>
  </si>
  <si>
    <t>RAVA zemědělský podnik, spol. s r.o.</t>
  </si>
  <si>
    <t>1702032711</t>
  </si>
  <si>
    <t>S-0203271/132130/2017</t>
  </si>
  <si>
    <t>65996071</t>
  </si>
  <si>
    <t>Nevláčil Ondřej</t>
  </si>
  <si>
    <t>1702028911</t>
  </si>
  <si>
    <t>S-0202891/108057/2017</t>
  </si>
  <si>
    <t>1702028791</t>
  </si>
  <si>
    <t>S-0202879/106204/2017</t>
  </si>
  <si>
    <t>1802001691</t>
  </si>
  <si>
    <t>S-0200169/04083/2018</t>
  </si>
  <si>
    <t>74266403</t>
  </si>
  <si>
    <t>Krejčí Vít, Ing.</t>
  </si>
  <si>
    <t>1802001701</t>
  </si>
  <si>
    <t>S-0200170/03675/2018</t>
  </si>
  <si>
    <t>75099497</t>
  </si>
  <si>
    <t>Pešek Libor</t>
  </si>
  <si>
    <t>1802004821</t>
  </si>
  <si>
    <t>S-0200482/11361/2018</t>
  </si>
  <si>
    <t>11600756</t>
  </si>
  <si>
    <t>Dvorský Jan, Ing.</t>
  </si>
  <si>
    <t>1802004331</t>
  </si>
  <si>
    <t>S-0200433/10360/2018</t>
  </si>
  <si>
    <t>06818081</t>
  </si>
  <si>
    <t>Kubátová Anna</t>
  </si>
  <si>
    <t>1802011521</t>
  </si>
  <si>
    <t>S-0201152/38607/2018</t>
  </si>
  <si>
    <t>1802011681</t>
  </si>
  <si>
    <t>S-0201168/37741/2018</t>
  </si>
  <si>
    <t>60917962</t>
  </si>
  <si>
    <t>Zemědělská a.s. Krucemburk, akciová společnost</t>
  </si>
  <si>
    <t>1803000601</t>
  </si>
  <si>
    <t>S-0300060/22822/2018</t>
  </si>
  <si>
    <t>01954300</t>
  </si>
  <si>
    <t>GOOD Agro s.r.o.</t>
  </si>
  <si>
    <t>1802003161</t>
  </si>
  <si>
    <t>S-0200316/06413/2018</t>
  </si>
  <si>
    <t>00118524</t>
  </si>
  <si>
    <t>Zemědělské družstvo Dobříč</t>
  </si>
  <si>
    <t>1802005851</t>
  </si>
  <si>
    <t>S-0200585/20509/2018</t>
  </si>
  <si>
    <t>02639220</t>
  </si>
  <si>
    <t>Král agro s.r.o.</t>
  </si>
  <si>
    <t>1802005881</t>
  </si>
  <si>
    <t>S-0200588/20516/2018</t>
  </si>
  <si>
    <t>25363255</t>
  </si>
  <si>
    <t>Zemědělská a.s. Spálov</t>
  </si>
  <si>
    <t>1702034281</t>
  </si>
  <si>
    <t>S-0203428/136054/2017</t>
  </si>
  <si>
    <t>48953229</t>
  </si>
  <si>
    <t>AGRA Řisuty s.r.o.</t>
  </si>
  <si>
    <t>1802016241</t>
  </si>
  <si>
    <t>S-0201624/52464/2018</t>
  </si>
  <si>
    <t>04962478</t>
  </si>
  <si>
    <t>Špaček Josef</t>
  </si>
  <si>
    <t>1702024421</t>
  </si>
  <si>
    <t>S-0202442/73639/2017</t>
  </si>
  <si>
    <t>1802008371</t>
  </si>
  <si>
    <t>S-0200837/26150/2018</t>
  </si>
  <si>
    <t>02985306</t>
  </si>
  <si>
    <t>Agroma Černuc s.r.o.</t>
  </si>
  <si>
    <t>1702028231</t>
  </si>
  <si>
    <t>S-0202823/96451/2017</t>
  </si>
  <si>
    <t>61672998</t>
  </si>
  <si>
    <t>ZEA Světice, a.s.</t>
  </si>
  <si>
    <t>1702027361</t>
  </si>
  <si>
    <t>S-0202736/92482/2017</t>
  </si>
  <si>
    <t>1702024711</t>
  </si>
  <si>
    <t>S-0202471/76124/2017</t>
  </si>
  <si>
    <t>1603001991</t>
  </si>
  <si>
    <t>S-0300199/67767/2016</t>
  </si>
  <si>
    <t>25366726</t>
  </si>
  <si>
    <t>Agro Odersko, a.s.</t>
  </si>
  <si>
    <t>1802008891</t>
  </si>
  <si>
    <t>S-0200889/27918/2018</t>
  </si>
  <si>
    <t>73365963</t>
  </si>
  <si>
    <t>Ondruchová Anna</t>
  </si>
  <si>
    <t>1802009041</t>
  </si>
  <si>
    <t>S-0200904/27561/2018</t>
  </si>
  <si>
    <t>41271131</t>
  </si>
  <si>
    <t>Musil Jiří</t>
  </si>
  <si>
    <t>1802009771</t>
  </si>
  <si>
    <t>S-0200977/33666/2018</t>
  </si>
  <si>
    <t>1802010081</t>
  </si>
  <si>
    <t>S-0201008/33738/2018</t>
  </si>
  <si>
    <t>1802010161</t>
  </si>
  <si>
    <t>S-0201016/33547/2018</t>
  </si>
  <si>
    <t>48171361</t>
  </si>
  <si>
    <t>Zemědělské družstvo Petrovice</t>
  </si>
  <si>
    <t>1702027661</t>
  </si>
  <si>
    <t>S-0202766/93952/2017</t>
  </si>
  <si>
    <t>70950491</t>
  </si>
  <si>
    <t>Jaroš Michal</t>
  </si>
  <si>
    <t>1702027671</t>
  </si>
  <si>
    <t>S-0202767/93956/2017</t>
  </si>
  <si>
    <t>47538805</t>
  </si>
  <si>
    <t>AGROFARM ŠÍPY spol. s r.o.</t>
  </si>
  <si>
    <t>1702025301</t>
  </si>
  <si>
    <t>S-0202530/85163/2017</t>
  </si>
  <si>
    <t>66117046</t>
  </si>
  <si>
    <t>Vágnerová Adéla, Ing.</t>
  </si>
  <si>
    <t>1702034711</t>
  </si>
  <si>
    <t>S-0203471/136601/2017</t>
  </si>
  <si>
    <t>1702016181</t>
  </si>
  <si>
    <t>S-0201618/47697/2017</t>
  </si>
  <si>
    <t>1802016721</t>
  </si>
  <si>
    <t>S-0201672/54551/2018</t>
  </si>
  <si>
    <t>1802016601</t>
  </si>
  <si>
    <t>S-0201660/54497/2018</t>
  </si>
  <si>
    <t>1802010571</t>
  </si>
  <si>
    <t>S-0201057/35410/2018</t>
  </si>
  <si>
    <t>1802014691</t>
  </si>
  <si>
    <t>S-0201469/47916/2018</t>
  </si>
  <si>
    <t>47677040</t>
  </si>
  <si>
    <t>HORAL MOŘKOV a.s.</t>
  </si>
  <si>
    <t>1802010781</t>
  </si>
  <si>
    <t>S-0201078/37060/2018</t>
  </si>
  <si>
    <t>15839796</t>
  </si>
  <si>
    <t>Hrůnek Petr</t>
  </si>
  <si>
    <t>1802019781</t>
  </si>
  <si>
    <t>S-0201978/67868/2018</t>
  </si>
  <si>
    <t>25208322</t>
  </si>
  <si>
    <t>ProKlas, s.r.o.</t>
  </si>
  <si>
    <t>1702022941</t>
  </si>
  <si>
    <t>S-0202294/68275/2017</t>
  </si>
  <si>
    <t>1802011241</t>
  </si>
  <si>
    <t>S-0201124/37975/2018</t>
  </si>
  <si>
    <t>73683639</t>
  </si>
  <si>
    <t>Wojnarová Veronika</t>
  </si>
  <si>
    <t>1702026591</t>
  </si>
  <si>
    <t>S-0202659/90471/2017</t>
  </si>
  <si>
    <t>71250514</t>
  </si>
  <si>
    <t>Hucl Jan</t>
  </si>
  <si>
    <t>1802017101</t>
  </si>
  <si>
    <t>S-0201710/55548/2018</t>
  </si>
  <si>
    <t>00112968</t>
  </si>
  <si>
    <t>Zemědělsko-obchodní družstvo se sídlem v Němčicích</t>
  </si>
  <si>
    <t>1702030891</t>
  </si>
  <si>
    <t>S-0203089/124326/2017</t>
  </si>
  <si>
    <t>72022124</t>
  </si>
  <si>
    <t>Marešová Hana</t>
  </si>
  <si>
    <t>1702024851</t>
  </si>
  <si>
    <t>S-0202485/75778/2017</t>
  </si>
  <si>
    <t>47545607</t>
  </si>
  <si>
    <t>MIZOS, s.r.o.</t>
  </si>
  <si>
    <t>1802005291</t>
  </si>
  <si>
    <t>S-0200529/18626/2018</t>
  </si>
  <si>
    <t>1602031961</t>
  </si>
  <si>
    <t>S-0203196/129467/2016</t>
  </si>
  <si>
    <t>87648920</t>
  </si>
  <si>
    <t>Půbal Václav, Ing.</t>
  </si>
  <si>
    <t>1802015521</t>
  </si>
  <si>
    <t>S-0201552/49544/2018</t>
  </si>
  <si>
    <t>73470341</t>
  </si>
  <si>
    <t>Sochor Radovan, Ing.</t>
  </si>
  <si>
    <t>1802001911</t>
  </si>
  <si>
    <t>S-0200191/04545/2018</t>
  </si>
  <si>
    <t>41937406</t>
  </si>
  <si>
    <t>Šlesinger Jaromír, Ing.</t>
  </si>
  <si>
    <t>1702032921</t>
  </si>
  <si>
    <t>S-0203292/132042/2017</t>
  </si>
  <si>
    <t>26340861</t>
  </si>
  <si>
    <t>Žilovská zemědělská a.s.</t>
  </si>
  <si>
    <t>1702032951</t>
  </si>
  <si>
    <t>S-0203295/131816/2017</t>
  </si>
  <si>
    <t>61903990</t>
  </si>
  <si>
    <t>Klimeš Miroslav</t>
  </si>
  <si>
    <t>1802003271</t>
  </si>
  <si>
    <t>S-0200327/06309/2018</t>
  </si>
  <si>
    <t>1803000561</t>
  </si>
  <si>
    <t>S-0300056/12434/2018</t>
  </si>
  <si>
    <t>1802005471</t>
  </si>
  <si>
    <t>S-0200547/19368/2018</t>
  </si>
  <si>
    <t>47086068</t>
  </si>
  <si>
    <t>Hromas Ladislav</t>
  </si>
  <si>
    <t>1702027711</t>
  </si>
  <si>
    <t>S-0202771/95143/2017</t>
  </si>
  <si>
    <t>47260742</t>
  </si>
  <si>
    <t>Muška Stanislav</t>
  </si>
  <si>
    <t>1703001661</t>
  </si>
  <si>
    <t>S-0300166/133497/2017</t>
  </si>
  <si>
    <t>1703001621</t>
  </si>
  <si>
    <t>S-0300162/133504/2017</t>
  </si>
  <si>
    <t>18601316</t>
  </si>
  <si>
    <t>Klika Jan</t>
  </si>
  <si>
    <t>1802006271</t>
  </si>
  <si>
    <t>S-0200627/21287/2018</t>
  </si>
  <si>
    <t>71016139</t>
  </si>
  <si>
    <t>Kunc Dušan</t>
  </si>
  <si>
    <t>1802009941</t>
  </si>
  <si>
    <t>S-0200994/33704/2018</t>
  </si>
  <si>
    <t>63910870</t>
  </si>
  <si>
    <t>Zemědělské družstvo "Šumava" Zdíkov</t>
  </si>
  <si>
    <t>1802009151</t>
  </si>
  <si>
    <t>S-0200915/31739/2018</t>
  </si>
  <si>
    <t>1802009141</t>
  </si>
  <si>
    <t>S-0200914/31737/2018</t>
  </si>
  <si>
    <t>1802009741</t>
  </si>
  <si>
    <t>S-0200974/33657/2018</t>
  </si>
  <si>
    <t>49529749</t>
  </si>
  <si>
    <t>Šereda Antonín</t>
  </si>
  <si>
    <t>1702032471</t>
  </si>
  <si>
    <t>S-0203247/128814/2017</t>
  </si>
  <si>
    <t>40740285</t>
  </si>
  <si>
    <t>Kadlec Jaroslav</t>
  </si>
  <si>
    <t>1702032131</t>
  </si>
  <si>
    <t>S-0203213/128558/2017</t>
  </si>
  <si>
    <t>00115096</t>
  </si>
  <si>
    <t>Zemědělské družstvo Smilovy Hory</t>
  </si>
  <si>
    <t>1802011721</t>
  </si>
  <si>
    <t>S-0201172/39038/2018</t>
  </si>
  <si>
    <t>47082771</t>
  </si>
  <si>
    <t>Zavadil Jaroslav</t>
  </si>
  <si>
    <t>1702032451</t>
  </si>
  <si>
    <t>S-0203245/128809/2017</t>
  </si>
  <si>
    <t>71215841</t>
  </si>
  <si>
    <t>Veselý Libor, Ing.</t>
  </si>
  <si>
    <t>1702025151</t>
  </si>
  <si>
    <t>S-0202515/82338/2017</t>
  </si>
  <si>
    <t>28709535</t>
  </si>
  <si>
    <t>DOKOMAK s.r.o.</t>
  </si>
  <si>
    <t>1702026351</t>
  </si>
  <si>
    <t>S-0202635/88392/2017</t>
  </si>
  <si>
    <t>70914851</t>
  </si>
  <si>
    <t>Hromas Jan, Ing.</t>
  </si>
  <si>
    <t>1802010371</t>
  </si>
  <si>
    <t>S-0201037/34549/2018</t>
  </si>
  <si>
    <t>46789448</t>
  </si>
  <si>
    <t>Zápotocký Jiří</t>
  </si>
  <si>
    <t>1802019801</t>
  </si>
  <si>
    <t>S-0201980/67870/2018</t>
  </si>
  <si>
    <t>06940391</t>
  </si>
  <si>
    <t>1802020131</t>
  </si>
  <si>
    <t>S-0202013/68801/2018</t>
  </si>
  <si>
    <t>12239682</t>
  </si>
  <si>
    <t>Pokorný Pavel</t>
  </si>
  <si>
    <t>1702000051</t>
  </si>
  <si>
    <t>S-0200005/00126/2017</t>
  </si>
  <si>
    <t>04253388</t>
  </si>
  <si>
    <t>Máška Martin</t>
  </si>
  <si>
    <t>1702015101</t>
  </si>
  <si>
    <t>S-0201510/44384/2017</t>
  </si>
  <si>
    <t>42102251</t>
  </si>
  <si>
    <t>Černý Oldřich, Ing.</t>
  </si>
  <si>
    <t>1702030231</t>
  </si>
  <si>
    <t>S-0203023/121013/2017</t>
  </si>
  <si>
    <t>04272021</t>
  </si>
  <si>
    <t>Wiedermann Jan, Ing.</t>
  </si>
  <si>
    <t>1802006031</t>
  </si>
  <si>
    <t>S-0200603/20868/2018</t>
  </si>
  <si>
    <t>12791555</t>
  </si>
  <si>
    <t>Král Jaroslav</t>
  </si>
  <si>
    <t>1802006021</t>
  </si>
  <si>
    <t>S-0200602/20864/2018</t>
  </si>
  <si>
    <t>42179831</t>
  </si>
  <si>
    <t>Kejř Jiří</t>
  </si>
  <si>
    <t>1702028821</t>
  </si>
  <si>
    <t>S-0202882/106242/2017</t>
  </si>
  <si>
    <t>49518500</t>
  </si>
  <si>
    <t>Zelenka Zbyněk</t>
  </si>
  <si>
    <t>1802018161</t>
  </si>
  <si>
    <t>S-0201816/60905/2018</t>
  </si>
  <si>
    <t>00116262</t>
  </si>
  <si>
    <t>FARMA Otročín s.r.o.</t>
  </si>
  <si>
    <t>1802001641</t>
  </si>
  <si>
    <t>S-0200164/04064/2018</t>
  </si>
  <si>
    <t>1803000151</t>
  </si>
  <si>
    <t>S-0300015/04066/2018</t>
  </si>
  <si>
    <t>1702025451</t>
  </si>
  <si>
    <t>S-0202545/85618/2017</t>
  </si>
  <si>
    <t>46056467</t>
  </si>
  <si>
    <t>Vápeník Petr, Ing.</t>
  </si>
  <si>
    <t>1702035591</t>
  </si>
  <si>
    <t>S-0203559/137588/2017</t>
  </si>
  <si>
    <t>03820262</t>
  </si>
  <si>
    <t>Voldřich Zdeněk</t>
  </si>
  <si>
    <t>1702035611</t>
  </si>
  <si>
    <t>S-0203561/137592/2017</t>
  </si>
  <si>
    <t>00120723</t>
  </si>
  <si>
    <t>Zemědělské družstvo Liběšice</t>
  </si>
  <si>
    <t>1802015891</t>
  </si>
  <si>
    <t>S-0201589/50510/2018</t>
  </si>
  <si>
    <t>1702023781</t>
  </si>
  <si>
    <t>S-0202378/72762/2017</t>
  </si>
  <si>
    <t>1702023791</t>
  </si>
  <si>
    <t>S-0202379/72767/2017</t>
  </si>
  <si>
    <t>61779881</t>
  </si>
  <si>
    <t>ŠUMAVSKÝ STATEK DLOUHÁ VES s.r.o.</t>
  </si>
  <si>
    <t>1802017371</t>
  </si>
  <si>
    <t>S-0201737/58987/2018</t>
  </si>
  <si>
    <t>46230335</t>
  </si>
  <si>
    <t>Barták Stanislav</t>
  </si>
  <si>
    <t>1802017471</t>
  </si>
  <si>
    <t>S-0201747/59266/2018</t>
  </si>
  <si>
    <t>68784830</t>
  </si>
  <si>
    <t>Homolka Pavel</t>
  </si>
  <si>
    <t>1802011181</t>
  </si>
  <si>
    <t>S-0201118/37629/2018</t>
  </si>
  <si>
    <t>1802012171</t>
  </si>
  <si>
    <t>S-0201217/40109/2018</t>
  </si>
  <si>
    <t>46357254</t>
  </si>
  <si>
    <t>ZAS Bečváry  a.s.</t>
  </si>
  <si>
    <t>1702032051</t>
  </si>
  <si>
    <t>S-0203205/128759/2017</t>
  </si>
  <si>
    <t>00115088</t>
  </si>
  <si>
    <t>Zemědělská společnost Slapy, a.s.</t>
  </si>
  <si>
    <t>1802010871</t>
  </si>
  <si>
    <t>S-0201087/37082/2018</t>
  </si>
  <si>
    <t>1802005151</t>
  </si>
  <si>
    <t>S-0200515/18559/2018</t>
  </si>
  <si>
    <t>61883131</t>
  </si>
  <si>
    <t>Heller Jaroslav</t>
  </si>
  <si>
    <t>1702024571</t>
  </si>
  <si>
    <t>S-0202457/75511/2017</t>
  </si>
  <si>
    <t>46232885</t>
  </si>
  <si>
    <t>Ficek Pavel</t>
  </si>
  <si>
    <t>1702034551</t>
  </si>
  <si>
    <t>S-0203455/136937/2017</t>
  </si>
  <si>
    <t>1702029881</t>
  </si>
  <si>
    <t>S-0202988/120265/2017</t>
  </si>
  <si>
    <t>01201212</t>
  </si>
  <si>
    <t>Šlichta Jaroslav</t>
  </si>
  <si>
    <t>1802002731</t>
  </si>
  <si>
    <t>S-0200273/06331/2018</t>
  </si>
  <si>
    <t>06277870</t>
  </si>
  <si>
    <t>Moravčíkova vína s.r.o.</t>
  </si>
  <si>
    <t>1702033641</t>
  </si>
  <si>
    <t>S-0203364/133523/2017</t>
  </si>
  <si>
    <t>02573423</t>
  </si>
  <si>
    <t>Hanuš Milan</t>
  </si>
  <si>
    <t>1802007101</t>
  </si>
  <si>
    <t>S-0200710/22541/2018</t>
  </si>
  <si>
    <t>49453394</t>
  </si>
  <si>
    <t>Moravská Agra a.s. Velké Pavlovice</t>
  </si>
  <si>
    <t>1702004621</t>
  </si>
  <si>
    <t>S-0200462/18268/2017</t>
  </si>
  <si>
    <t>25313738</t>
  </si>
  <si>
    <t>ROŽIVA a.s.</t>
  </si>
  <si>
    <t>1802022601</t>
  </si>
  <si>
    <t>S-0202260/77392/2018</t>
  </si>
  <si>
    <t>43314627</t>
  </si>
  <si>
    <t>Hlinka Vladislav, Ing.</t>
  </si>
  <si>
    <t>1702027991</t>
  </si>
  <si>
    <t>S-0202799/94924/2017</t>
  </si>
  <si>
    <t>86552406</t>
  </si>
  <si>
    <t>Zajíc Jiří, Ing.</t>
  </si>
  <si>
    <t>1702001591</t>
  </si>
  <si>
    <t>S-0200159/05014/2017</t>
  </si>
  <si>
    <t>48452769</t>
  </si>
  <si>
    <t>Kosík Pavel, MUDr.</t>
  </si>
  <si>
    <t>1802001781</t>
  </si>
  <si>
    <t>S-0200178/04277/2018</t>
  </si>
  <si>
    <t>88696308</t>
  </si>
  <si>
    <t>Votava Ladislav</t>
  </si>
  <si>
    <t>1802019221</t>
  </si>
  <si>
    <t>S-0201922/65737/2018</t>
  </si>
  <si>
    <t>60572868</t>
  </si>
  <si>
    <t>Uchytil Pavel</t>
  </si>
  <si>
    <t>1702013511</t>
  </si>
  <si>
    <t>S-0201351/39273/2017</t>
  </si>
  <si>
    <t>64420191</t>
  </si>
  <si>
    <t>Rosecký Miloš</t>
  </si>
  <si>
    <t>1702014201</t>
  </si>
  <si>
    <t>S-0201420/41461/2017</t>
  </si>
  <si>
    <t>1702014191</t>
  </si>
  <si>
    <t>S-0201419/41457/2017</t>
  </si>
  <si>
    <t>63491851</t>
  </si>
  <si>
    <t>AGROSKAL s.r.o.</t>
  </si>
  <si>
    <t>1702014231</t>
  </si>
  <si>
    <t>S-0201423/41472/2017</t>
  </si>
  <si>
    <t>01794141</t>
  </si>
  <si>
    <t>ALT PRERAU CZ s.r.o.</t>
  </si>
  <si>
    <t>1802013421</t>
  </si>
  <si>
    <t>S-0201342/41838/2018</t>
  </si>
  <si>
    <t>42318050</t>
  </si>
  <si>
    <t>Vaníček Jiří</t>
  </si>
  <si>
    <t>1702027091</t>
  </si>
  <si>
    <t>S-0202709/91975/2017</t>
  </si>
  <si>
    <t>25551639</t>
  </si>
  <si>
    <t>AGRO Skalka, spol. s r.o.</t>
  </si>
  <si>
    <t>1802021761</t>
  </si>
  <si>
    <t>S-0202176/73003/2018</t>
  </si>
  <si>
    <t>76152481</t>
  </si>
  <si>
    <t>Němcová Jitka</t>
  </si>
  <si>
    <t>1802009781</t>
  </si>
  <si>
    <t>S-0200978/33667/2018</t>
  </si>
  <si>
    <t>1702019551</t>
  </si>
  <si>
    <t>S-0201955/58259/2017</t>
  </si>
  <si>
    <t>72539135</t>
  </si>
  <si>
    <t>Pláteník Stanislav</t>
  </si>
  <si>
    <t>1802014221</t>
  </si>
  <si>
    <t>S-0201422/47006/2018</t>
  </si>
  <si>
    <t>1802009271</t>
  </si>
  <si>
    <t>S-0200927/32045/2018</t>
  </si>
  <si>
    <t>88691527</t>
  </si>
  <si>
    <t>Žák Josef</t>
  </si>
  <si>
    <t>1802015941</t>
  </si>
  <si>
    <t>S-0201594/51225/2018</t>
  </si>
  <si>
    <t>60703687</t>
  </si>
  <si>
    <t>V I V A  Valtice, s.r.o.</t>
  </si>
  <si>
    <t>1702030451</t>
  </si>
  <si>
    <t>S-0203045/119159/2017</t>
  </si>
  <si>
    <t>1702019101</t>
  </si>
  <si>
    <t>S-0201910/56473/2017</t>
  </si>
  <si>
    <t>1702021231</t>
  </si>
  <si>
    <t>S-0202123/61457/2017</t>
  </si>
  <si>
    <t>1702017691</t>
  </si>
  <si>
    <t>S-0201769/52621/2017</t>
  </si>
  <si>
    <t>00113662</t>
  </si>
  <si>
    <t>Zemědělské družstvo Lnáře</t>
  </si>
  <si>
    <t>1803000271</t>
  </si>
  <si>
    <t>S-0300027/05083/2018</t>
  </si>
  <si>
    <t>1802006331</t>
  </si>
  <si>
    <t>S-0200633/21410/2018</t>
  </si>
  <si>
    <t>48864307</t>
  </si>
  <si>
    <t>Veselý Miloš, Ing., CSc.</t>
  </si>
  <si>
    <t>1702031241</t>
  </si>
  <si>
    <t>S-0203124/125736/2017</t>
  </si>
  <si>
    <t>46391223</t>
  </si>
  <si>
    <t>Sixta Vladimír</t>
  </si>
  <si>
    <t>1702031401</t>
  </si>
  <si>
    <t>S-0203140/125840/2017</t>
  </si>
  <si>
    <t>49976524</t>
  </si>
  <si>
    <t>BONAGRO, a.s.</t>
  </si>
  <si>
    <t>1802005061</t>
  </si>
  <si>
    <t>S-0200506/12503/2018</t>
  </si>
  <si>
    <t>11491132</t>
  </si>
  <si>
    <t>Janovský Karel</t>
  </si>
  <si>
    <t>1802004631</t>
  </si>
  <si>
    <t>S-0200463/11491/2018</t>
  </si>
  <si>
    <t>87186152</t>
  </si>
  <si>
    <t>Smékalová Hana</t>
  </si>
  <si>
    <t>1802015331</t>
  </si>
  <si>
    <t>S-0201533/47644/2018</t>
  </si>
  <si>
    <t>1802007221</t>
  </si>
  <si>
    <t>S-0200722/23271/2018</t>
  </si>
  <si>
    <t>66595207</t>
  </si>
  <si>
    <t>Plocek Zdeněk</t>
  </si>
  <si>
    <t>1802001601</t>
  </si>
  <si>
    <t>S-0200160/04118/2018</t>
  </si>
  <si>
    <t>1802001611</t>
  </si>
  <si>
    <t>S-0200161/04116/2018</t>
  </si>
  <si>
    <t>00147931</t>
  </si>
  <si>
    <t>Zemědělské družstvo Újezd u Uničova</t>
  </si>
  <si>
    <t>1802017891</t>
  </si>
  <si>
    <t>S-0201789/59981/2018</t>
  </si>
  <si>
    <t>01797905</t>
  </si>
  <si>
    <t>EKOFARMA ORDĚJOV s.r.o.</t>
  </si>
  <si>
    <t>1802004131</t>
  </si>
  <si>
    <t>S-0200413/09505/2018</t>
  </si>
  <si>
    <t>72023473</t>
  </si>
  <si>
    <t>Hladký Martin</t>
  </si>
  <si>
    <t>1802007881</t>
  </si>
  <si>
    <t>S-0200788/24862/2018</t>
  </si>
  <si>
    <t>73726346</t>
  </si>
  <si>
    <t>Vávrová Edita</t>
  </si>
  <si>
    <t>1802007651</t>
  </si>
  <si>
    <t>S-0200765/24220/2018</t>
  </si>
  <si>
    <t>29310806</t>
  </si>
  <si>
    <t>Agro Pokorný s.r.o.</t>
  </si>
  <si>
    <t>1802008341</t>
  </si>
  <si>
    <t>S-0200834/26147/2018</t>
  </si>
  <si>
    <t>1702034191</t>
  </si>
  <si>
    <t>S-0203419/135617/2017</t>
  </si>
  <si>
    <t>60945311</t>
  </si>
  <si>
    <t>Osička Václav, MVDr.</t>
  </si>
  <si>
    <t>1702034831</t>
  </si>
  <si>
    <t>S-0203483/136844/2017</t>
  </si>
  <si>
    <t>62017756</t>
  </si>
  <si>
    <t>Kněbort Jindřich</t>
  </si>
  <si>
    <t>1702031111</t>
  </si>
  <si>
    <t>S-0203111/125711/2017</t>
  </si>
  <si>
    <t>18384056</t>
  </si>
  <si>
    <t>Alt Antonín</t>
  </si>
  <si>
    <t>1702030971</t>
  </si>
  <si>
    <t>S-0203097/125668/2017</t>
  </si>
  <si>
    <t>70901317</t>
  </si>
  <si>
    <t>Volavka Petr</t>
  </si>
  <si>
    <t>1802012401</t>
  </si>
  <si>
    <t>S-0201240/41060/2018</t>
  </si>
  <si>
    <t>46055738</t>
  </si>
  <si>
    <t>Malý Miloš, Ing.</t>
  </si>
  <si>
    <t>1802019031</t>
  </si>
  <si>
    <t>S-0201903/65652/2018</t>
  </si>
  <si>
    <t>64686990</t>
  </si>
  <si>
    <t>Houdek Josef</t>
  </si>
  <si>
    <t>1702013811</t>
  </si>
  <si>
    <t>S-0201381/39847/2017</t>
  </si>
  <si>
    <t>65079493</t>
  </si>
  <si>
    <t>Čapek Jiří</t>
  </si>
  <si>
    <t>1802021161</t>
  </si>
  <si>
    <t>S-0202116/71422/2018</t>
  </si>
  <si>
    <t>1803001261</t>
  </si>
  <si>
    <t>S-0300126/72950/2018</t>
  </si>
  <si>
    <t>04237331</t>
  </si>
  <si>
    <t>Agro Vraňany s.r.o.</t>
  </si>
  <si>
    <t>1702020361</t>
  </si>
  <si>
    <t>S-0202036/58784/2017</t>
  </si>
  <si>
    <t>47775599</t>
  </si>
  <si>
    <t>Hedánek Tomáš, Mgr.</t>
  </si>
  <si>
    <t>1802000201</t>
  </si>
  <si>
    <t>S-0200020/00102/2018</t>
  </si>
  <si>
    <t>49976940</t>
  </si>
  <si>
    <t>RAKOVEC,  a.s.</t>
  </si>
  <si>
    <t>1802000661</t>
  </si>
  <si>
    <t>S-0200066/01633/2018</t>
  </si>
  <si>
    <t>47908076</t>
  </si>
  <si>
    <t>DVP Agro a.s.</t>
  </si>
  <si>
    <t>1702018031</t>
  </si>
  <si>
    <t>S-0201803/53008/2017</t>
  </si>
  <si>
    <t>70877696</t>
  </si>
  <si>
    <t>Maňák Libor</t>
  </si>
  <si>
    <t>1702024951</t>
  </si>
  <si>
    <t>S-0202495/76223/2017</t>
  </si>
  <si>
    <t>46912720</t>
  </si>
  <si>
    <t>Buchta Vlastimil</t>
  </si>
  <si>
    <t>1702026931</t>
  </si>
  <si>
    <t>S-0202693/90855/2017</t>
  </si>
  <si>
    <t>1702029891</t>
  </si>
  <si>
    <t>S-0202989/120277/2017</t>
  </si>
  <si>
    <t>1702029711</t>
  </si>
  <si>
    <t>S-0202971/120105/2017</t>
  </si>
  <si>
    <t>88020550</t>
  </si>
  <si>
    <t>Šedivý Kamil</t>
  </si>
  <si>
    <t>1702021871</t>
  </si>
  <si>
    <t>S-0202187/67002/2017</t>
  </si>
  <si>
    <t>42313503</t>
  </si>
  <si>
    <t>1802012091</t>
  </si>
  <si>
    <t>S-0201209/39941/2018</t>
  </si>
  <si>
    <t>1802020901</t>
  </si>
  <si>
    <t>S-0202090/70817/2018</t>
  </si>
  <si>
    <t>65158610</t>
  </si>
  <si>
    <t>Martínek Svatopluk</t>
  </si>
  <si>
    <t>1702021411</t>
  </si>
  <si>
    <t>S-0202141/62474/2017</t>
  </si>
  <si>
    <t>48909289</t>
  </si>
  <si>
    <t>ABM HRÁDEK, s.r.o.</t>
  </si>
  <si>
    <t>1702033131</t>
  </si>
  <si>
    <t>S-0203313/132378/2017</t>
  </si>
  <si>
    <t>1802001751</t>
  </si>
  <si>
    <t>S-0200175/04340/2018</t>
  </si>
  <si>
    <t>25018086</t>
  </si>
  <si>
    <t>NISA - UNION s.r.o.</t>
  </si>
  <si>
    <t>1702012971</t>
  </si>
  <si>
    <t>S-0201297/37751/2017</t>
  </si>
  <si>
    <t>66809363</t>
  </si>
  <si>
    <t>Souček Václav</t>
  </si>
  <si>
    <t>1802016001</t>
  </si>
  <si>
    <t>S-0201600/50334/2018</t>
  </si>
  <si>
    <t>60322365</t>
  </si>
  <si>
    <t>HESAKO zem. výroba s.r.o.</t>
  </si>
  <si>
    <t>1802016491</t>
  </si>
  <si>
    <t>S-0201649/53683/2018</t>
  </si>
  <si>
    <t>73362077</t>
  </si>
  <si>
    <t>Pešák Jaromír</t>
  </si>
  <si>
    <t>1702028561</t>
  </si>
  <si>
    <t>S-0202856/101821/2017</t>
  </si>
  <si>
    <t>69888850</t>
  </si>
  <si>
    <t>Chmelík Jan, Ing.</t>
  </si>
  <si>
    <t>1702032021</t>
  </si>
  <si>
    <t>S-0203202/128756/2017</t>
  </si>
  <si>
    <t>88307981</t>
  </si>
  <si>
    <t>Skutil Karel Ing.</t>
  </si>
  <si>
    <t>1802013581</t>
  </si>
  <si>
    <t>S-0201358/43100/2018</t>
  </si>
  <si>
    <t>25573004</t>
  </si>
  <si>
    <t>Zemědělská a.s. Vysočina</t>
  </si>
  <si>
    <t>1802004551</t>
  </si>
  <si>
    <t>S-0200455/11453/2018</t>
  </si>
  <si>
    <t>1802004741</t>
  </si>
  <si>
    <t>S-0200474/11537/2018</t>
  </si>
  <si>
    <t>25833316</t>
  </si>
  <si>
    <t>VÍTKOVSKÁ CZ a.s.</t>
  </si>
  <si>
    <t>1802004601</t>
  </si>
  <si>
    <t>S-0200460/11476/2018</t>
  </si>
  <si>
    <t>46507078</t>
  </si>
  <si>
    <t>NERZ, s.r.o.</t>
  </si>
  <si>
    <t>1702024941</t>
  </si>
  <si>
    <t>S-0202494/76129/2017</t>
  </si>
  <si>
    <t>25363476</t>
  </si>
  <si>
    <t>Zemědělské a obchodní družstvo SLEZSKÁ DUBINA</t>
  </si>
  <si>
    <t>1702025111</t>
  </si>
  <si>
    <t>S-0202511/82802/2017</t>
  </si>
  <si>
    <t>25995421</t>
  </si>
  <si>
    <t>Zemědělská a.s. Horní Bradlo</t>
  </si>
  <si>
    <t>1802010701</t>
  </si>
  <si>
    <t>S-0201070/36909/2018</t>
  </si>
  <si>
    <t>1802010711</t>
  </si>
  <si>
    <t>S-0201071/36907/2018</t>
  </si>
  <si>
    <t>27318354</t>
  </si>
  <si>
    <t>FARMA PEKLO s.r.o.</t>
  </si>
  <si>
    <t>1702035341</t>
  </si>
  <si>
    <t>S-0203534/137363/2017</t>
  </si>
  <si>
    <t>1802006321</t>
  </si>
  <si>
    <t>S-0200632/21494/2018</t>
  </si>
  <si>
    <t>47468564</t>
  </si>
  <si>
    <t>Zemědělské družstvo Velké Svatoňovice</t>
  </si>
  <si>
    <t>1802002281</t>
  </si>
  <si>
    <t>S-0200228/04853/2018</t>
  </si>
  <si>
    <t>1802002771</t>
  </si>
  <si>
    <t>S-0200277/06336/2018</t>
  </si>
  <si>
    <t>1802002711</t>
  </si>
  <si>
    <t>S-0200271/06327/2018</t>
  </si>
  <si>
    <t>1802003561</t>
  </si>
  <si>
    <t>S-0200356/06985/2018</t>
  </si>
  <si>
    <t>1802005511</t>
  </si>
  <si>
    <t>S-0200551/19307/2018</t>
  </si>
  <si>
    <t>27063003</t>
  </si>
  <si>
    <t>DOLPEK a. s.</t>
  </si>
  <si>
    <t>1802006761</t>
  </si>
  <si>
    <t>S-0200676/22011/2018</t>
  </si>
  <si>
    <t>47975733</t>
  </si>
  <si>
    <t>Zemědělská společnost Košatka spol. s r.o.</t>
  </si>
  <si>
    <t>1702034441</t>
  </si>
  <si>
    <t>S-0203444/136410/2017</t>
  </si>
  <si>
    <t>1802000951</t>
  </si>
  <si>
    <t>S-0200095/02440/2018</t>
  </si>
  <si>
    <t>47468378</t>
  </si>
  <si>
    <t>Zemědělské a obchodní družstvo Lánov</t>
  </si>
  <si>
    <t>1802008301</t>
  </si>
  <si>
    <t>S-0200830/26134/2018</t>
  </si>
  <si>
    <t>62226011</t>
  </si>
  <si>
    <t>Miller Alfred Ing.</t>
  </si>
  <si>
    <t>1802007761</t>
  </si>
  <si>
    <t>S-0200776/24539/2018</t>
  </si>
  <si>
    <t>60839104</t>
  </si>
  <si>
    <t>M - POLAR  s.r.o.</t>
  </si>
  <si>
    <t>1702028121</t>
  </si>
  <si>
    <t>S-0202812/95618/2017</t>
  </si>
  <si>
    <t>28149289</t>
  </si>
  <si>
    <t>Miroslav Daňhel s.r.o.</t>
  </si>
  <si>
    <t>1702034081</t>
  </si>
  <si>
    <t>S-0203408/135174/2017</t>
  </si>
  <si>
    <t>1802012801</t>
  </si>
  <si>
    <t>S-0201280/41625/2018</t>
  </si>
  <si>
    <t>25999435</t>
  </si>
  <si>
    <t>Brusnická zemědělská, spol. s r.o.</t>
  </si>
  <si>
    <t>1802012891</t>
  </si>
  <si>
    <t>S-0201289/42382/2018</t>
  </si>
  <si>
    <t>1802020841</t>
  </si>
  <si>
    <t>S-0202084/70808/2018</t>
  </si>
  <si>
    <t>62324268</t>
  </si>
  <si>
    <t>Hrbáč Kamil</t>
  </si>
  <si>
    <t>1802021961</t>
  </si>
  <si>
    <t>S-0202196/73277/2018</t>
  </si>
  <si>
    <t>1702029501</t>
  </si>
  <si>
    <t>S-0202950/109355/2017</t>
  </si>
  <si>
    <t>66678889</t>
  </si>
  <si>
    <t>Košvanec Jiří</t>
  </si>
  <si>
    <t>1702029541</t>
  </si>
  <si>
    <t>S-0202954/110490/2017</t>
  </si>
  <si>
    <t>1802010251</t>
  </si>
  <si>
    <t>S-0201025/34066/2018</t>
  </si>
  <si>
    <t>48400033</t>
  </si>
  <si>
    <t>AGROZEA, spol. s r.o.</t>
  </si>
  <si>
    <t>1602018341</t>
  </si>
  <si>
    <t>S-0201834/54001/2016</t>
  </si>
  <si>
    <t>1702030091</t>
  </si>
  <si>
    <t>S-0203009/120626/2017</t>
  </si>
  <si>
    <t>00112437</t>
  </si>
  <si>
    <t>Zemědělské družstvo Kovářov</t>
  </si>
  <si>
    <t>1803000161</t>
  </si>
  <si>
    <t>S-0300016/04342/2018</t>
  </si>
  <si>
    <t>1702029791</t>
  </si>
  <si>
    <t>S-0202979/120144/2017</t>
  </si>
  <si>
    <t>1702029771</t>
  </si>
  <si>
    <t>S-0202977/120130/2017</t>
  </si>
  <si>
    <t>1702030801</t>
  </si>
  <si>
    <t>S-0203080/123420/2017</t>
  </si>
  <si>
    <t>26067111</t>
  </si>
  <si>
    <t>Agropodnik Košetice, a.s.</t>
  </si>
  <si>
    <t>1802010951</t>
  </si>
  <si>
    <t>S-0201095/37114/2018</t>
  </si>
  <si>
    <t>62541846</t>
  </si>
  <si>
    <t>Dvořáková Radka</t>
  </si>
  <si>
    <t>1802015071</t>
  </si>
  <si>
    <t>S-0201507/48002/2018</t>
  </si>
  <si>
    <t>03991903</t>
  </si>
  <si>
    <t>Renátová Zuzana</t>
  </si>
  <si>
    <t>1802014381</t>
  </si>
  <si>
    <t>S-0201438/47786/2018</t>
  </si>
  <si>
    <t>1802008991</t>
  </si>
  <si>
    <t>S-0200899/27424/2018</t>
  </si>
  <si>
    <t>71209085</t>
  </si>
  <si>
    <t>Vytiska Josef</t>
  </si>
  <si>
    <t>1802001061</t>
  </si>
  <si>
    <t>S-0200106/02310/2018</t>
  </si>
  <si>
    <t>60067870</t>
  </si>
  <si>
    <t>ZEOS-L, s.r.o.</t>
  </si>
  <si>
    <t>1802006601</t>
  </si>
  <si>
    <t>S-0200660/21909/2018</t>
  </si>
  <si>
    <t>26821745</t>
  </si>
  <si>
    <t>FARMA-ZPZ s.r.o.</t>
  </si>
  <si>
    <t>1802006391</t>
  </si>
  <si>
    <t>S-0200639/21826/2018</t>
  </si>
  <si>
    <t>03726371</t>
  </si>
  <si>
    <t>Kopecký Bohumil</t>
  </si>
  <si>
    <t>1702028691</t>
  </si>
  <si>
    <t>S-0202869/102815/2017</t>
  </si>
  <si>
    <t>42371902</t>
  </si>
  <si>
    <t>AGROSEV spol. s r.o.</t>
  </si>
  <si>
    <t>1702028631</t>
  </si>
  <si>
    <t>S-0202863/102500/2017</t>
  </si>
  <si>
    <t>47238399</t>
  </si>
  <si>
    <t>Selekta Pacov, a.s.</t>
  </si>
  <si>
    <t>1702033301</t>
  </si>
  <si>
    <t>S-0203330/132214/2017</t>
  </si>
  <si>
    <t>49059629</t>
  </si>
  <si>
    <t>Vlk Josef</t>
  </si>
  <si>
    <t>1802004341</t>
  </si>
  <si>
    <t>S-0200434/10492/2018</t>
  </si>
  <si>
    <t>49061097</t>
  </si>
  <si>
    <t>"AGRODAM Hořepník, s.r.o."</t>
  </si>
  <si>
    <t>1702031751</t>
  </si>
  <si>
    <t>S-0203175/128531/2017</t>
  </si>
  <si>
    <t>1803000191</t>
  </si>
  <si>
    <t>S-0300019/04555/2018</t>
  </si>
  <si>
    <t>1802002071</t>
  </si>
  <si>
    <t>S-0200207/04599/2018</t>
  </si>
  <si>
    <t>1802002031</t>
  </si>
  <si>
    <t>S-0200203/04591/2018</t>
  </si>
  <si>
    <t>1802001461</t>
  </si>
  <si>
    <t>S-0200146/02897/2018</t>
  </si>
  <si>
    <t>1803000441</t>
  </si>
  <si>
    <t>S-0300044/06281/2018</t>
  </si>
  <si>
    <t>1803000411</t>
  </si>
  <si>
    <t>S-0300041/09458/2018</t>
  </si>
  <si>
    <t>67776159</t>
  </si>
  <si>
    <t>Drážek Tomáš</t>
  </si>
  <si>
    <t>1802003731</t>
  </si>
  <si>
    <t>S-0200373/08755/2018</t>
  </si>
  <si>
    <t>1702027751</t>
  </si>
  <si>
    <t>S-0202775/95173/2017</t>
  </si>
  <si>
    <t>42635403</t>
  </si>
  <si>
    <t>Knotek Jan</t>
  </si>
  <si>
    <t>1702027641</t>
  </si>
  <si>
    <t>S-0202764/93692/2017</t>
  </si>
  <si>
    <t>74546406</t>
  </si>
  <si>
    <t>Deutscharová Renáta</t>
  </si>
  <si>
    <t>1702027651</t>
  </si>
  <si>
    <t>S-0202765/93698/2017</t>
  </si>
  <si>
    <t>1802008111</t>
  </si>
  <si>
    <t>S-0200811/25599/2018</t>
  </si>
  <si>
    <t>1802008101</t>
  </si>
  <si>
    <t>S-0200810/25597/2018</t>
  </si>
  <si>
    <t>1702024071</t>
  </si>
  <si>
    <t>S-0202407/73314/2017</t>
  </si>
  <si>
    <t>00112356</t>
  </si>
  <si>
    <t>Zemědělské družstvo Hrejkovice</t>
  </si>
  <si>
    <t>1802018891</t>
  </si>
  <si>
    <t>S-0201889/64764/2018</t>
  </si>
  <si>
    <t>04705289</t>
  </si>
  <si>
    <t>Brávek Ladislav</t>
  </si>
  <si>
    <t>1702034901</t>
  </si>
  <si>
    <t>S-0203490/136789/2017</t>
  </si>
  <si>
    <t>64770923</t>
  </si>
  <si>
    <t>Karlík Josef</t>
  </si>
  <si>
    <t>1802001261</t>
  </si>
  <si>
    <t>S-0200126/02932/2018</t>
  </si>
  <si>
    <t>1802015971</t>
  </si>
  <si>
    <t>S-0201597/51430/2018</t>
  </si>
  <si>
    <t>1702021371</t>
  </si>
  <si>
    <t>S-0202137/62423/2017</t>
  </si>
  <si>
    <t>76549909</t>
  </si>
  <si>
    <t>Řezníčková Věra</t>
  </si>
  <si>
    <t>1802000481</t>
  </si>
  <si>
    <t>S-0200048/01247/2018</t>
  </si>
  <si>
    <t>1702002361</t>
  </si>
  <si>
    <t>S-0200236/06714/2017</t>
  </si>
  <si>
    <t>1702014801</t>
  </si>
  <si>
    <t>S-0201480/43664/2017</t>
  </si>
  <si>
    <t>1802016901</t>
  </si>
  <si>
    <t>S-0201690/54744/2018</t>
  </si>
  <si>
    <t>05827931</t>
  </si>
  <si>
    <t>Šnita Pavel</t>
  </si>
  <si>
    <t>1802019621</t>
  </si>
  <si>
    <t>S-0201962/66654/2018</t>
  </si>
  <si>
    <t>1702033661</t>
  </si>
  <si>
    <t>S-0203366/133324/2017</t>
  </si>
  <si>
    <t>75013495</t>
  </si>
  <si>
    <t>Wimmerová Markéta, Ing.</t>
  </si>
  <si>
    <t>1602014231</t>
  </si>
  <si>
    <t>S-0201423/43244/2016</t>
  </si>
  <si>
    <t>64209792</t>
  </si>
  <si>
    <t>Kuchta Radovan</t>
  </si>
  <si>
    <t>1802009601</t>
  </si>
  <si>
    <t>S-0200960/33111/2018</t>
  </si>
  <si>
    <t>71174303</t>
  </si>
  <si>
    <t>Dvořák  Petr</t>
  </si>
  <si>
    <t>1802000091</t>
  </si>
  <si>
    <t>S-0200009/00081/2018</t>
  </si>
  <si>
    <t>60086289</t>
  </si>
  <si>
    <t>Šedivý Josef</t>
  </si>
  <si>
    <t>1802018851</t>
  </si>
  <si>
    <t>S-0201885/64867/2018</t>
  </si>
  <si>
    <t>48201090</t>
  </si>
  <si>
    <t>Zemědělská společnost Ostrov spol. s r.o.</t>
  </si>
  <si>
    <t>1702033851</t>
  </si>
  <si>
    <t>S-0203385/133994/2017</t>
  </si>
  <si>
    <t>1702033861</t>
  </si>
  <si>
    <t>S-0203386/133997/2017</t>
  </si>
  <si>
    <t>42406811</t>
  </si>
  <si>
    <t>Frejlach Josef</t>
  </si>
  <si>
    <t>1802009581</t>
  </si>
  <si>
    <t>S-0200958/32389/2018</t>
  </si>
  <si>
    <t>40717054</t>
  </si>
  <si>
    <t>Beneš Pavel</t>
  </si>
  <si>
    <t>1802008841</t>
  </si>
  <si>
    <t>S-0200884/27913/2018</t>
  </si>
  <si>
    <t>60825928</t>
  </si>
  <si>
    <t>Agrodružstvo Žimutice</t>
  </si>
  <si>
    <t>1802010301</t>
  </si>
  <si>
    <t>S-0201030/34540/2018</t>
  </si>
  <si>
    <t>72002158</t>
  </si>
  <si>
    <t>Číhal Petr</t>
  </si>
  <si>
    <t>1802015271</t>
  </si>
  <si>
    <t>S-0201527/48456/2018</t>
  </si>
  <si>
    <t>40714047</t>
  </si>
  <si>
    <t>Holub Martin</t>
  </si>
  <si>
    <t>1802012001</t>
  </si>
  <si>
    <t>S-0201200/39733/2018</t>
  </si>
  <si>
    <t>71964126</t>
  </si>
  <si>
    <t>Novák Vít</t>
  </si>
  <si>
    <t>1802012021</t>
  </si>
  <si>
    <t>S-0201202/39679/2018</t>
  </si>
  <si>
    <t>04021908</t>
  </si>
  <si>
    <t>Wratislavová Eliška</t>
  </si>
  <si>
    <t>1802011711</t>
  </si>
  <si>
    <t>S-0201171/39040/2018</t>
  </si>
  <si>
    <t>48208027</t>
  </si>
  <si>
    <t>Zemědělské obchodní družstvo "BLATA"</t>
  </si>
  <si>
    <t>1702030021</t>
  </si>
  <si>
    <t>S-0203002/116702/2017</t>
  </si>
  <si>
    <t>00113824</t>
  </si>
  <si>
    <t>Zemědělské družstvo Novosedly</t>
  </si>
  <si>
    <t>1802005281</t>
  </si>
  <si>
    <t>S-0200528/18625/2018</t>
  </si>
  <si>
    <t>69551073</t>
  </si>
  <si>
    <t>Čecháček Jan</t>
  </si>
  <si>
    <t>1802003551</t>
  </si>
  <si>
    <t>S-0200355/07566/2018</t>
  </si>
  <si>
    <t>00109657</t>
  </si>
  <si>
    <t>Zemědělské obchodní družstvo ''Blata''</t>
  </si>
  <si>
    <t>1802005381</t>
  </si>
  <si>
    <t>S-0200538/18983/2018</t>
  </si>
  <si>
    <t>45009414</t>
  </si>
  <si>
    <t>Nová Miluše, Ing.</t>
  </si>
  <si>
    <t>1802007781</t>
  </si>
  <si>
    <t>S-0200778/24523/2018</t>
  </si>
  <si>
    <t>18572171</t>
  </si>
  <si>
    <t>Řepařský institut, spol. s r.o.</t>
  </si>
  <si>
    <t>1802000461</t>
  </si>
  <si>
    <t>S-0200046/01197/2018</t>
  </si>
  <si>
    <t>00115436</t>
  </si>
  <si>
    <t>AGRIMA DRAŽENOV a.s.</t>
  </si>
  <si>
    <t>1802016961</t>
  </si>
  <si>
    <t>S-0201696/55840/2018</t>
  </si>
  <si>
    <t>64789462</t>
  </si>
  <si>
    <t>Zemědělská společnost Ostřetín, a.s.</t>
  </si>
  <si>
    <t>1802012691</t>
  </si>
  <si>
    <t>S-0201269/41599/2018</t>
  </si>
  <si>
    <t>61673366</t>
  </si>
  <si>
    <t>Zemědělská společnost Sloveč, a.s.</t>
  </si>
  <si>
    <t>1702028081</t>
  </si>
  <si>
    <t>S-0202808/95710/2017</t>
  </si>
  <si>
    <t>00115592</t>
  </si>
  <si>
    <t>ZEAS Puclice a.s.</t>
  </si>
  <si>
    <t>1802013741</t>
  </si>
  <si>
    <t>S-0201374/43895/2018</t>
  </si>
  <si>
    <t>69861463</t>
  </si>
  <si>
    <t>Černík Josef, Ing.</t>
  </si>
  <si>
    <t>1802000111</t>
  </si>
  <si>
    <t>S-0200011/00084/2018</t>
  </si>
  <si>
    <t>49609084</t>
  </si>
  <si>
    <t>ZÁTOR - AGROZAT s.r.o.</t>
  </si>
  <si>
    <t>1802009441</t>
  </si>
  <si>
    <t>S-0200944/32409/2018</t>
  </si>
  <si>
    <t>14612984</t>
  </si>
  <si>
    <t>Říha Václav</t>
  </si>
  <si>
    <t>1702031821</t>
  </si>
  <si>
    <t>S-0203182/127264/2017</t>
  </si>
  <si>
    <t>48285145</t>
  </si>
  <si>
    <t>Říhová Lenka, Ing.</t>
  </si>
  <si>
    <t>1802010671</t>
  </si>
  <si>
    <t>S-0201067/36424/2018</t>
  </si>
  <si>
    <t>1802010681</t>
  </si>
  <si>
    <t>S-0201068/36411/2018</t>
  </si>
  <si>
    <t>71155325</t>
  </si>
  <si>
    <t>Poživil Jaroslav, Ing.</t>
  </si>
  <si>
    <t>1802018581</t>
  </si>
  <si>
    <t>S-0201858/63634/2018</t>
  </si>
  <si>
    <t>1802019451</t>
  </si>
  <si>
    <t>S-0201945/66303/2018</t>
  </si>
  <si>
    <t>47539674</t>
  </si>
  <si>
    <t>AGRO - JAVORNA, spol. s r.o.</t>
  </si>
  <si>
    <t>1802016451</t>
  </si>
  <si>
    <t>S-0201645/52743/2018</t>
  </si>
  <si>
    <t>47016353</t>
  </si>
  <si>
    <t>Čada Zdeněk</t>
  </si>
  <si>
    <t>1802018671</t>
  </si>
  <si>
    <t>S-0201867/63543/2018</t>
  </si>
  <si>
    <t>71241337</t>
  </si>
  <si>
    <t>Jelen Čeněk</t>
  </si>
  <si>
    <t>1702031181</t>
  </si>
  <si>
    <t>S-0203118/125727/2017</t>
  </si>
  <si>
    <t>1702031121</t>
  </si>
  <si>
    <t>S-0203112/125714/2017</t>
  </si>
  <si>
    <t>44688245</t>
  </si>
  <si>
    <t>Pazdera Jan</t>
  </si>
  <si>
    <t>1802012551</t>
  </si>
  <si>
    <t>S-0201255/41573/2018</t>
  </si>
  <si>
    <t>25939050</t>
  </si>
  <si>
    <t>Zemědělská a.s. Lučice</t>
  </si>
  <si>
    <t>1802012311</t>
  </si>
  <si>
    <t>S-0201231/40506/2018</t>
  </si>
  <si>
    <t>43172911</t>
  </si>
  <si>
    <t>Kvíz Zdeněk, Ing.</t>
  </si>
  <si>
    <t>1802013521</t>
  </si>
  <si>
    <t>S-0201352/42247/2018</t>
  </si>
  <si>
    <t>74290169</t>
  </si>
  <si>
    <t>Krpálek Jan</t>
  </si>
  <si>
    <t>1802013511</t>
  </si>
  <si>
    <t>S-0201351/42321/2018</t>
  </si>
  <si>
    <t>26371839</t>
  </si>
  <si>
    <t>Agrofarm Konopík a syn s.r.o.</t>
  </si>
  <si>
    <t>1703001521</t>
  </si>
  <si>
    <t>S-0300152/120844/2017</t>
  </si>
  <si>
    <t>1702030741</t>
  </si>
  <si>
    <t>S-0203074/122103/2017</t>
  </si>
  <si>
    <t>73365998</t>
  </si>
  <si>
    <t>Šajnarová Iveta</t>
  </si>
  <si>
    <t>1702030751</t>
  </si>
  <si>
    <t>S-0203075/122105/2017</t>
  </si>
  <si>
    <t>1802006201</t>
  </si>
  <si>
    <t>S-0200620/21224/2018</t>
  </si>
  <si>
    <t>64077306</t>
  </si>
  <si>
    <t>Matouš Vladimír</t>
  </si>
  <si>
    <t>1802006191</t>
  </si>
  <si>
    <t>S-0200619/21222/2018</t>
  </si>
  <si>
    <t>18098932</t>
  </si>
  <si>
    <t>Kochan Libor</t>
  </si>
  <si>
    <t>1802006211</t>
  </si>
  <si>
    <t>S-0200621/21226/2018</t>
  </si>
  <si>
    <t>1802006221</t>
  </si>
  <si>
    <t>S-0200622/21228/2018</t>
  </si>
  <si>
    <t>43790551</t>
  </si>
  <si>
    <t>Duka Libor</t>
  </si>
  <si>
    <t>1802006411</t>
  </si>
  <si>
    <t>S-0200641/21835/2018</t>
  </si>
  <si>
    <t>46492836</t>
  </si>
  <si>
    <t>Sirůček Vladimír</t>
  </si>
  <si>
    <t>1702026191</t>
  </si>
  <si>
    <t>S-0202619/87798/2017</t>
  </si>
  <si>
    <t>41260864</t>
  </si>
  <si>
    <t>Koubek Miloš</t>
  </si>
  <si>
    <t>1702026211</t>
  </si>
  <si>
    <t>S-0202621/87803/2017</t>
  </si>
  <si>
    <t>48039811</t>
  </si>
  <si>
    <t>ZEPO PODMOKY, spol. s r. o.</t>
  </si>
  <si>
    <t>1802012121</t>
  </si>
  <si>
    <t>S-0201212/39713/2018</t>
  </si>
  <si>
    <t>64338509</t>
  </si>
  <si>
    <t>Musil Jan</t>
  </si>
  <si>
    <t>1702029821</t>
  </si>
  <si>
    <t>S-0202982/116410/2017</t>
  </si>
  <si>
    <t>1702029081</t>
  </si>
  <si>
    <t>S-0202908/108122/2017</t>
  </si>
  <si>
    <t>1802018111</t>
  </si>
  <si>
    <t>S-0201811/60803/2018</t>
  </si>
  <si>
    <t>41383443</t>
  </si>
  <si>
    <t>Juráň Vladimír</t>
  </si>
  <si>
    <t>1802018351</t>
  </si>
  <si>
    <t>S-0201835/63223/2018</t>
  </si>
  <si>
    <t>00105368</t>
  </si>
  <si>
    <t>Zemědělské družstvo Čistá u Mladé Boleslavi</t>
  </si>
  <si>
    <t>1702034531</t>
  </si>
  <si>
    <t>S-0203453/136935/2017</t>
  </si>
  <si>
    <t>1802003381</t>
  </si>
  <si>
    <t>S-0200338/06708/2018</t>
  </si>
  <si>
    <t>1802008381</t>
  </si>
  <si>
    <t>S-0200838/26151/2018</t>
  </si>
  <si>
    <t>49826689</t>
  </si>
  <si>
    <t>Česká agrární společnost s r.o.</t>
  </si>
  <si>
    <t>1802005391</t>
  </si>
  <si>
    <t>S-0200539/18758/2018</t>
  </si>
  <si>
    <t>1802005401</t>
  </si>
  <si>
    <t>S-0200540/18761/2018</t>
  </si>
  <si>
    <t>1802005411</t>
  </si>
  <si>
    <t>S-0200541/18763/2018</t>
  </si>
  <si>
    <t>00109509</t>
  </si>
  <si>
    <t>Zemědělské družstvo Ločenice</t>
  </si>
  <si>
    <t>1802002271</t>
  </si>
  <si>
    <t>S-0200227/04999/2018</t>
  </si>
  <si>
    <t>1802006341</t>
  </si>
  <si>
    <t>S-0200634/21434/2018</t>
  </si>
  <si>
    <t>71192727</t>
  </si>
  <si>
    <t>Liška Ondřej, Ing.</t>
  </si>
  <si>
    <t>1802005841</t>
  </si>
  <si>
    <t>S-0200584/20508/2018</t>
  </si>
  <si>
    <t>47340975</t>
  </si>
  <si>
    <t>Lorenc Pavel</t>
  </si>
  <si>
    <t>1802005611</t>
  </si>
  <si>
    <t>S-0200561/20095/2018</t>
  </si>
  <si>
    <t>41634977</t>
  </si>
  <si>
    <t>Kužel Gabriel</t>
  </si>
  <si>
    <t>1702033891</t>
  </si>
  <si>
    <t>S-0203389/133632/2017</t>
  </si>
  <si>
    <t>1802001161</t>
  </si>
  <si>
    <t>S-0200116/02899/2018</t>
  </si>
  <si>
    <t>67154689</t>
  </si>
  <si>
    <t>Hošek Luboš</t>
  </si>
  <si>
    <t>1802007991</t>
  </si>
  <si>
    <t>S-0200799/25155/2018</t>
  </si>
  <si>
    <t>1702028171</t>
  </si>
  <si>
    <t>S-0202817/95267/2017</t>
  </si>
  <si>
    <t>1702027391</t>
  </si>
  <si>
    <t>S-0202739/92486/2017</t>
  </si>
  <si>
    <t>69085609</t>
  </si>
  <si>
    <t>Tábor Václav</t>
  </si>
  <si>
    <t>1702030961</t>
  </si>
  <si>
    <t>S-0203096/125665/2017</t>
  </si>
  <si>
    <t>47150564</t>
  </si>
  <si>
    <t>Farma Krásná s.r.o.</t>
  </si>
  <si>
    <t>1803001121</t>
  </si>
  <si>
    <t>S-0300112/52780/2018</t>
  </si>
  <si>
    <t>49969552</t>
  </si>
  <si>
    <t>ROLS Lešany, spol. s r.o.</t>
  </si>
  <si>
    <t>1802021531</t>
  </si>
  <si>
    <t>S-0202153/71891/2018</t>
  </si>
  <si>
    <t>1702024441</t>
  </si>
  <si>
    <t>S-0202444/73855/2017</t>
  </si>
  <si>
    <t>1703001081</t>
  </si>
  <si>
    <t>S-0300108/50557/2017</t>
  </si>
  <si>
    <t>66948908</t>
  </si>
  <si>
    <t>Jonák Antonín</t>
  </si>
  <si>
    <t>1702034161</t>
  </si>
  <si>
    <t>S-0203416/135651/2017</t>
  </si>
  <si>
    <t>42349281</t>
  </si>
  <si>
    <t>Vláčil Jaroslav,Ing.</t>
  </si>
  <si>
    <t>1802019561</t>
  </si>
  <si>
    <t>S-0201956/66859/2018</t>
  </si>
  <si>
    <t>00140341</t>
  </si>
  <si>
    <t>Zemědělské družstvo Stařeč, družstvo</t>
  </si>
  <si>
    <t>1802019021</t>
  </si>
  <si>
    <t>S-0201902/65169/2018</t>
  </si>
  <si>
    <t>02253399</t>
  </si>
  <si>
    <t>Bíza Petr</t>
  </si>
  <si>
    <t>1802014641</t>
  </si>
  <si>
    <t>S-0201464/47895/2018</t>
  </si>
  <si>
    <t>1702025641</t>
  </si>
  <si>
    <t>S-0202564/87113/2017</t>
  </si>
  <si>
    <t>47782455</t>
  </si>
  <si>
    <t>Zemědělská společnost Blšany s.r.o.</t>
  </si>
  <si>
    <t>1702007851</t>
  </si>
  <si>
    <t>S-0200785/26006/2017</t>
  </si>
  <si>
    <t>1702027061</t>
  </si>
  <si>
    <t>S-0202706/92209/2017</t>
  </si>
  <si>
    <t>1702027151</t>
  </si>
  <si>
    <t>S-0202715/92445/2017</t>
  </si>
  <si>
    <t>1802003681</t>
  </si>
  <si>
    <t>S-0200368/08355/2018</t>
  </si>
  <si>
    <t>40189929</t>
  </si>
  <si>
    <t>Maglen Pavel</t>
  </si>
  <si>
    <t>1802014021</t>
  </si>
  <si>
    <t>S-0201402/45122/2018</t>
  </si>
  <si>
    <t>05155029</t>
  </si>
  <si>
    <t>Hlaváček Jan</t>
  </si>
  <si>
    <t>1802008971</t>
  </si>
  <si>
    <t>S-0200897/27854/2018</t>
  </si>
  <si>
    <t>67812066</t>
  </si>
  <si>
    <t>1702033701</t>
  </si>
  <si>
    <t>S-0203370/133295/2017</t>
  </si>
  <si>
    <t>03021548</t>
  </si>
  <si>
    <t>Kantorovský Jiří</t>
  </si>
  <si>
    <t>1702025141</t>
  </si>
  <si>
    <t>S-0202514/82336/2017</t>
  </si>
  <si>
    <t>49889036</t>
  </si>
  <si>
    <t>Čížek Josef, Ing.</t>
  </si>
  <si>
    <t>1802014971</t>
  </si>
  <si>
    <t>S-0201497/47977/2018</t>
  </si>
  <si>
    <t>1702009131</t>
  </si>
  <si>
    <t>S-0200913/29953/2017</t>
  </si>
  <si>
    <t>71243259</t>
  </si>
  <si>
    <t>Rýdl Josef</t>
  </si>
  <si>
    <t>1702021841</t>
  </si>
  <si>
    <t>S-0202184/66996/2017</t>
  </si>
  <si>
    <t>1702022721</t>
  </si>
  <si>
    <t>S-0202272/66123/2017</t>
  </si>
  <si>
    <t>1702030621</t>
  </si>
  <si>
    <t>S-0203062/122263/2017</t>
  </si>
  <si>
    <t>1702021251</t>
  </si>
  <si>
    <t>S-0202125/61467/2017</t>
  </si>
  <si>
    <t>44564520</t>
  </si>
  <si>
    <t>E Q U I  Bořeň - Svinčice spol. s r.o.</t>
  </si>
  <si>
    <t>1802006691</t>
  </si>
  <si>
    <t>S-0200669/21741/2018</t>
  </si>
  <si>
    <t>47319925</t>
  </si>
  <si>
    <t>Skála Aleš</t>
  </si>
  <si>
    <t>1702026481</t>
  </si>
  <si>
    <t>S-0202648/88736/2017</t>
  </si>
  <si>
    <t>42104165</t>
  </si>
  <si>
    <t>Vainert Jiří</t>
  </si>
  <si>
    <t>1802012061</t>
  </si>
  <si>
    <t>S-0201206/39677/2018</t>
  </si>
  <si>
    <t>1802004561</t>
  </si>
  <si>
    <t>S-0200456/11455/2018</t>
  </si>
  <si>
    <t>00129046</t>
  </si>
  <si>
    <t>Zemědělské obchodní družstvo Roztoky - Kruh</t>
  </si>
  <si>
    <t>1802002611</t>
  </si>
  <si>
    <t>S-0200261/06286/2018</t>
  </si>
  <si>
    <t>00044628</t>
  </si>
  <si>
    <t>ANIMO Žatec, a.s.</t>
  </si>
  <si>
    <t>1802007801</t>
  </si>
  <si>
    <t>S-0200780/24559/2018</t>
  </si>
  <si>
    <t>1802007811</t>
  </si>
  <si>
    <t>S-0200781/24564/2018</t>
  </si>
  <si>
    <t>72535181</t>
  </si>
  <si>
    <t>Čmedla Roman</t>
  </si>
  <si>
    <t>1702031391</t>
  </si>
  <si>
    <t>S-0203139/125851/2017</t>
  </si>
  <si>
    <t>1702024501</t>
  </si>
  <si>
    <t>S-0202450/74627/2017</t>
  </si>
  <si>
    <t>00121509</t>
  </si>
  <si>
    <t>ZEMĚDĚLSKÉ DRUŽSTVO P E R U C</t>
  </si>
  <si>
    <t>1802020411</t>
  </si>
  <si>
    <t>S-0202041/69816/2018</t>
  </si>
  <si>
    <t>49066439</t>
  </si>
  <si>
    <t>Job Martin</t>
  </si>
  <si>
    <t>1702018121</t>
  </si>
  <si>
    <t>S-0201812/53807/2017</t>
  </si>
  <si>
    <t>63870231</t>
  </si>
  <si>
    <t>1802008311</t>
  </si>
  <si>
    <t>S-0200831/26136/2018</t>
  </si>
  <si>
    <t>26030993</t>
  </si>
  <si>
    <t>Zemědělská společnost Dubné a. s.</t>
  </si>
  <si>
    <t>1703001651</t>
  </si>
  <si>
    <t>S-0300165/135178/2017</t>
  </si>
  <si>
    <t>75141809</t>
  </si>
  <si>
    <t>Zelený Antonín</t>
  </si>
  <si>
    <t>1802009561</t>
  </si>
  <si>
    <t>S-0200956/32403/2018</t>
  </si>
  <si>
    <t>1802020241</t>
  </si>
  <si>
    <t>S-0202024/68937/2018</t>
  </si>
  <si>
    <t>1802011001</t>
  </si>
  <si>
    <t>S-0201100/37127/2018</t>
  </si>
  <si>
    <t>45059039</t>
  </si>
  <si>
    <t>Vrhel Jan</t>
  </si>
  <si>
    <t>1802010231</t>
  </si>
  <si>
    <t>S-0201023/33585/2018</t>
  </si>
  <si>
    <t>63908981</t>
  </si>
  <si>
    <t>ZVS NEMYŠL, spol. s r.o.</t>
  </si>
  <si>
    <t>1802014101</t>
  </si>
  <si>
    <t>S-0201410/46045/2018</t>
  </si>
  <si>
    <t>25176943</t>
  </si>
  <si>
    <t>Agro Sedlice, a.s.</t>
  </si>
  <si>
    <t>1802013991</t>
  </si>
  <si>
    <t>S-0201399/45641/2018</t>
  </si>
  <si>
    <t>46687891</t>
  </si>
  <si>
    <t>1702030331</t>
  </si>
  <si>
    <t>S-0203033/121181/2017</t>
  </si>
  <si>
    <t>41914180</t>
  </si>
  <si>
    <t>Květoň Josef</t>
  </si>
  <si>
    <t>1802011991</t>
  </si>
  <si>
    <t>S-0201199/39730/2018</t>
  </si>
  <si>
    <t>1802011131</t>
  </si>
  <si>
    <t>S-0201113/37171/2018</t>
  </si>
  <si>
    <t>00114880</t>
  </si>
  <si>
    <t>Zemědělské družstvo Pojbuky</t>
  </si>
  <si>
    <t>1802003531</t>
  </si>
  <si>
    <t>S-0200353/07717/2018</t>
  </si>
  <si>
    <t>1702028501</t>
  </si>
  <si>
    <t>S-0202850/100155/2017</t>
  </si>
  <si>
    <t>62498282</t>
  </si>
  <si>
    <t>Jára Josef</t>
  </si>
  <si>
    <t>1802022371</t>
  </si>
  <si>
    <t>S-0202237/75531/2018</t>
  </si>
  <si>
    <t>10344624</t>
  </si>
  <si>
    <t>Pokluda Vlastimil</t>
  </si>
  <si>
    <t>1802012031</t>
  </si>
  <si>
    <t>S-0201203/39865/2018</t>
  </si>
  <si>
    <t>60850604</t>
  </si>
  <si>
    <t>Zemědělské obchodní družstvo Branice</t>
  </si>
  <si>
    <t>1803000171</t>
  </si>
  <si>
    <t>S-0300017/04344/2018</t>
  </si>
  <si>
    <t>47714972</t>
  </si>
  <si>
    <t>STATEK BOR ZEOS, spol. s r.o.</t>
  </si>
  <si>
    <t>1802002081</t>
  </si>
  <si>
    <t>S-0200208/04600/2018</t>
  </si>
  <si>
    <t>45667322</t>
  </si>
  <si>
    <t>Zatloukal Jan</t>
  </si>
  <si>
    <t>1702031921</t>
  </si>
  <si>
    <t>S-0203192/128563/2017</t>
  </si>
  <si>
    <t>42411360</t>
  </si>
  <si>
    <t>Budín Jaromír</t>
  </si>
  <si>
    <t>1702032161</t>
  </si>
  <si>
    <t>S-0203216/128589/2017</t>
  </si>
  <si>
    <t>1702032151</t>
  </si>
  <si>
    <t>S-0203215/128583/2017</t>
  </si>
  <si>
    <t>28062191</t>
  </si>
  <si>
    <t>Noragros s.r.o.</t>
  </si>
  <si>
    <t>1702031441</t>
  </si>
  <si>
    <t>S-0203144/126546/2017</t>
  </si>
  <si>
    <t>00112470</t>
  </si>
  <si>
    <t>Zemědělské družstvo Milevsko</t>
  </si>
  <si>
    <t>1802004441</t>
  </si>
  <si>
    <t>S-0200444/10761/2018</t>
  </si>
  <si>
    <t>00110591</t>
  </si>
  <si>
    <t>Zemědělské družstvo Nová Včelnice</t>
  </si>
  <si>
    <t>1802011111</t>
  </si>
  <si>
    <t>S-0201111/37326/2018</t>
  </si>
  <si>
    <t>62848151</t>
  </si>
  <si>
    <t>1702035171</t>
  </si>
  <si>
    <t>S-0203517/137334/2017</t>
  </si>
  <si>
    <t>28126327</t>
  </si>
  <si>
    <t>STATEK HORNÍ DVORCE s.r.o.</t>
  </si>
  <si>
    <t>1802005601</t>
  </si>
  <si>
    <t>S-0200560/19960/2018</t>
  </si>
  <si>
    <t>41630777</t>
  </si>
  <si>
    <t>Lúdik Libor</t>
  </si>
  <si>
    <t>1702006951</t>
  </si>
  <si>
    <t>S-0200695/24425/2017</t>
  </si>
  <si>
    <t>26278812</t>
  </si>
  <si>
    <t>Vinařství rodiny Špalkovy s.r.o.</t>
  </si>
  <si>
    <t>1802000831</t>
  </si>
  <si>
    <t>S-0200083/02542/2018</t>
  </si>
  <si>
    <t>46885234</t>
  </si>
  <si>
    <t>Zemědělské družstvo Vlčák Černošín</t>
  </si>
  <si>
    <t>1702024191</t>
  </si>
  <si>
    <t>S-0202419/73357/2017</t>
  </si>
  <si>
    <t>48201987</t>
  </si>
  <si>
    <t>BOHEMIA VITAE Jindřichův Hradec, a.s.</t>
  </si>
  <si>
    <t>1802007981</t>
  </si>
  <si>
    <t>S-0200798/25157/2018</t>
  </si>
  <si>
    <t>1802007971</t>
  </si>
  <si>
    <t>S-0200797/25283/2018</t>
  </si>
  <si>
    <t>25165551</t>
  </si>
  <si>
    <t>CIZ - AGRO, a.s.</t>
  </si>
  <si>
    <t>1703001461</t>
  </si>
  <si>
    <t>S-0300146/94617/2017</t>
  </si>
  <si>
    <t>1802003591</t>
  </si>
  <si>
    <t>S-0200359/07710/2018</t>
  </si>
  <si>
    <t>45023123</t>
  </si>
  <si>
    <t>STAGRA, spol. s  r.o.</t>
  </si>
  <si>
    <t>1802008851</t>
  </si>
  <si>
    <t>S-0200885/27914/2018</t>
  </si>
  <si>
    <t>1802008801</t>
  </si>
  <si>
    <t>S-0200880/27902/2018</t>
  </si>
  <si>
    <t>42820332</t>
  </si>
  <si>
    <t>Stehlík Libor</t>
  </si>
  <si>
    <t>1802008591</t>
  </si>
  <si>
    <t>S-0200859/27874/2018</t>
  </si>
  <si>
    <t>1702033561</t>
  </si>
  <si>
    <t>S-0203356/133335/2017</t>
  </si>
  <si>
    <t>00110515</t>
  </si>
  <si>
    <t>Zemědělské družstvo Kunžak</t>
  </si>
  <si>
    <t>1702034621</t>
  </si>
  <si>
    <t>S-0203462/136825/2017</t>
  </si>
  <si>
    <t>60575646</t>
  </si>
  <si>
    <t>Svoboda Josef</t>
  </si>
  <si>
    <t>1702007271</t>
  </si>
  <si>
    <t>S-0200727/24281/2017</t>
  </si>
  <si>
    <t>60883561</t>
  </si>
  <si>
    <t>Maček Martin</t>
  </si>
  <si>
    <t>1802008271</t>
  </si>
  <si>
    <t>S-0200827/26128/2018</t>
  </si>
  <si>
    <t>48325783</t>
  </si>
  <si>
    <t>Šulcová Pavla</t>
  </si>
  <si>
    <t>1802010621</t>
  </si>
  <si>
    <t>S-0201062/36491/2018</t>
  </si>
  <si>
    <t>73795721</t>
  </si>
  <si>
    <t>Čapek Josef</t>
  </si>
  <si>
    <t>1702029911</t>
  </si>
  <si>
    <t>S-0202991/120323/2017</t>
  </si>
  <si>
    <t>04851226</t>
  </si>
  <si>
    <t>Farma Domašín s.r.o.</t>
  </si>
  <si>
    <t>1802014571</t>
  </si>
  <si>
    <t>S-0201457/47868/2018</t>
  </si>
  <si>
    <t>00112283</t>
  </si>
  <si>
    <t>Zemědělské družstvo Čížová</t>
  </si>
  <si>
    <t>1802019601</t>
  </si>
  <si>
    <t>S-0201960/66596/2018</t>
  </si>
  <si>
    <t>1802016861</t>
  </si>
  <si>
    <t>S-0201686/55026/2018</t>
  </si>
  <si>
    <t>45666768</t>
  </si>
  <si>
    <t>Auer Karel</t>
  </si>
  <si>
    <t>1802016521</t>
  </si>
  <si>
    <t>S-0201652/52644/2018</t>
  </si>
  <si>
    <t>04038746</t>
  </si>
  <si>
    <t>Štefan Salva zemědělská výroba s.r.o.</t>
  </si>
  <si>
    <t>1802012541</t>
  </si>
  <si>
    <t>S-0201254/41572/2018</t>
  </si>
  <si>
    <t>1702028521</t>
  </si>
  <si>
    <t>S-0202852/100012/2017</t>
  </si>
  <si>
    <t>64813363</t>
  </si>
  <si>
    <t>Havlík Josef</t>
  </si>
  <si>
    <t>1803001081</t>
  </si>
  <si>
    <t>S-0300108/52427/2018</t>
  </si>
  <si>
    <t>75764318</t>
  </si>
  <si>
    <t>Kalců Miloš</t>
  </si>
  <si>
    <t>1802015731</t>
  </si>
  <si>
    <t>S-0201573/49823/2018</t>
  </si>
  <si>
    <t>46381741</t>
  </si>
  <si>
    <t>Zámiš Miroslav</t>
  </si>
  <si>
    <t>1702032221</t>
  </si>
  <si>
    <t>S-0203222/128846/2017</t>
  </si>
  <si>
    <t>45798486</t>
  </si>
  <si>
    <t>Farma Květinov, s.r.o.</t>
  </si>
  <si>
    <t>1802007411</t>
  </si>
  <si>
    <t>S-0200741/23717/2018</t>
  </si>
  <si>
    <t>71138552</t>
  </si>
  <si>
    <t>Ryba Petr</t>
  </si>
  <si>
    <t>1802007851</t>
  </si>
  <si>
    <t>S-0200785/24669/2018</t>
  </si>
  <si>
    <t>15058263</t>
  </si>
  <si>
    <t>Zemědělské družstvo Bačkov</t>
  </si>
  <si>
    <t>1802007451</t>
  </si>
  <si>
    <t>S-0200745/24181/2018</t>
  </si>
  <si>
    <t>87780194</t>
  </si>
  <si>
    <t>Švarc Vojtěch</t>
  </si>
  <si>
    <t>1802005761</t>
  </si>
  <si>
    <t>S-0200576/20475/2018</t>
  </si>
  <si>
    <t>46508538</t>
  </si>
  <si>
    <t>F A D O M   s. r. o.</t>
  </si>
  <si>
    <t>1802003721</t>
  </si>
  <si>
    <t>S-0200372/08667/2018</t>
  </si>
  <si>
    <t>1802004111</t>
  </si>
  <si>
    <t>S-0200411/09496/2018</t>
  </si>
  <si>
    <t>47019344</t>
  </si>
  <si>
    <t>Ratzka František</t>
  </si>
  <si>
    <t>1702034291</t>
  </si>
  <si>
    <t>S-0203429/135846/2017</t>
  </si>
  <si>
    <t>1702034331</t>
  </si>
  <si>
    <t>S-0203433/135889/2017</t>
  </si>
  <si>
    <t>02755157</t>
  </si>
  <si>
    <t>Čepek Petr</t>
  </si>
  <si>
    <t>1802001401</t>
  </si>
  <si>
    <t>S-0200140/03493/2018</t>
  </si>
  <si>
    <t>69005451</t>
  </si>
  <si>
    <t>Isopová Jana</t>
  </si>
  <si>
    <t>1802000871</t>
  </si>
  <si>
    <t>S-0200087/02558/2018</t>
  </si>
  <si>
    <t>43774288</t>
  </si>
  <si>
    <t>Snop Jiří, Ing.</t>
  </si>
  <si>
    <t>1702007431</t>
  </si>
  <si>
    <t>S-0200743/24533/2017</t>
  </si>
  <si>
    <t>73990809</t>
  </si>
  <si>
    <t>Matoušek Richard</t>
  </si>
  <si>
    <t>1802008571</t>
  </si>
  <si>
    <t>S-0200857/26751/2018</t>
  </si>
  <si>
    <t>1802016461</t>
  </si>
  <si>
    <t>S-0201646/53310/2018</t>
  </si>
  <si>
    <t>1802018641</t>
  </si>
  <si>
    <t>S-0201864/63574/2018</t>
  </si>
  <si>
    <t>04741714</t>
  </si>
  <si>
    <t>GREEN PLAINS s.r.o.</t>
  </si>
  <si>
    <t>1802007061</t>
  </si>
  <si>
    <t>S-0200706/22475/2018</t>
  </si>
  <si>
    <t>1802017111</t>
  </si>
  <si>
    <t>S-0201711/56005/2018</t>
  </si>
  <si>
    <t>75116588</t>
  </si>
  <si>
    <t>Miksová Lucie</t>
  </si>
  <si>
    <t>1702031141</t>
  </si>
  <si>
    <t>S-0203114/125716/2017</t>
  </si>
  <si>
    <t>1702029211</t>
  </si>
  <si>
    <t>S-0202921/106440/2017</t>
  </si>
  <si>
    <t>29001021</t>
  </si>
  <si>
    <t>N.E.P. Investment s.r.o.</t>
  </si>
  <si>
    <t>1802012581</t>
  </si>
  <si>
    <t>S-0201258/41577/2018</t>
  </si>
  <si>
    <t>15058441</t>
  </si>
  <si>
    <t>Zemědělské družstvo Sázavka</t>
  </si>
  <si>
    <t>1802020651</t>
  </si>
  <si>
    <t>S-0202065/69577/2018</t>
  </si>
  <si>
    <t>72541890</t>
  </si>
  <si>
    <t>Kuthan Zdeněk</t>
  </si>
  <si>
    <t>1702014891</t>
  </si>
  <si>
    <t>S-0201489/43535/2017</t>
  </si>
  <si>
    <t>1702028531</t>
  </si>
  <si>
    <t>S-0202853/100539/2017</t>
  </si>
  <si>
    <t>16978099</t>
  </si>
  <si>
    <t>Lapuník Tomáš</t>
  </si>
  <si>
    <t>1802013691</t>
  </si>
  <si>
    <t>S-0201369/43629/2018</t>
  </si>
  <si>
    <t>25938266</t>
  </si>
  <si>
    <t>ZS Vysočina, a.s.</t>
  </si>
  <si>
    <t>1802013791</t>
  </si>
  <si>
    <t>S-0201379/44498/2018</t>
  </si>
  <si>
    <t>1802013801</t>
  </si>
  <si>
    <t>S-0201380/44500/2018</t>
  </si>
  <si>
    <t>1802013811</t>
  </si>
  <si>
    <t>S-0201381/44503/2018</t>
  </si>
  <si>
    <t>27833526</t>
  </si>
  <si>
    <t>Agroprodukt plus a.s.</t>
  </si>
  <si>
    <t>1802008831</t>
  </si>
  <si>
    <t>S-0200883/27912/2018</t>
  </si>
  <si>
    <t>1802008771</t>
  </si>
  <si>
    <t>S-0200877/27895/2018</t>
  </si>
  <si>
    <t>1802008691</t>
  </si>
  <si>
    <t>S-0200869/27885/2018</t>
  </si>
  <si>
    <t>1802008721</t>
  </si>
  <si>
    <t>S-0200872/27888/2018</t>
  </si>
  <si>
    <t>1802009071</t>
  </si>
  <si>
    <t>S-0200907/27582/2018</t>
  </si>
  <si>
    <t>1802009061</t>
  </si>
  <si>
    <t>S-0200906/27578/2018</t>
  </si>
  <si>
    <t>48703133</t>
  </si>
  <si>
    <t>Polívková Hana</t>
  </si>
  <si>
    <t>1802009001</t>
  </si>
  <si>
    <t>S-0200900/27523/2018</t>
  </si>
  <si>
    <t>1702028841</t>
  </si>
  <si>
    <t>S-0202884/106368/2017</t>
  </si>
  <si>
    <t>65224507</t>
  </si>
  <si>
    <t>Němec Vít</t>
  </si>
  <si>
    <t>1802010171</t>
  </si>
  <si>
    <t>S-0201017/33545/2018</t>
  </si>
  <si>
    <t>04245580</t>
  </si>
  <si>
    <t>Čech Pavel</t>
  </si>
  <si>
    <t>1802000961</t>
  </si>
  <si>
    <t>S-0200096/02446/2018</t>
  </si>
  <si>
    <t>47733179</t>
  </si>
  <si>
    <t>Kohout Vladimír Ing.</t>
  </si>
  <si>
    <t>1702034571</t>
  </si>
  <si>
    <t>S-0203457/136943/2017</t>
  </si>
  <si>
    <t>49185055</t>
  </si>
  <si>
    <t>Moulis Pavel Ing. Ph.D.</t>
  </si>
  <si>
    <t>1802003891</t>
  </si>
  <si>
    <t>S-0200389/09372/2018</t>
  </si>
  <si>
    <t>45359288</t>
  </si>
  <si>
    <t>Vysoká, a. s.</t>
  </si>
  <si>
    <t>1802016021</t>
  </si>
  <si>
    <t>S-0201602/50846/2018</t>
  </si>
  <si>
    <t>47510561</t>
  </si>
  <si>
    <t>Šebek Jaroslav</t>
  </si>
  <si>
    <t>1702034351</t>
  </si>
  <si>
    <t>S-0203435/136044/2017</t>
  </si>
  <si>
    <t>18853196</t>
  </si>
  <si>
    <t>Kadlec Miroslav</t>
  </si>
  <si>
    <t>1802010021</t>
  </si>
  <si>
    <t>S-0201002/33725/2018</t>
  </si>
  <si>
    <t>1802009111</t>
  </si>
  <si>
    <t>S-0200911/31718/2018</t>
  </si>
  <si>
    <t>72563141</t>
  </si>
  <si>
    <t>Vajbarová Alice</t>
  </si>
  <si>
    <t>1702031461</t>
  </si>
  <si>
    <t>S-0203146/126476/2017</t>
  </si>
  <si>
    <t>04778014</t>
  </si>
  <si>
    <t>Nedvěd Miloš, Ing.</t>
  </si>
  <si>
    <t>1802000131</t>
  </si>
  <si>
    <t>S-0200013/00088/2018</t>
  </si>
  <si>
    <t>45924058</t>
  </si>
  <si>
    <t>Šefc Jan</t>
  </si>
  <si>
    <t>1602034491</t>
  </si>
  <si>
    <t>S-0203449/133605/2016</t>
  </si>
  <si>
    <t>1702020231</t>
  </si>
  <si>
    <t>S-0202023/58478/2017</t>
  </si>
  <si>
    <t>75116880</t>
  </si>
  <si>
    <t>Mimra Pavel, Mgr.</t>
  </si>
  <si>
    <t>1702025031</t>
  </si>
  <si>
    <t>S-0202503/82625/2017</t>
  </si>
  <si>
    <t>64813215</t>
  </si>
  <si>
    <t>Štolovský Karel</t>
  </si>
  <si>
    <t>1802018451</t>
  </si>
  <si>
    <t>S-0201845/63291/2018</t>
  </si>
  <si>
    <t>1802007551</t>
  </si>
  <si>
    <t>S-0200755/24198/2018</t>
  </si>
  <si>
    <t>49334034</t>
  </si>
  <si>
    <t>Škop Jan</t>
  </si>
  <si>
    <t>1702023831</t>
  </si>
  <si>
    <t>S-0202383/72627/2017</t>
  </si>
  <si>
    <t>43101526</t>
  </si>
  <si>
    <t>Rajtora Miroslav</t>
  </si>
  <si>
    <t>1702019431</t>
  </si>
  <si>
    <t>S-0201943/58201/2017</t>
  </si>
  <si>
    <t>1802022381</t>
  </si>
  <si>
    <t>S-0202238/75517/2018</t>
  </si>
  <si>
    <t>1702034721</t>
  </si>
  <si>
    <t>S-0203472/136605/2017</t>
  </si>
  <si>
    <t>75128616</t>
  </si>
  <si>
    <t>Jelínková Hana</t>
  </si>
  <si>
    <t>1702035551</t>
  </si>
  <si>
    <t>S-0203555/137558/2017</t>
  </si>
  <si>
    <t>49284924</t>
  </si>
  <si>
    <t>AGROCOM, s.r.o.</t>
  </si>
  <si>
    <t>1702025131</t>
  </si>
  <si>
    <t>S-0202513/76367/2017</t>
  </si>
  <si>
    <t>06169040</t>
  </si>
  <si>
    <t>FARMA Zdeněk Netrh s.r.o.</t>
  </si>
  <si>
    <t>1802016691</t>
  </si>
  <si>
    <t>S-0201669/54542/2018</t>
  </si>
  <si>
    <t>1802016701</t>
  </si>
  <si>
    <t>S-0201670/54543/2018</t>
  </si>
  <si>
    <t>48197084</t>
  </si>
  <si>
    <t>Bezouška Martin</t>
  </si>
  <si>
    <t>1702025961</t>
  </si>
  <si>
    <t>S-0202596/88131/2017</t>
  </si>
  <si>
    <t>28536371</t>
  </si>
  <si>
    <t>JDP Agri, s.r.o.</t>
  </si>
  <si>
    <t>1802010631</t>
  </si>
  <si>
    <t>S-0201063/36337/2018</t>
  </si>
  <si>
    <t>48197505</t>
  </si>
  <si>
    <t>Nedbal Miroslav</t>
  </si>
  <si>
    <t>1702030551</t>
  </si>
  <si>
    <t>S-0203055/120345/2017</t>
  </si>
  <si>
    <t>05564131</t>
  </si>
  <si>
    <t>Dvůr Trpoměchy s.r.o.</t>
  </si>
  <si>
    <t>1702030381</t>
  </si>
  <si>
    <t>S-0203038/121275/2017</t>
  </si>
  <si>
    <t>1702030301</t>
  </si>
  <si>
    <t>S-0203030/121159/2017</t>
  </si>
  <si>
    <t>1702030361</t>
  </si>
  <si>
    <t>S-0203036/121239/2017</t>
  </si>
  <si>
    <t>1702029991</t>
  </si>
  <si>
    <t>S-0202999/120450/2017</t>
  </si>
  <si>
    <t>1702030251</t>
  </si>
  <si>
    <t>S-0203025/121096/2017</t>
  </si>
  <si>
    <t>1702029701</t>
  </si>
  <si>
    <t>S-0202970/120097/2017</t>
  </si>
  <si>
    <t>1702013281</t>
  </si>
  <si>
    <t>S-0201328/38673/2017</t>
  </si>
  <si>
    <t>27101053</t>
  </si>
  <si>
    <t>PRISVICH, s.r.o.</t>
  </si>
  <si>
    <t>1602027341</t>
  </si>
  <si>
    <t>S-0202734/99536/2016</t>
  </si>
  <si>
    <t>1802006231</t>
  </si>
  <si>
    <t>S-0200623/21078/2018</t>
  </si>
  <si>
    <t>1803000521</t>
  </si>
  <si>
    <t>S-0300052/19163/2018</t>
  </si>
  <si>
    <t>46353836</t>
  </si>
  <si>
    <t>Zemědělské družstvo Senomaty</t>
  </si>
  <si>
    <t>1802012131</t>
  </si>
  <si>
    <t>S-0201213/39718/2018</t>
  </si>
  <si>
    <t>41356454</t>
  </si>
  <si>
    <t>Poulíček Břetislav</t>
  </si>
  <si>
    <t>1702028891</t>
  </si>
  <si>
    <t>S-0202889/106408/2017</t>
  </si>
  <si>
    <t>1802017781</t>
  </si>
  <si>
    <t>S-0201778/58843/2018</t>
  </si>
  <si>
    <t>1802017791</t>
  </si>
  <si>
    <t>S-0201779/58846/2018</t>
  </si>
  <si>
    <t>01494317</t>
  </si>
  <si>
    <t>Tylš Petr</t>
  </si>
  <si>
    <t>1802004951</t>
  </si>
  <si>
    <t>S-0200495/12124/2018</t>
  </si>
  <si>
    <t>73369381</t>
  </si>
  <si>
    <t>Dobosz Petr</t>
  </si>
  <si>
    <t>1802014861</t>
  </si>
  <si>
    <t>S-0201486/47179/2018</t>
  </si>
  <si>
    <t>15836193</t>
  </si>
  <si>
    <t>Čihák František</t>
  </si>
  <si>
    <t>1802004661</t>
  </si>
  <si>
    <t>S-0200466/11501/2018</t>
  </si>
  <si>
    <t>16554680</t>
  </si>
  <si>
    <t>Brodský Jiří, Ing.</t>
  </si>
  <si>
    <t>1802011631</t>
  </si>
  <si>
    <t>S-0201163/38642/2018</t>
  </si>
  <si>
    <t>1802002461</t>
  </si>
  <si>
    <t>S-0200246/05358/2018</t>
  </si>
  <si>
    <t>40917070</t>
  </si>
  <si>
    <t>Linda Rostislav</t>
  </si>
  <si>
    <t>1802003181</t>
  </si>
  <si>
    <t>S-0200318/06292/2018</t>
  </si>
  <si>
    <t>70899045</t>
  </si>
  <si>
    <t>Křapáček Petr</t>
  </si>
  <si>
    <t>1802003171</t>
  </si>
  <si>
    <t>S-0200317/06035/2018</t>
  </si>
  <si>
    <t>63804468</t>
  </si>
  <si>
    <t>Mach Vlastislav</t>
  </si>
  <si>
    <t>1802002661</t>
  </si>
  <si>
    <t>S-0200266/06318/2018</t>
  </si>
  <si>
    <t>1702027521</t>
  </si>
  <si>
    <t>S-0202752/93627/2017</t>
  </si>
  <si>
    <t>03905608</t>
  </si>
  <si>
    <t>Volák Bohumil</t>
  </si>
  <si>
    <t>1802009641</t>
  </si>
  <si>
    <t>S-0200964/33169/2018</t>
  </si>
  <si>
    <t>72924250</t>
  </si>
  <si>
    <t>Hudec Jiří</t>
  </si>
  <si>
    <t>1802009811</t>
  </si>
  <si>
    <t>S-0200981/33678/2018</t>
  </si>
  <si>
    <t>43347444</t>
  </si>
  <si>
    <t>Tošner Miloš</t>
  </si>
  <si>
    <t>1702000231</t>
  </si>
  <si>
    <t>S-0200023/01390/2017</t>
  </si>
  <si>
    <t>42727022</t>
  </si>
  <si>
    <t>Buzický Petr, Ing.</t>
  </si>
  <si>
    <t>1702032431</t>
  </si>
  <si>
    <t>S-0203243/129531/2017</t>
  </si>
  <si>
    <t>49530925</t>
  </si>
  <si>
    <t>Zeman Miroslav</t>
  </si>
  <si>
    <t>1702032491</t>
  </si>
  <si>
    <t>S-0203249/128822/2017</t>
  </si>
  <si>
    <t>70722293</t>
  </si>
  <si>
    <t>Havelka Jan</t>
  </si>
  <si>
    <t>1702032461</t>
  </si>
  <si>
    <t>S-0203246/128812/2017</t>
  </si>
  <si>
    <t>65388950</t>
  </si>
  <si>
    <t>Nováková Jana</t>
  </si>
  <si>
    <t>1702032481</t>
  </si>
  <si>
    <t>S-0203248/128816/2017</t>
  </si>
  <si>
    <t>18245579</t>
  </si>
  <si>
    <t>Krofta Ladislav</t>
  </si>
  <si>
    <t>1802015161</t>
  </si>
  <si>
    <t>S-0201516/48027/2018</t>
  </si>
  <si>
    <t>27864570</t>
  </si>
  <si>
    <t>Statek Domašín, a.s.</t>
  </si>
  <si>
    <t>1802010751</t>
  </si>
  <si>
    <t>S-0201075/37055/2018</t>
  </si>
  <si>
    <t>47048336</t>
  </si>
  <si>
    <t>Zemědělské družstvo se sídlem v Dlouhé Lhotě</t>
  </si>
  <si>
    <t>1702026091</t>
  </si>
  <si>
    <t>S-0202609/88161/2017</t>
  </si>
  <si>
    <t>1802011271</t>
  </si>
  <si>
    <t>S-0201127/38232/2018</t>
  </si>
  <si>
    <t>49529757</t>
  </si>
  <si>
    <t>1802006571</t>
  </si>
  <si>
    <t>S-0200657/21905/2018</t>
  </si>
  <si>
    <t>25236229</t>
  </si>
  <si>
    <t>ZS Kozojedy, a.s.</t>
  </si>
  <si>
    <t>1802017481</t>
  </si>
  <si>
    <t>S-0201748/59282/2018</t>
  </si>
  <si>
    <t>68999933</t>
  </si>
  <si>
    <t>Fulín Petr</t>
  </si>
  <si>
    <t>1702030491</t>
  </si>
  <si>
    <t>S-0203049/118290/2017</t>
  </si>
  <si>
    <t>49185195</t>
  </si>
  <si>
    <t>Škola Pavel</t>
  </si>
  <si>
    <t>1802011381</t>
  </si>
  <si>
    <t>S-0201138/38572/2018</t>
  </si>
  <si>
    <t>04875559</t>
  </si>
  <si>
    <t>Fiala Petr</t>
  </si>
  <si>
    <t>1802015201</t>
  </si>
  <si>
    <t>S-0201520/46922/2018</t>
  </si>
  <si>
    <t>71512152</t>
  </si>
  <si>
    <t>Moulíková Eva</t>
  </si>
  <si>
    <t>1802001551</t>
  </si>
  <si>
    <t>S-0200155/03768/2018</t>
  </si>
  <si>
    <t>67672949</t>
  </si>
  <si>
    <t>Matoušek Václav</t>
  </si>
  <si>
    <t>1702029311</t>
  </si>
  <si>
    <t>S-0202931/106102/2017</t>
  </si>
  <si>
    <t>70929025</t>
  </si>
  <si>
    <t>Krejsa Jiří</t>
  </si>
  <si>
    <t>1802010941</t>
  </si>
  <si>
    <t>S-0201094/37108/2018</t>
  </si>
  <si>
    <t>47719532</t>
  </si>
  <si>
    <t>Zemědělské družstvo vlastníků Štichovice</t>
  </si>
  <si>
    <t>1702032961</t>
  </si>
  <si>
    <t>S-0203296/131818/2017</t>
  </si>
  <si>
    <t>01523261</t>
  </si>
  <si>
    <t>Šicner Jaromír, Ing.</t>
  </si>
  <si>
    <t>1802002551</t>
  </si>
  <si>
    <t>S-0200255/05289/2018</t>
  </si>
  <si>
    <t>48892262</t>
  </si>
  <si>
    <t>Hajátko Jaroslav, Ing.</t>
  </si>
  <si>
    <t>1702022261</t>
  </si>
  <si>
    <t>S-0202226/67257/2017</t>
  </si>
  <si>
    <t>46993665</t>
  </si>
  <si>
    <t>Agroslužby Žďár nad Sázavou, a.s.</t>
  </si>
  <si>
    <t>1702017811</t>
  </si>
  <si>
    <t>S-0201781/52852/2017</t>
  </si>
  <si>
    <t>03731375</t>
  </si>
  <si>
    <t>Rendl Ladislav</t>
  </si>
  <si>
    <t>1702008731</t>
  </si>
  <si>
    <t>S-0200873/29261/2017</t>
  </si>
  <si>
    <t>47908581</t>
  </si>
  <si>
    <t>NIROS, spol. s r.o.</t>
  </si>
  <si>
    <t>1802011201</t>
  </si>
  <si>
    <t>S-0201120/37417/2018</t>
  </si>
  <si>
    <t>29270294</t>
  </si>
  <si>
    <t>Rostlinná výroba Popice s.r.o.</t>
  </si>
  <si>
    <t>1802011861</t>
  </si>
  <si>
    <t>S-0201186/39370/2018</t>
  </si>
  <si>
    <t>61884600</t>
  </si>
  <si>
    <t>Hanuš Jan</t>
  </si>
  <si>
    <t>1802011891</t>
  </si>
  <si>
    <t>S-0201189/39520/2018</t>
  </si>
  <si>
    <t>27642321</t>
  </si>
  <si>
    <t>Agrofarma Ždánice s.r.o.</t>
  </si>
  <si>
    <t>1802011901</t>
  </si>
  <si>
    <t>S-0201190/39518/2018</t>
  </si>
  <si>
    <t>86879162</t>
  </si>
  <si>
    <t>Gracl Jaroslav</t>
  </si>
  <si>
    <t>1702028611</t>
  </si>
  <si>
    <t>S-0202861/102195/2017</t>
  </si>
  <si>
    <t>48533891</t>
  </si>
  <si>
    <t>Hospodářské obchodní družstvo Březejc</t>
  </si>
  <si>
    <t>1802003211</t>
  </si>
  <si>
    <t>S-0200321/06170/2018</t>
  </si>
  <si>
    <t>42187036</t>
  </si>
  <si>
    <t>Havlíček Vladislav</t>
  </si>
  <si>
    <t>1802006361</t>
  </si>
  <si>
    <t>S-0200636/21392/2018</t>
  </si>
  <si>
    <t>26221365</t>
  </si>
  <si>
    <t>DS AGROS, a.s.</t>
  </si>
  <si>
    <t>1802007351</t>
  </si>
  <si>
    <t>S-0200735/23047/2018</t>
  </si>
  <si>
    <t>03297845</t>
  </si>
  <si>
    <t>Ondruchová Barbora</t>
  </si>
  <si>
    <t>1802000471</t>
  </si>
  <si>
    <t>S-0200047/01216/2018</t>
  </si>
  <si>
    <t>1702023121</t>
  </si>
  <si>
    <t>S-0202312/68129/2017</t>
  </si>
  <si>
    <t>60733322</t>
  </si>
  <si>
    <t>NIVA, a.s.</t>
  </si>
  <si>
    <t>1802008351</t>
  </si>
  <si>
    <t>S-0200835/26148/2018</t>
  </si>
  <si>
    <t>1702002461</t>
  </si>
  <si>
    <t>S-0200246/06729/2017</t>
  </si>
  <si>
    <t>27154513</t>
  </si>
  <si>
    <t>Stapleton-Springer s.r.o.</t>
  </si>
  <si>
    <t>1702002121</t>
  </si>
  <si>
    <t>S-0200212/06683/2017</t>
  </si>
  <si>
    <t>41004302</t>
  </si>
  <si>
    <t>Škorpík Jiří</t>
  </si>
  <si>
    <t>1702017791</t>
  </si>
  <si>
    <t>S-0201779/52848/2017</t>
  </si>
  <si>
    <t>1702018501</t>
  </si>
  <si>
    <t>S-0201850/54273/2017</t>
  </si>
  <si>
    <t>1702024671</t>
  </si>
  <si>
    <t>S-0202467/76101/2017</t>
  </si>
  <si>
    <t>26951681</t>
  </si>
  <si>
    <t>Vinařství V&amp;M Zborovský, v.o.s</t>
  </si>
  <si>
    <t>1702017621</t>
  </si>
  <si>
    <t>S-0201762/52753/2017</t>
  </si>
  <si>
    <t>25549561</t>
  </si>
  <si>
    <t>AGROMERAN a.s.</t>
  </si>
  <si>
    <t>1702013941</t>
  </si>
  <si>
    <t>S-0201394/41019/2017</t>
  </si>
  <si>
    <t>1702018361</t>
  </si>
  <si>
    <t>S-0201836/53868/2017</t>
  </si>
  <si>
    <t>41001575</t>
  </si>
  <si>
    <t>Hejtmánek Bohumil, Ing.</t>
  </si>
  <si>
    <t>1802022131</t>
  </si>
  <si>
    <t>S-0202213/75302/2018</t>
  </si>
  <si>
    <t>25512919</t>
  </si>
  <si>
    <t>KOLBY a.s.</t>
  </si>
  <si>
    <t>1702034231</t>
  </si>
  <si>
    <t>S-0203423/135827/2017</t>
  </si>
  <si>
    <t>1802021701</t>
  </si>
  <si>
    <t>S-0202170/72995/2018</t>
  </si>
  <si>
    <t>47714450</t>
  </si>
  <si>
    <t>Statek Beňovy s. r. o.</t>
  </si>
  <si>
    <t>1702031801</t>
  </si>
  <si>
    <t>S-0203180/127209/2017</t>
  </si>
  <si>
    <t>25728148</t>
  </si>
  <si>
    <t>PROTECO AGRO s.r.o.</t>
  </si>
  <si>
    <t>1702033441</t>
  </si>
  <si>
    <t>S-0203344/132568/2017</t>
  </si>
  <si>
    <t>1702016251</t>
  </si>
  <si>
    <t>S-0201625/46910/2017</t>
  </si>
  <si>
    <t>04630726</t>
  </si>
  <si>
    <t>Paták Petr</t>
  </si>
  <si>
    <t>1802014731</t>
  </si>
  <si>
    <t>S-0201473/47924/2018</t>
  </si>
  <si>
    <t>00144924</t>
  </si>
  <si>
    <t>Zemědělské družstvo Nové Město na Moravě, družstvo</t>
  </si>
  <si>
    <t>1802009391</t>
  </si>
  <si>
    <t>S-0200939/32765/2018</t>
  </si>
  <si>
    <t>1802013291</t>
  </si>
  <si>
    <t>S-0201329/42293/2018</t>
  </si>
  <si>
    <t>1802013301</t>
  </si>
  <si>
    <t>S-0201330/42295/2018</t>
  </si>
  <si>
    <t>1802012341</t>
  </si>
  <si>
    <t>S-0201234/41212/2018</t>
  </si>
  <si>
    <t>1702018381</t>
  </si>
  <si>
    <t>S-0201838/53871/2017</t>
  </si>
  <si>
    <t>62731823</t>
  </si>
  <si>
    <t>Adamíra Jaroslav</t>
  </si>
  <si>
    <t>1802004221</t>
  </si>
  <si>
    <t>S-0200422/09090/2018</t>
  </si>
  <si>
    <t>60933364</t>
  </si>
  <si>
    <t>A g r o s y s t é m  M l a d k o v  s.r.o.</t>
  </si>
  <si>
    <t>1702016961</t>
  </si>
  <si>
    <t>S-0201696/49522/2017</t>
  </si>
  <si>
    <t>47262320</t>
  </si>
  <si>
    <t>Fatka Jaroslav</t>
  </si>
  <si>
    <t>1702023641</t>
  </si>
  <si>
    <t>S-0202364/71413/2017</t>
  </si>
  <si>
    <t>1802009661</t>
  </si>
  <si>
    <t>S-0200966/33125/2018</t>
  </si>
  <si>
    <t>75221934</t>
  </si>
  <si>
    <t>Bubeník Roman</t>
  </si>
  <si>
    <t>1802000051</t>
  </si>
  <si>
    <t>S-0200005/00057/2018</t>
  </si>
  <si>
    <t>1702033941</t>
  </si>
  <si>
    <t>S-0203394/134878/2017</t>
  </si>
  <si>
    <t>72078740</t>
  </si>
  <si>
    <t>Horáčková Karla</t>
  </si>
  <si>
    <t>1702013541</t>
  </si>
  <si>
    <t>S-0201354/39258/2017</t>
  </si>
  <si>
    <t>26369800</t>
  </si>
  <si>
    <t>Těšovský statek s.r.o.</t>
  </si>
  <si>
    <t>1702031041</t>
  </si>
  <si>
    <t>S-0203104/125686/2017</t>
  </si>
  <si>
    <t>1702020001</t>
  </si>
  <si>
    <t>S-0202000/57375/2017</t>
  </si>
  <si>
    <t>1802013001</t>
  </si>
  <si>
    <t>S-0201300/42404/2018</t>
  </si>
  <si>
    <t>1802013181</t>
  </si>
  <si>
    <t>S-0201318/42450/2018</t>
  </si>
  <si>
    <t>00147346</t>
  </si>
  <si>
    <t>Zemědělské družstvo Haňovice</t>
  </si>
  <si>
    <t>1702027911</t>
  </si>
  <si>
    <t>S-0202791/95252/2017</t>
  </si>
  <si>
    <t>49437232</t>
  </si>
  <si>
    <t>Vinohradnická společnost spol. s r.o.</t>
  </si>
  <si>
    <t>1802001141</t>
  </si>
  <si>
    <t>S-0200114/02901/2018</t>
  </si>
  <si>
    <t>26922169</t>
  </si>
  <si>
    <t>FYTO Králík s.r.o.</t>
  </si>
  <si>
    <t>1802001241</t>
  </si>
  <si>
    <t>S-0200124/02925/2018</t>
  </si>
  <si>
    <t>25939653</t>
  </si>
  <si>
    <t>Eco-modus s. r.o.</t>
  </si>
  <si>
    <t>1702025931</t>
  </si>
  <si>
    <t>S-0202593/88123/2017</t>
  </si>
  <si>
    <t>1702030661</t>
  </si>
  <si>
    <t>S-0203066/121691/2017</t>
  </si>
  <si>
    <t>42317631</t>
  </si>
  <si>
    <t>David Petr</t>
  </si>
  <si>
    <t>1702020611</t>
  </si>
  <si>
    <t>S-0202061/59173/2017</t>
  </si>
  <si>
    <t>73726826</t>
  </si>
  <si>
    <t>Spurný Adam</t>
  </si>
  <si>
    <t>1803000901</t>
  </si>
  <si>
    <t>S-0300090/38645/2018</t>
  </si>
  <si>
    <t>04997981</t>
  </si>
  <si>
    <t>ZAKFARM s.r.o.</t>
  </si>
  <si>
    <t>1802011611</t>
  </si>
  <si>
    <t>S-0201161/38638/2018</t>
  </si>
  <si>
    <t>02419807</t>
  </si>
  <si>
    <t>AGRO Slováček s.r.o.</t>
  </si>
  <si>
    <t>1802011531</t>
  </si>
  <si>
    <t>S-0201153/38608/2018</t>
  </si>
  <si>
    <t>29213681</t>
  </si>
  <si>
    <t>Farma Kudlov s.r.o.</t>
  </si>
  <si>
    <t>1702032511</t>
  </si>
  <si>
    <t>S-0203251/130063/2017</t>
  </si>
  <si>
    <t>61411680</t>
  </si>
  <si>
    <t>Švéda Jan, Ing.</t>
  </si>
  <si>
    <t>1802014241</t>
  </si>
  <si>
    <t>S-0201424/47039/2018</t>
  </si>
  <si>
    <t>02649985</t>
  </si>
  <si>
    <t>STAS-AG s.r.o.</t>
  </si>
  <si>
    <t>1702035251</t>
  </si>
  <si>
    <t>S-0203525/137351/2017</t>
  </si>
  <si>
    <t>1702035041</t>
  </si>
  <si>
    <t>S-0203504/137316/2017</t>
  </si>
  <si>
    <t>25424564</t>
  </si>
  <si>
    <t>SFIM CZ, s.r.o.</t>
  </si>
  <si>
    <t>1702034781</t>
  </si>
  <si>
    <t>S-0203478/136994/2017</t>
  </si>
  <si>
    <t>70434859</t>
  </si>
  <si>
    <t>Pouza Daniel</t>
  </si>
  <si>
    <t>1702031951</t>
  </si>
  <si>
    <t>S-0203195/128740/2017</t>
  </si>
  <si>
    <t>73361593</t>
  </si>
  <si>
    <t>Lakomý David</t>
  </si>
  <si>
    <t>1802017881</t>
  </si>
  <si>
    <t>S-0201788/59979/2018</t>
  </si>
  <si>
    <t>70997357</t>
  </si>
  <si>
    <t>Vintr Petr</t>
  </si>
  <si>
    <t>1802002521</t>
  </si>
  <si>
    <t>S-0200252/05296/2018</t>
  </si>
  <si>
    <t>75714418</t>
  </si>
  <si>
    <t>Plačková Hana</t>
  </si>
  <si>
    <t>1802003141</t>
  </si>
  <si>
    <t>S-0200314/06411/2018</t>
  </si>
  <si>
    <t>29206341</t>
  </si>
  <si>
    <t>ROKSLAV s.r.o.</t>
  </si>
  <si>
    <t>1702034541</t>
  </si>
  <si>
    <t>S-0203454/136936/2017</t>
  </si>
  <si>
    <t>1702035101</t>
  </si>
  <si>
    <t>S-0203510/137326/2017</t>
  </si>
  <si>
    <t>1702035011</t>
  </si>
  <si>
    <t>S-0203501/137303/2017</t>
  </si>
  <si>
    <t>1702035181</t>
  </si>
  <si>
    <t>S-0203518/137336/2017</t>
  </si>
  <si>
    <t>29395305</t>
  </si>
  <si>
    <t>JMbrojler Vacanovice s.r.o.</t>
  </si>
  <si>
    <t>1803000141</t>
  </si>
  <si>
    <t>S-0300014/04103/2018</t>
  </si>
  <si>
    <t>1703000631</t>
  </si>
  <si>
    <t>S-0300063/16876/2017</t>
  </si>
  <si>
    <t>03224473</t>
  </si>
  <si>
    <t>Volařík Dalibor, Bc.</t>
  </si>
  <si>
    <t>1702002861</t>
  </si>
  <si>
    <t>S-0200286/06439/2017</t>
  </si>
  <si>
    <t>02335841</t>
  </si>
  <si>
    <t>Vinařství Modrá s.r.o.</t>
  </si>
  <si>
    <t>1702002491</t>
  </si>
  <si>
    <t>S-0200249/06735/2017</t>
  </si>
  <si>
    <t>65967038</t>
  </si>
  <si>
    <t>Borovková Petra</t>
  </si>
  <si>
    <t>1702033031</t>
  </si>
  <si>
    <t>S-0203303/132109/2017</t>
  </si>
  <si>
    <t>46229752</t>
  </si>
  <si>
    <t>Bábor Jiří</t>
  </si>
  <si>
    <t>1702028351</t>
  </si>
  <si>
    <t>S-0202835/97657/2017</t>
  </si>
  <si>
    <t>1702033811</t>
  </si>
  <si>
    <t>S-0203381/133752/2017</t>
  </si>
  <si>
    <t>70913943</t>
  </si>
  <si>
    <t>Karmazín Pavel</t>
  </si>
  <si>
    <t>1802008711</t>
  </si>
  <si>
    <t>S-0200871/27887/2018</t>
  </si>
  <si>
    <t>28812433</t>
  </si>
  <si>
    <t>AGRO-SLUŽBY SECKÝ s.r.o.</t>
  </si>
  <si>
    <t>1802006871</t>
  </si>
  <si>
    <t>S-0200687/22589/2018</t>
  </si>
  <si>
    <t>25022164</t>
  </si>
  <si>
    <t>ATOMVET s.r.o.</t>
  </si>
  <si>
    <t>1702035401</t>
  </si>
  <si>
    <t>S-0203540/137131/2017</t>
  </si>
  <si>
    <t>63491991</t>
  </si>
  <si>
    <t>LUHA zemědělská, a.s.</t>
  </si>
  <si>
    <t>1702035701</t>
  </si>
  <si>
    <t>S-0203570/137852/2017</t>
  </si>
  <si>
    <t>45973113</t>
  </si>
  <si>
    <t>1702028191</t>
  </si>
  <si>
    <t>S-0202819/96057/2017</t>
  </si>
  <si>
    <t>00149489</t>
  </si>
  <si>
    <t>Zemědělské družstvo Partutovice</t>
  </si>
  <si>
    <t>1802010061</t>
  </si>
  <si>
    <t>S-0201006/33731/2018</t>
  </si>
  <si>
    <t>62324195</t>
  </si>
  <si>
    <t>Lamich Karel</t>
  </si>
  <si>
    <t>1602014111</t>
  </si>
  <si>
    <t>S-0201411/43178/2016</t>
  </si>
  <si>
    <t>46588990</t>
  </si>
  <si>
    <t>Mackovík Zbyněk, Ing.</t>
  </si>
  <si>
    <t>1702033521</t>
  </si>
  <si>
    <t>S-0203352/133491/2017</t>
  </si>
  <si>
    <t>73253936</t>
  </si>
  <si>
    <t>Jurajda Petr</t>
  </si>
  <si>
    <t>1702033871</t>
  </si>
  <si>
    <t>S-0203387/133735/2017</t>
  </si>
  <si>
    <t>60304448</t>
  </si>
  <si>
    <t>Konrád Milan</t>
  </si>
  <si>
    <t>1802005101</t>
  </si>
  <si>
    <t>S-0200510/18541/2018</t>
  </si>
  <si>
    <t>74295055</t>
  </si>
  <si>
    <t>Kyncl Marek</t>
  </si>
  <si>
    <t>1702018971</t>
  </si>
  <si>
    <t>S-0201897/55610/2017</t>
  </si>
  <si>
    <t>42767881</t>
  </si>
  <si>
    <t>Obchodně zemědělská společnost ZEMPOL, spol. s r.o.</t>
  </si>
  <si>
    <t>1702026261</t>
  </si>
  <si>
    <t>S-0202626/88339/2017</t>
  </si>
  <si>
    <t>25289411</t>
  </si>
  <si>
    <t>Farma Dřeveš, s.r.o.</t>
  </si>
  <si>
    <t>1802008911</t>
  </si>
  <si>
    <t>S-0200891/27444/2018</t>
  </si>
  <si>
    <t>25918508</t>
  </si>
  <si>
    <t>ZKUŠEBNÍ STANICE Trutnov s.r.o.</t>
  </si>
  <si>
    <t>1702030171</t>
  </si>
  <si>
    <t>S-0203017/120782/2017</t>
  </si>
  <si>
    <t>45966532</t>
  </si>
  <si>
    <t>Trávníček Josef</t>
  </si>
  <si>
    <t>1702035481</t>
  </si>
  <si>
    <t>S-0203548/137492/2017</t>
  </si>
  <si>
    <t>75130220</t>
  </si>
  <si>
    <t>Maňáková Silvie</t>
  </si>
  <si>
    <t>1702026581</t>
  </si>
  <si>
    <t>S-0202658/90466/2017</t>
  </si>
  <si>
    <t>1702028871</t>
  </si>
  <si>
    <t>S-0202887/106392/2017</t>
  </si>
  <si>
    <t>1802018381</t>
  </si>
  <si>
    <t>S-0201838/63248/2018</t>
  </si>
  <si>
    <t>66678757</t>
  </si>
  <si>
    <t>Hermanová Štěpánka</t>
  </si>
  <si>
    <t>1802017341</t>
  </si>
  <si>
    <t>S-0201734/57019/2018</t>
  </si>
  <si>
    <t>18886531</t>
  </si>
  <si>
    <t>Kult Jaroslav, Ing.</t>
  </si>
  <si>
    <t>1702031411</t>
  </si>
  <si>
    <t>S-0203141/126503/2017</t>
  </si>
  <si>
    <t>64031624</t>
  </si>
  <si>
    <t>Růta Miroslav</t>
  </si>
  <si>
    <t>1802013831</t>
  </si>
  <si>
    <t>S-0201383/44730/2018</t>
  </si>
  <si>
    <t>73362361</t>
  </si>
  <si>
    <t>Pešáková Dagmar</t>
  </si>
  <si>
    <t>1802013541</t>
  </si>
  <si>
    <t>S-0201354/42830/2018</t>
  </si>
  <si>
    <t>1702032881</t>
  </si>
  <si>
    <t>S-0203288/132199/2017</t>
  </si>
  <si>
    <t>1802006301</t>
  </si>
  <si>
    <t>S-0200630/21490/2018</t>
  </si>
  <si>
    <t>48275409</t>
  </si>
  <si>
    <t>Tulach Josef</t>
  </si>
  <si>
    <t>1802022521</t>
  </si>
  <si>
    <t>S-0202252/77447/2018</t>
  </si>
  <si>
    <t>1802005771</t>
  </si>
  <si>
    <t>S-0200577/20476/2018</t>
  </si>
  <si>
    <t>64200868</t>
  </si>
  <si>
    <t>Zdráhalová Jaroslava</t>
  </si>
  <si>
    <t>1802000761</t>
  </si>
  <si>
    <t>S-0200076/01960/2018</t>
  </si>
  <si>
    <t>1802001391</t>
  </si>
  <si>
    <t>S-0200139/03365/2018</t>
  </si>
  <si>
    <t>47185759</t>
  </si>
  <si>
    <t>Zajíc Rostislav</t>
  </si>
  <si>
    <t>1702032901</t>
  </si>
  <si>
    <t>S-0203290/132204/2017</t>
  </si>
  <si>
    <t>44888309</t>
  </si>
  <si>
    <t>Dostalík Jiří</t>
  </si>
  <si>
    <t>1802000561</t>
  </si>
  <si>
    <t>S-0200056/01280/2018</t>
  </si>
  <si>
    <t>88113078</t>
  </si>
  <si>
    <t>Dostálová Nela</t>
  </si>
  <si>
    <t>1702030851</t>
  </si>
  <si>
    <t>S-0203085/123918/2017</t>
  </si>
  <si>
    <t>47803258</t>
  </si>
  <si>
    <t>Dědek Pavel</t>
  </si>
  <si>
    <t>1802012251</t>
  </si>
  <si>
    <t>S-0201225/40438/2018</t>
  </si>
  <si>
    <t>27308481</t>
  </si>
  <si>
    <t>Krajský statek Frýdlant, s.r.o.</t>
  </si>
  <si>
    <t>1602012631</t>
  </si>
  <si>
    <t>S-0201263/34074/2016</t>
  </si>
  <si>
    <t>72602872</t>
  </si>
  <si>
    <t>Šafář Emil</t>
  </si>
  <si>
    <t>1802018981</t>
  </si>
  <si>
    <t>S-0201898/64621/2018</t>
  </si>
  <si>
    <t>44699018</t>
  </si>
  <si>
    <t>Srb Karel</t>
  </si>
  <si>
    <t>1602018061</t>
  </si>
  <si>
    <t>S-0201806/51024/2016</t>
  </si>
  <si>
    <t>73510912</t>
  </si>
  <si>
    <t>Mazanec Tomáš</t>
  </si>
  <si>
    <t>1802009421</t>
  </si>
  <si>
    <t>S-0200942/32469/2018</t>
  </si>
  <si>
    <t>42371881</t>
  </si>
  <si>
    <t>AGROSPOL ÚTĚCHOVICE spol. s r.o.</t>
  </si>
  <si>
    <t>1702030111</t>
  </si>
  <si>
    <t>S-0203011/120629/2017</t>
  </si>
  <si>
    <t>44058233</t>
  </si>
  <si>
    <t>Kacetl Jiří</t>
  </si>
  <si>
    <t>1702026661</t>
  </si>
  <si>
    <t>S-0202666/90023/2017</t>
  </si>
  <si>
    <t>16627326</t>
  </si>
  <si>
    <t>Krhut Josef</t>
  </si>
  <si>
    <t>1702033291</t>
  </si>
  <si>
    <t>S-0203329/132271/2017</t>
  </si>
  <si>
    <t>1802015711</t>
  </si>
  <si>
    <t>S-0201571/49935/2018</t>
  </si>
  <si>
    <t>05049890</t>
  </si>
  <si>
    <t>Lebduška Jan</t>
  </si>
  <si>
    <t>1802005361</t>
  </si>
  <si>
    <t>S-0200536/18648/2018</t>
  </si>
  <si>
    <t>42244102</t>
  </si>
  <si>
    <t>Maiwald Štěpán</t>
  </si>
  <si>
    <t>1802004671</t>
  </si>
  <si>
    <t>S-0200467/11504/2018</t>
  </si>
  <si>
    <t>25157507</t>
  </si>
  <si>
    <t>SPV Pelhřimov, a.s.</t>
  </si>
  <si>
    <t>1802001651</t>
  </si>
  <si>
    <t>S-0200165/03732/2018</t>
  </si>
  <si>
    <t>00111627</t>
  </si>
  <si>
    <t>Zemědělské družstvo "Údolí"</t>
  </si>
  <si>
    <t>1802001471</t>
  </si>
  <si>
    <t>S-0200147/03396/2018</t>
  </si>
  <si>
    <t>48390917</t>
  </si>
  <si>
    <t>AGROTECH, spol. s r.o.</t>
  </si>
  <si>
    <t>1702028851</t>
  </si>
  <si>
    <t>S-0202885/106375/2017</t>
  </si>
  <si>
    <t>46407308</t>
  </si>
  <si>
    <t>Ložek Jaroslav</t>
  </si>
  <si>
    <t>1702027631</t>
  </si>
  <si>
    <t>S-0202763/94090/2017</t>
  </si>
  <si>
    <t>60617713</t>
  </si>
  <si>
    <t>Agrodružstvo Počátky se sídlem v Počátkách</t>
  </si>
  <si>
    <t>1702027141</t>
  </si>
  <si>
    <t>S-0202714/91221/2017</t>
  </si>
  <si>
    <t>1702011611</t>
  </si>
  <si>
    <t>S-0201161/34452/2017</t>
  </si>
  <si>
    <t>1702004511</t>
  </si>
  <si>
    <t>S-0200451/17935/2017</t>
  </si>
  <si>
    <t>04827864</t>
  </si>
  <si>
    <t>Přívratský David</t>
  </si>
  <si>
    <t>1802000361</t>
  </si>
  <si>
    <t>S-0200036/00433/2018</t>
  </si>
  <si>
    <t>45562440</t>
  </si>
  <si>
    <t>Markus František</t>
  </si>
  <si>
    <t>1802016371</t>
  </si>
  <si>
    <t>S-0201637/52126/2018</t>
  </si>
  <si>
    <t>25916181</t>
  </si>
  <si>
    <t>LEV Banín s.r.o.</t>
  </si>
  <si>
    <t>1802011781</t>
  </si>
  <si>
    <t>S-0201178/38671/2018</t>
  </si>
  <si>
    <t>1802011771</t>
  </si>
  <si>
    <t>S-0201177/38678/2018</t>
  </si>
  <si>
    <t>49973479</t>
  </si>
  <si>
    <t>AGRO - STONAŘOV, družstvo</t>
  </si>
  <si>
    <t>1802012821</t>
  </si>
  <si>
    <t>S-0201282/41628/2018</t>
  </si>
  <si>
    <t>48154806</t>
  </si>
  <si>
    <t>Zemědělské obchodní družstvo Sedliště</t>
  </si>
  <si>
    <t>1702029631</t>
  </si>
  <si>
    <t>S-0202963/114033/2017</t>
  </si>
  <si>
    <t>1702029221</t>
  </si>
  <si>
    <t>S-0202922/106293/2017</t>
  </si>
  <si>
    <t>72020687</t>
  </si>
  <si>
    <t>Novák Václav</t>
  </si>
  <si>
    <t>1802003851</t>
  </si>
  <si>
    <t>S-0200385/09362/2018</t>
  </si>
  <si>
    <t>1802003861</t>
  </si>
  <si>
    <t>S-0200386/09367/2018</t>
  </si>
  <si>
    <t>1802003831</t>
  </si>
  <si>
    <t>S-0200383/09345/2018</t>
  </si>
  <si>
    <t>1702029231</t>
  </si>
  <si>
    <t>S-0202923/106295/2017</t>
  </si>
  <si>
    <t>1702029241</t>
  </si>
  <si>
    <t>S-0202924/106297/2017</t>
  </si>
  <si>
    <t>1702029251</t>
  </si>
  <si>
    <t>S-0202925/106299/2017</t>
  </si>
  <si>
    <t>1702029261</t>
  </si>
  <si>
    <t>S-0202926/106301/2017</t>
  </si>
  <si>
    <t>1802016971</t>
  </si>
  <si>
    <t>S-0201697/55861/2018</t>
  </si>
  <si>
    <t>72538791</t>
  </si>
  <si>
    <t>Kaňka Jaromír</t>
  </si>
  <si>
    <t>1702035091</t>
  </si>
  <si>
    <t>S-0203509/137325/2017</t>
  </si>
  <si>
    <t>62332953</t>
  </si>
  <si>
    <t>Sucháček Ladislav</t>
  </si>
  <si>
    <t>1702033191</t>
  </si>
  <si>
    <t>S-0203319/132391/2017</t>
  </si>
  <si>
    <t>18880703</t>
  </si>
  <si>
    <t>Macek Miloš</t>
  </si>
  <si>
    <t>1802004301</t>
  </si>
  <si>
    <t>S-0200430/09803/2018</t>
  </si>
  <si>
    <t>47251859</t>
  </si>
  <si>
    <t>1802021081</t>
  </si>
  <si>
    <t>S-0202108/71031/2018</t>
  </si>
  <si>
    <t>1802013461</t>
  </si>
  <si>
    <t>S-0201346/41906/2018</t>
  </si>
  <si>
    <t>26077990</t>
  </si>
  <si>
    <t>DF-Pacov s.r.o.</t>
  </si>
  <si>
    <t>1702016821</t>
  </si>
  <si>
    <t>S-0201682/49639/2017</t>
  </si>
  <si>
    <t>1702012321</t>
  </si>
  <si>
    <t>S-0201232/35711/2017</t>
  </si>
  <si>
    <t>41890558</t>
  </si>
  <si>
    <t>Veleta Václav</t>
  </si>
  <si>
    <t>1802019641</t>
  </si>
  <si>
    <t>S-0201964/66658/2018</t>
  </si>
  <si>
    <t>25526791</t>
  </si>
  <si>
    <t>KK AGRO s.r.o.</t>
  </si>
  <si>
    <t>1702019161</t>
  </si>
  <si>
    <t>S-0201916/56557/2017</t>
  </si>
  <si>
    <t>1702033981</t>
  </si>
  <si>
    <t>S-0203398/134631/2017</t>
  </si>
  <si>
    <t>1703000161</t>
  </si>
  <si>
    <t>S-0300016/04356/2017</t>
  </si>
  <si>
    <t>03817776</t>
  </si>
  <si>
    <t>Souček Antonín</t>
  </si>
  <si>
    <t>1802009921</t>
  </si>
  <si>
    <t>S-0200992/33699/2018</t>
  </si>
  <si>
    <t>25324390</t>
  </si>
  <si>
    <t>ZEMSPOL a.s. Sloup</t>
  </si>
  <si>
    <t>1802005441</t>
  </si>
  <si>
    <t>S-0200544/18906/2018</t>
  </si>
  <si>
    <t>28782275</t>
  </si>
  <si>
    <t>Dostos s.r.o.</t>
  </si>
  <si>
    <t>1802004071</t>
  </si>
  <si>
    <t>S-0200407/09483/2018</t>
  </si>
  <si>
    <t>1802001881</t>
  </si>
  <si>
    <t>S-0200188/04233/2018</t>
  </si>
  <si>
    <t>46753184</t>
  </si>
  <si>
    <t>Kurtinec Jaroslav</t>
  </si>
  <si>
    <t>1802007701</t>
  </si>
  <si>
    <t>S-0200770/24291/2018</t>
  </si>
  <si>
    <t>47664991</t>
  </si>
  <si>
    <t>Kolářová Markéta</t>
  </si>
  <si>
    <t>1802017711</t>
  </si>
  <si>
    <t>S-0201771/59256/2018</t>
  </si>
  <si>
    <t>70969141</t>
  </si>
  <si>
    <t>Cihlář Petr</t>
  </si>
  <si>
    <t>1702029101</t>
  </si>
  <si>
    <t>S-0202910/108126/2017</t>
  </si>
  <si>
    <t>00115746</t>
  </si>
  <si>
    <t>AGRO Staňkov a.s.</t>
  </si>
  <si>
    <t>1702027311</t>
  </si>
  <si>
    <t>S-0202731/92476/2017</t>
  </si>
  <si>
    <t>13714619</t>
  </si>
  <si>
    <t>Vladík Jan</t>
  </si>
  <si>
    <t>1702027271</t>
  </si>
  <si>
    <t>S-0202727/92469/2017</t>
  </si>
  <si>
    <t>04956281</t>
  </si>
  <si>
    <t>Svoboda Milan</t>
  </si>
  <si>
    <t>1702021081</t>
  </si>
  <si>
    <t>S-0202108/61347/2017</t>
  </si>
  <si>
    <t>00127311</t>
  </si>
  <si>
    <t>Zemědělské družstvo Chýšť</t>
  </si>
  <si>
    <t>1702028011</t>
  </si>
  <si>
    <t>S-0202801/94868/2017</t>
  </si>
  <si>
    <t>1703001481</t>
  </si>
  <si>
    <t>S-0300148/94866/2017</t>
  </si>
  <si>
    <t>03386341</t>
  </si>
  <si>
    <t>Sixta Jan</t>
  </si>
  <si>
    <t>1802006121</t>
  </si>
  <si>
    <t>S-0200612/20866/2018</t>
  </si>
  <si>
    <t>26369184</t>
  </si>
  <si>
    <t>Pošumavské zemědělství a.s.</t>
  </si>
  <si>
    <t>1702029761</t>
  </si>
  <si>
    <t>S-0202976/120117/2017</t>
  </si>
  <si>
    <t>1802017751</t>
  </si>
  <si>
    <t>S-0201775/58781/2018</t>
  </si>
  <si>
    <t>1802017761</t>
  </si>
  <si>
    <t>S-0201776/58783/2018</t>
  </si>
  <si>
    <t>1802006101</t>
  </si>
  <si>
    <t>S-0200610/20879/2018</t>
  </si>
  <si>
    <t>1802006721</t>
  </si>
  <si>
    <t>S-0200672/21728/2018</t>
  </si>
  <si>
    <t>64963675</t>
  </si>
  <si>
    <t>Havlíček Marek, Ing.</t>
  </si>
  <si>
    <t>1802006811</t>
  </si>
  <si>
    <t>S-0200681/21782/2018</t>
  </si>
  <si>
    <t>60156872</t>
  </si>
  <si>
    <t>1802006821</t>
  </si>
  <si>
    <t>S-0200682/21784/2018</t>
  </si>
  <si>
    <t>1802006831</t>
  </si>
  <si>
    <t>S-0200683/21786/2018</t>
  </si>
  <si>
    <t>60697733</t>
  </si>
  <si>
    <t>BOVINEX, s.r.o.</t>
  </si>
  <si>
    <t>1602018481</t>
  </si>
  <si>
    <t>S-0201848/57878/2016</t>
  </si>
  <si>
    <t>1702029001</t>
  </si>
  <si>
    <t>S-0202900/108092/2017</t>
  </si>
  <si>
    <t>1802002231</t>
  </si>
  <si>
    <t>S-0200223/04869/2018</t>
  </si>
  <si>
    <t>64834646</t>
  </si>
  <si>
    <t>Meclovská zemědělská, a. s.</t>
  </si>
  <si>
    <t>1702031881</t>
  </si>
  <si>
    <t>S-0203188/128541/2017</t>
  </si>
  <si>
    <t>1702031791</t>
  </si>
  <si>
    <t>S-0203179/128533/2017</t>
  </si>
  <si>
    <t>02804654</t>
  </si>
  <si>
    <t>Valentová Marie</t>
  </si>
  <si>
    <t>1802013901</t>
  </si>
  <si>
    <t>S-0201390/44795/2018</t>
  </si>
  <si>
    <t>42717370</t>
  </si>
  <si>
    <t>Nový Václav</t>
  </si>
  <si>
    <t>1802015661</t>
  </si>
  <si>
    <t>S-0201566/49821/2018</t>
  </si>
  <si>
    <t>1802015651</t>
  </si>
  <si>
    <t>S-0201565/49817/2018</t>
  </si>
  <si>
    <t>1802004851</t>
  </si>
  <si>
    <t>S-0200485/11609/2018</t>
  </si>
  <si>
    <t>1802005301</t>
  </si>
  <si>
    <t>S-0200530/18632/2018</t>
  </si>
  <si>
    <t>87275023</t>
  </si>
  <si>
    <t>Augustin Petr</t>
  </si>
  <si>
    <t>1802011571</t>
  </si>
  <si>
    <t>S-0201157/38618/2018</t>
  </si>
  <si>
    <t>11254785</t>
  </si>
  <si>
    <t>Pokorný Vladimír</t>
  </si>
  <si>
    <t>1802003011</t>
  </si>
  <si>
    <t>S-0200301/06380/2018</t>
  </si>
  <si>
    <t>70860475</t>
  </si>
  <si>
    <t>Wiesenberg Jaromír, MUDr.</t>
  </si>
  <si>
    <t>1802003201</t>
  </si>
  <si>
    <t>S-0200320/06161/2018</t>
  </si>
  <si>
    <t>1803000031</t>
  </si>
  <si>
    <t>S-0300003/01002/2018</t>
  </si>
  <si>
    <t>1802017121</t>
  </si>
  <si>
    <t>S-0201712/55804/2018</t>
  </si>
  <si>
    <t>41627008</t>
  </si>
  <si>
    <t>Herian Jaroslav</t>
  </si>
  <si>
    <t>1702031291</t>
  </si>
  <si>
    <t>S-0203129/125743/2017</t>
  </si>
  <si>
    <t>1802012761</t>
  </si>
  <si>
    <t>S-0201276/41616/2018</t>
  </si>
  <si>
    <t>1803000981</t>
  </si>
  <si>
    <t>S-0300098/41623/2018</t>
  </si>
  <si>
    <t>16216016</t>
  </si>
  <si>
    <t>Seidl Zdeněk</t>
  </si>
  <si>
    <t>1803001011</t>
  </si>
  <si>
    <t>S-0300101/42019/2018</t>
  </si>
  <si>
    <t>1802013501</t>
  </si>
  <si>
    <t>S-0201350/42113/2018</t>
  </si>
  <si>
    <t>1802022261</t>
  </si>
  <si>
    <t>S-0202226/75186/2018</t>
  </si>
  <si>
    <t>1802009461</t>
  </si>
  <si>
    <t>S-0200946/32314/2018</t>
  </si>
  <si>
    <t>1602014141</t>
  </si>
  <si>
    <t>S-0201414/43197/2016</t>
  </si>
  <si>
    <t>49550411</t>
  </si>
  <si>
    <t>Žehuňská obchodní společnost, s.r.o.</t>
  </si>
  <si>
    <t>1802014291</t>
  </si>
  <si>
    <t>S-0201429/47750/2018</t>
  </si>
  <si>
    <t>25536346</t>
  </si>
  <si>
    <t>VSP Group, a.s.</t>
  </si>
  <si>
    <t>1802014651</t>
  </si>
  <si>
    <t>S-0201465/47897/2018</t>
  </si>
  <si>
    <t>70147973</t>
  </si>
  <si>
    <t>Sochor Jan, Ing.</t>
  </si>
  <si>
    <t>1702025921</t>
  </si>
  <si>
    <t>S-0202592/88122/2017</t>
  </si>
  <si>
    <t>60624698</t>
  </si>
  <si>
    <t>Šlajs František</t>
  </si>
  <si>
    <t>1802010731</t>
  </si>
  <si>
    <t>S-0201073/36884/2018</t>
  </si>
  <si>
    <t>1802013071</t>
  </si>
  <si>
    <t>S-0201307/42420/2018</t>
  </si>
  <si>
    <t>1802012501</t>
  </si>
  <si>
    <t>S-0201250/41475/2018</t>
  </si>
  <si>
    <t>1702020671</t>
  </si>
  <si>
    <t>S-0202067/60756/2017</t>
  </si>
  <si>
    <t>1802000011</t>
  </si>
  <si>
    <t>S-0200001/00035/2018</t>
  </si>
  <si>
    <t>72058935</t>
  </si>
  <si>
    <t>Tyma Josef</t>
  </si>
  <si>
    <t>1702009961</t>
  </si>
  <si>
    <t>S-0200996/31136/2017</t>
  </si>
  <si>
    <t>1702035421</t>
  </si>
  <si>
    <t>S-0203542/137125/2017</t>
  </si>
  <si>
    <t>1702035431</t>
  </si>
  <si>
    <t>S-0203543/137125/2017</t>
  </si>
  <si>
    <t>1802012481</t>
  </si>
  <si>
    <t>S-0201248/41377/2018</t>
  </si>
  <si>
    <t>65763980</t>
  </si>
  <si>
    <t>Burian Ondřej</t>
  </si>
  <si>
    <t>1802013331</t>
  </si>
  <si>
    <t>S-0201333/42317/2018</t>
  </si>
  <si>
    <t>75118084</t>
  </si>
  <si>
    <t>Minařík Tomáš</t>
  </si>
  <si>
    <t>1702026711</t>
  </si>
  <si>
    <t>S-0202671/90506/2017</t>
  </si>
  <si>
    <t>72021616</t>
  </si>
  <si>
    <t>Kovář Marek</t>
  </si>
  <si>
    <t>1802005591</t>
  </si>
  <si>
    <t>S-0200559/20112/2018</t>
  </si>
  <si>
    <t>44065345</t>
  </si>
  <si>
    <t>Pavlíček Vojtěch</t>
  </si>
  <si>
    <t>1802017321</t>
  </si>
  <si>
    <t>S-0201732/57125/2018</t>
  </si>
  <si>
    <t>1802005371</t>
  </si>
  <si>
    <t>S-0200537/18652/2018</t>
  </si>
  <si>
    <t>60009659</t>
  </si>
  <si>
    <t>Poisl Karel</t>
  </si>
  <si>
    <t>1802015361</t>
  </si>
  <si>
    <t>S-0201536/48586/2018</t>
  </si>
  <si>
    <t>65278941</t>
  </si>
  <si>
    <t>Rolnická a.s. Hroznová Lhota</t>
  </si>
  <si>
    <t>1802015411</t>
  </si>
  <si>
    <t>S-0201541/48644/2018</t>
  </si>
  <si>
    <t>49610651</t>
  </si>
  <si>
    <t>TOZOS spol. s r.o.</t>
  </si>
  <si>
    <t>1802002331</t>
  </si>
  <si>
    <t>S-0200233/04831/2018</t>
  </si>
  <si>
    <t>1802002341</t>
  </si>
  <si>
    <t>S-0200234/04840/2018</t>
  </si>
  <si>
    <t>25536133</t>
  </si>
  <si>
    <t>AGROS HANÁ, s.r.o.</t>
  </si>
  <si>
    <t>1702029061</t>
  </si>
  <si>
    <t>S-0202906/108117/2017</t>
  </si>
  <si>
    <t>73871061</t>
  </si>
  <si>
    <t>Martinek Miroslav</t>
  </si>
  <si>
    <t>1702032931</t>
  </si>
  <si>
    <t>S-0203293/132213/2017</t>
  </si>
  <si>
    <t>25815784</t>
  </si>
  <si>
    <t>K - AGRO Mikulovice, s.r.o.</t>
  </si>
  <si>
    <t>1802002961</t>
  </si>
  <si>
    <t>S-0200296/06371/2018</t>
  </si>
  <si>
    <t>74317091</t>
  </si>
  <si>
    <t>Bartošová Anna, Ing.</t>
  </si>
  <si>
    <t>1802003761</t>
  </si>
  <si>
    <t>S-0200376/09309/2018</t>
  </si>
  <si>
    <t>45204365</t>
  </si>
  <si>
    <t>Vykydal Roman</t>
  </si>
  <si>
    <t>1702023841</t>
  </si>
  <si>
    <t>S-0202384/72687/2017</t>
  </si>
  <si>
    <t>1802010341</t>
  </si>
  <si>
    <t>S-0201034/34545/2018</t>
  </si>
  <si>
    <t>01418866</t>
  </si>
  <si>
    <t>Statek Král s.r.o.</t>
  </si>
  <si>
    <t>1702023001</t>
  </si>
  <si>
    <t>S-0202300/67757/2017</t>
  </si>
  <si>
    <t>1802006011</t>
  </si>
  <si>
    <t>S-0200601/20860/2018</t>
  </si>
  <si>
    <t>75158124</t>
  </si>
  <si>
    <t>Fila Jan</t>
  </si>
  <si>
    <t>1802015911</t>
  </si>
  <si>
    <t>S-0201591/50747/2018</t>
  </si>
  <si>
    <t>03740625</t>
  </si>
  <si>
    <t>Rosenberg Jaromír, Ing.</t>
  </si>
  <si>
    <t>1802018331</t>
  </si>
  <si>
    <t>S-0201833/61115/2018</t>
  </si>
  <si>
    <t>72063289</t>
  </si>
  <si>
    <t>Urban Jan</t>
  </si>
  <si>
    <t>1802013321</t>
  </si>
  <si>
    <t>S-0201332/41935/2018</t>
  </si>
  <si>
    <t>29381843</t>
  </si>
  <si>
    <t>AGD Žákovice s.r.o.</t>
  </si>
  <si>
    <t>1702034671</t>
  </si>
  <si>
    <t>S-0203467/136751/2017</t>
  </si>
  <si>
    <t>71227431</t>
  </si>
  <si>
    <t>Douda Vladimír, Bc.</t>
  </si>
  <si>
    <t>1802013391</t>
  </si>
  <si>
    <t>S-0201339/41840/2018</t>
  </si>
  <si>
    <t>1802009251</t>
  </si>
  <si>
    <t>S-0200925/32126/2018</t>
  </si>
  <si>
    <t>65778782</t>
  </si>
  <si>
    <t>Ševčík Milan, Ing.</t>
  </si>
  <si>
    <t>1802013051</t>
  </si>
  <si>
    <t>S-0201305/42413/2018</t>
  </si>
  <si>
    <t>47133449</t>
  </si>
  <si>
    <t>Kouřímský Filip</t>
  </si>
  <si>
    <t>1802012231</t>
  </si>
  <si>
    <t>S-0201223/40434/2018</t>
  </si>
  <si>
    <t>76277950</t>
  </si>
  <si>
    <t>Vrubel Dominik</t>
  </si>
  <si>
    <t>1702030591</t>
  </si>
  <si>
    <t>S-0203059/120785/2017</t>
  </si>
  <si>
    <t>60678267</t>
  </si>
  <si>
    <t>Vajbar Bronislav</t>
  </si>
  <si>
    <t>1802002011</t>
  </si>
  <si>
    <t>S-0200201/04588/2018</t>
  </si>
  <si>
    <t>46442936</t>
  </si>
  <si>
    <t>Hyrš Václav</t>
  </si>
  <si>
    <t>1602017801</t>
  </si>
  <si>
    <t>S-0201780/51571/2016</t>
  </si>
  <si>
    <t>16556755</t>
  </si>
  <si>
    <t>Sixta Jiří</t>
  </si>
  <si>
    <t>1802001281</t>
  </si>
  <si>
    <t>S-0200128/03039/2018</t>
  </si>
  <si>
    <t>74317652</t>
  </si>
  <si>
    <t>1802003301</t>
  </si>
  <si>
    <t>S-0200330/06611/2018</t>
  </si>
  <si>
    <t>13697587</t>
  </si>
  <si>
    <t>Šimčík Radek</t>
  </si>
  <si>
    <t>1702033751</t>
  </si>
  <si>
    <t>S-0203375/133399/2017</t>
  </si>
  <si>
    <t>1702033761</t>
  </si>
  <si>
    <t>S-0203376/133401/2017</t>
  </si>
  <si>
    <t>1702021431</t>
  </si>
  <si>
    <t>S-0202143/62650/2017</t>
  </si>
  <si>
    <t>1702021421</t>
  </si>
  <si>
    <t>S-0202142/62648/2017</t>
  </si>
  <si>
    <t>72033703</t>
  </si>
  <si>
    <t>Divišová Pavla</t>
  </si>
  <si>
    <t>1802016471</t>
  </si>
  <si>
    <t>S-0201647/52869/2018</t>
  </si>
  <si>
    <t>71230106</t>
  </si>
  <si>
    <t>Švajda Zdeněk</t>
  </si>
  <si>
    <t>1802010761</t>
  </si>
  <si>
    <t>S-0201076/37056/2018</t>
  </si>
  <si>
    <t>1702026821</t>
  </si>
  <si>
    <t>S-0202682/90530/2017</t>
  </si>
  <si>
    <t>41641337</t>
  </si>
  <si>
    <t>Pospíšil Miroslav</t>
  </si>
  <si>
    <t>1802012831</t>
  </si>
  <si>
    <t>S-0201283/41629/2018</t>
  </si>
  <si>
    <t>69586047</t>
  </si>
  <si>
    <t>Beinhauer Václav</t>
  </si>
  <si>
    <t>1802014671</t>
  </si>
  <si>
    <t>S-0201467/47906/2018</t>
  </si>
  <si>
    <t>03860370</t>
  </si>
  <si>
    <t>Brabec František</t>
  </si>
  <si>
    <t>1802007481</t>
  </si>
  <si>
    <t>S-0200748/24186/2018</t>
  </si>
  <si>
    <t>05709946</t>
  </si>
  <si>
    <t>Baumruk Jan</t>
  </si>
  <si>
    <t>1802003671</t>
  </si>
  <si>
    <t>S-0200367/07207/2018</t>
  </si>
  <si>
    <t>28700180</t>
  </si>
  <si>
    <t>Hohenwald s.r.o.</t>
  </si>
  <si>
    <t>1802007771</t>
  </si>
  <si>
    <t>S-0200777/24531/2018</t>
  </si>
  <si>
    <t>28130481</t>
  </si>
  <si>
    <t>AGRO Nišovice s.r.o.</t>
  </si>
  <si>
    <t>1802002091</t>
  </si>
  <si>
    <t>S-0200209/04601/2018</t>
  </si>
  <si>
    <t>65946081</t>
  </si>
  <si>
    <t>Vaněk Jaroslav</t>
  </si>
  <si>
    <t>1702028641</t>
  </si>
  <si>
    <t>S-0202864/102624/2017</t>
  </si>
  <si>
    <t>47251956</t>
  </si>
  <si>
    <t>Matějů Zdeněk</t>
  </si>
  <si>
    <t>1802006631</t>
  </si>
  <si>
    <t>S-0200663/21921/2018</t>
  </si>
  <si>
    <t>01739735</t>
  </si>
  <si>
    <t>MIKADA s.r.o.</t>
  </si>
  <si>
    <t>1703001601</t>
  </si>
  <si>
    <t>S-0300160/132193/2017</t>
  </si>
  <si>
    <t>01155130</t>
  </si>
  <si>
    <t>Kumpan Michal, Bc.</t>
  </si>
  <si>
    <t>1702019721</t>
  </si>
  <si>
    <t>S-0201972/58311/2017</t>
  </si>
  <si>
    <t>72237988</t>
  </si>
  <si>
    <t>Pojer Dušan</t>
  </si>
  <si>
    <t>1802006531</t>
  </si>
  <si>
    <t>S-0200653/21896/2018</t>
  </si>
  <si>
    <t>1802006401</t>
  </si>
  <si>
    <t>S-0200640/21830/2018</t>
  </si>
  <si>
    <t>03900525</t>
  </si>
  <si>
    <t>Zobal Vlastimil</t>
  </si>
  <si>
    <t>1702031341</t>
  </si>
  <si>
    <t>S-0203134/125871/2017</t>
  </si>
  <si>
    <t>1702030341</t>
  </si>
  <si>
    <t>S-0203034/121194/2017</t>
  </si>
  <si>
    <t>01343696</t>
  </si>
  <si>
    <t>Smolik Vítězslav</t>
  </si>
  <si>
    <t>1802005491</t>
  </si>
  <si>
    <t>S-0200549/19384/2018</t>
  </si>
  <si>
    <t>25516698</t>
  </si>
  <si>
    <t>Kralický dvůr s.r.o.</t>
  </si>
  <si>
    <t>1802011301</t>
  </si>
  <si>
    <t>S-0201130/37918/2018</t>
  </si>
  <si>
    <t>68252765</t>
  </si>
  <si>
    <t>Dubský Milan</t>
  </si>
  <si>
    <t>1702028981</t>
  </si>
  <si>
    <t>S-0202898/108085/2017</t>
  </si>
  <si>
    <t>1702027321</t>
  </si>
  <si>
    <t>S-0202732/92477/2017</t>
  </si>
  <si>
    <t>72057661</t>
  </si>
  <si>
    <t>Šilar Karel</t>
  </si>
  <si>
    <t>1802008521</t>
  </si>
  <si>
    <t>S-0200852/26713/2018</t>
  </si>
  <si>
    <t>87182548</t>
  </si>
  <si>
    <t>Chvojková Tereza, Ing.</t>
  </si>
  <si>
    <t>1802007431</t>
  </si>
  <si>
    <t>S-0200743/24178/2018</t>
  </si>
  <si>
    <t>06431135</t>
  </si>
  <si>
    <t>Puchala Matěj</t>
  </si>
  <si>
    <t>1802010031</t>
  </si>
  <si>
    <t>S-0201003/33726/2018</t>
  </si>
  <si>
    <t>04999762</t>
  </si>
  <si>
    <t>Noháček Petr</t>
  </si>
  <si>
    <t>1802004191</t>
  </si>
  <si>
    <t>S-0200419/09203/2018</t>
  </si>
  <si>
    <t>72057165</t>
  </si>
  <si>
    <t>Brychtová Veronika</t>
  </si>
  <si>
    <t>1702034271</t>
  </si>
  <si>
    <t>S-0203427/136058/2017</t>
  </si>
  <si>
    <t>62953711</t>
  </si>
  <si>
    <t>Procházka Michal</t>
  </si>
  <si>
    <t>1802000161</t>
  </si>
  <si>
    <t>S-0200016/00094/2018</t>
  </si>
  <si>
    <t>47459166</t>
  </si>
  <si>
    <t>Topič Ladislav</t>
  </si>
  <si>
    <t>1802014441</t>
  </si>
  <si>
    <t>S-0201444/47799/2018</t>
  </si>
  <si>
    <t>1702000891</t>
  </si>
  <si>
    <t>S-0200089/02545/2017</t>
  </si>
  <si>
    <t>1802014681</t>
  </si>
  <si>
    <t>S-0201468/47907/2018</t>
  </si>
  <si>
    <t>68996349</t>
  </si>
  <si>
    <t>Zakouřil Jiří</t>
  </si>
  <si>
    <t>1802008321</t>
  </si>
  <si>
    <t>S-0200832/26142/2018</t>
  </si>
  <si>
    <t>87590301</t>
  </si>
  <si>
    <t>Hampl Jaroslav, Mgr.</t>
  </si>
  <si>
    <t>1802006441</t>
  </si>
  <si>
    <t>S-0200644/21851/2018</t>
  </si>
  <si>
    <t>1702032001</t>
  </si>
  <si>
    <t>S-0203200/128752/2017</t>
  </si>
  <si>
    <t>1802006381</t>
  </si>
  <si>
    <t>S-0200638/21818/2018</t>
  </si>
  <si>
    <t>47716754</t>
  </si>
  <si>
    <t>Agro Hřivice, s.r.o.</t>
  </si>
  <si>
    <t>1702033691</t>
  </si>
  <si>
    <t>S-0203369/133293/2017</t>
  </si>
  <si>
    <t>64453740</t>
  </si>
  <si>
    <t>Bajko Jan</t>
  </si>
  <si>
    <t>1702014691</t>
  </si>
  <si>
    <t>S-0201469/42944/2017</t>
  </si>
  <si>
    <t>75120046</t>
  </si>
  <si>
    <t>Roučková Kamila MVDr.</t>
  </si>
  <si>
    <t>1802004091</t>
  </si>
  <si>
    <t>S-0200409/09491/2018</t>
  </si>
  <si>
    <t>1702027981</t>
  </si>
  <si>
    <t>S-0202798/94574/2017</t>
  </si>
  <si>
    <t>1702025541</t>
  </si>
  <si>
    <t>S-0202554/86266/2017</t>
  </si>
  <si>
    <t>48524948</t>
  </si>
  <si>
    <t>Šplíchal Zdeněk</t>
  </si>
  <si>
    <t>1802018791</t>
  </si>
  <si>
    <t>S-0201879/64229/2018</t>
  </si>
  <si>
    <t>04084071</t>
  </si>
  <si>
    <t>Kohlenberger Jan</t>
  </si>
  <si>
    <t>1702026851</t>
  </si>
  <si>
    <t>S-0202685/90539/2017</t>
  </si>
  <si>
    <t>70650471</t>
  </si>
  <si>
    <t>Šustrová Lucie</t>
  </si>
  <si>
    <t>1802002901</t>
  </si>
  <si>
    <t>S-0200290/06363/2018</t>
  </si>
  <si>
    <t>28057287</t>
  </si>
  <si>
    <t>F - farma s.r.o.</t>
  </si>
  <si>
    <t>1802012641</t>
  </si>
  <si>
    <t>S-0201264/41587/2018</t>
  </si>
  <si>
    <t>1802008261</t>
  </si>
  <si>
    <t>S-0200826/26127/2018</t>
  </si>
  <si>
    <t>DŘEVOZPRACUJÍCÍ PROVOZOVNY</t>
  </si>
  <si>
    <t>25998811</t>
  </si>
  <si>
    <t>Exwood s.r.o.</t>
  </si>
  <si>
    <t>1706000041</t>
  </si>
  <si>
    <t>S-0600004/37081/2017</t>
  </si>
  <si>
    <t>1706000101</t>
  </si>
  <si>
    <t>S-0600010/123431/2017</t>
  </si>
  <si>
    <t>Klient</t>
  </si>
  <si>
    <t>Výše úvěru</t>
  </si>
  <si>
    <t>Stav smlouvy</t>
  </si>
  <si>
    <t>Podpis fondem</t>
  </si>
  <si>
    <t>Číslo smlouvy</t>
  </si>
  <si>
    <t>Číslo žádosti</t>
  </si>
  <si>
    <t>IČO klienta</t>
  </si>
  <si>
    <t>Název programu</t>
  </si>
  <si>
    <t>Výše dotace</t>
  </si>
  <si>
    <t>Celkem</t>
  </si>
  <si>
    <t>1856700241</t>
  </si>
  <si>
    <t>76160297</t>
  </si>
  <si>
    <t>Furch Zdeněk</t>
  </si>
  <si>
    <t>1857700241</t>
  </si>
  <si>
    <t>INVESTIČNÍ ÚVĚRY ZEMĚDĚLEC snížení jistiny</t>
  </si>
  <si>
    <t>S-5770024/59106/2018</t>
  </si>
  <si>
    <t>1856700341</t>
  </si>
  <si>
    <t>42322774</t>
  </si>
  <si>
    <t>Kratochvíl Jaroslav</t>
  </si>
  <si>
    <t>1857700331</t>
  </si>
  <si>
    <t>S-5770033/59182/2018</t>
  </si>
  <si>
    <t>1856700471</t>
  </si>
  <si>
    <t>71242058</t>
  </si>
  <si>
    <t>Novotný Zdeněk, Ing.</t>
  </si>
  <si>
    <t>1857700461</t>
  </si>
  <si>
    <t>S-5770046/59271/2018</t>
  </si>
  <si>
    <t>1856700561</t>
  </si>
  <si>
    <t>41547772</t>
  </si>
  <si>
    <t>Chyba Arnošt</t>
  </si>
  <si>
    <t>1857700551</t>
  </si>
  <si>
    <t>S-5770055/59297/2018</t>
  </si>
  <si>
    <t>1856700821</t>
  </si>
  <si>
    <t>42317959</t>
  </si>
  <si>
    <t>Zittner Jiří</t>
  </si>
  <si>
    <t>1857700801</t>
  </si>
  <si>
    <t>S-5770080/59428/2018</t>
  </si>
  <si>
    <t>1856700831</t>
  </si>
  <si>
    <t>1857700811</t>
  </si>
  <si>
    <t>S-5770081/59433/2018</t>
  </si>
  <si>
    <t>1856700931</t>
  </si>
  <si>
    <t>63769841</t>
  </si>
  <si>
    <t>Kukla Petr</t>
  </si>
  <si>
    <t>1857700921</t>
  </si>
  <si>
    <t>S-5770092/60676/2018</t>
  </si>
  <si>
    <t>1856701091</t>
  </si>
  <si>
    <t>04846656</t>
  </si>
  <si>
    <t>Netolický Ladislav, DiS.</t>
  </si>
  <si>
    <t>1857701081</t>
  </si>
  <si>
    <t>S-5770108/60727/2018</t>
  </si>
  <si>
    <t>1856701121</t>
  </si>
  <si>
    <t>60633018</t>
  </si>
  <si>
    <t>Konzalová Marta</t>
  </si>
  <si>
    <t>1857701111</t>
  </si>
  <si>
    <t>S-5770111/60734/2018</t>
  </si>
  <si>
    <t>1856701411</t>
  </si>
  <si>
    <t>47890304</t>
  </si>
  <si>
    <t>Lidmila Josef</t>
  </si>
  <si>
    <t>1857701391</t>
  </si>
  <si>
    <t>S-5770139/60858/2018</t>
  </si>
  <si>
    <t>1856701441</t>
  </si>
  <si>
    <t>86871188</t>
  </si>
  <si>
    <t>Čermáková Věra, Ing.</t>
  </si>
  <si>
    <t>1857701421</t>
  </si>
  <si>
    <t>S-5770142/60877/2018</t>
  </si>
  <si>
    <t>1856701541</t>
  </si>
  <si>
    <t>1857701521</t>
  </si>
  <si>
    <t>S-5770152/60946/2018</t>
  </si>
  <si>
    <t>1856701651</t>
  </si>
  <si>
    <t>1857701631</t>
  </si>
  <si>
    <t>S-5770163/63238/2018</t>
  </si>
  <si>
    <t>1856701691</t>
  </si>
  <si>
    <t>1857701671</t>
  </si>
  <si>
    <t>S-5770167/63262/2018</t>
  </si>
  <si>
    <t>1856701741</t>
  </si>
  <si>
    <t>48354309</t>
  </si>
  <si>
    <t>Chvál Ludvík</t>
  </si>
  <si>
    <t>1857701741</t>
  </si>
  <si>
    <t>S-5770174/63319/2018</t>
  </si>
  <si>
    <t>1856700191</t>
  </si>
  <si>
    <t>66399505</t>
  </si>
  <si>
    <t>Hanauer Jáchym</t>
  </si>
  <si>
    <t>1857700191</t>
  </si>
  <si>
    <t>S-5770019/59076/2018</t>
  </si>
  <si>
    <t>1856700711</t>
  </si>
  <si>
    <t>1857700691</t>
  </si>
  <si>
    <t>S-5770069/59366/2018</t>
  </si>
  <si>
    <t>1856700921</t>
  </si>
  <si>
    <t>75133121</t>
  </si>
  <si>
    <t>Báča Josef, Ing.</t>
  </si>
  <si>
    <t>1857700911</t>
  </si>
  <si>
    <t>S-5770091/60672/2018</t>
  </si>
  <si>
    <t>1856701601</t>
  </si>
  <si>
    <t>43102778</t>
  </si>
  <si>
    <t>Mihalič Milan</t>
  </si>
  <si>
    <t>1857701581</t>
  </si>
  <si>
    <t>S-5770158/61007/2018</t>
  </si>
  <si>
    <t>1856701771</t>
  </si>
  <si>
    <t>06969844</t>
  </si>
  <si>
    <t>Kostohryz Jakub</t>
  </si>
  <si>
    <t>1857701771</t>
  </si>
  <si>
    <t>S-5770177/63332/2018</t>
  </si>
  <si>
    <t>1856700701</t>
  </si>
  <si>
    <t>61237299</t>
  </si>
  <si>
    <t>Čada Jaroslav</t>
  </si>
  <si>
    <t>1857700681</t>
  </si>
  <si>
    <t>S-5770068/59362/2018</t>
  </si>
  <si>
    <t>1856701501</t>
  </si>
  <si>
    <t>1857701481</t>
  </si>
  <si>
    <t>S-5770148/60923/2018</t>
  </si>
  <si>
    <t>1856700611</t>
  </si>
  <si>
    <t>1857700591</t>
  </si>
  <si>
    <t>S-5770059/59308/2018</t>
  </si>
  <si>
    <t>1856701001</t>
  </si>
  <si>
    <t>18199992</t>
  </si>
  <si>
    <t>Hlaváček Libor, Ing.</t>
  </si>
  <si>
    <t>1857700991</t>
  </si>
  <si>
    <t>S-5770099/60699/2018</t>
  </si>
  <si>
    <t>1856700321</t>
  </si>
  <si>
    <t>46973940</t>
  </si>
  <si>
    <t>"LUBÍ" spol. s r.o.</t>
  </si>
  <si>
    <t>1857700311</t>
  </si>
  <si>
    <t>S-5770031/59157/2018</t>
  </si>
  <si>
    <t>1856701511</t>
  </si>
  <si>
    <t>1857701491</t>
  </si>
  <si>
    <t>S-5770149/60929/2018</t>
  </si>
  <si>
    <t>1856701341</t>
  </si>
  <si>
    <t>48456578</t>
  </si>
  <si>
    <t>Novák František</t>
  </si>
  <si>
    <t>1857701321</t>
  </si>
  <si>
    <t>S-5770132/60822/2018</t>
  </si>
  <si>
    <t>1856701321</t>
  </si>
  <si>
    <t>49979540</t>
  </si>
  <si>
    <t>Mrtka Václav</t>
  </si>
  <si>
    <t>1857701301</t>
  </si>
  <si>
    <t>S-5770130/60813/2018</t>
  </si>
  <si>
    <t>1856701391</t>
  </si>
  <si>
    <t>1857701371</t>
  </si>
  <si>
    <t>S-5770137/60847/2018</t>
  </si>
  <si>
    <t>1856701731</t>
  </si>
  <si>
    <t>73366757</t>
  </si>
  <si>
    <t>Bystrianská Jana</t>
  </si>
  <si>
    <t>1857701731</t>
  </si>
  <si>
    <t>S-5770173/63300/2018</t>
  </si>
  <si>
    <t>1856700741</t>
  </si>
  <si>
    <t>71226656</t>
  </si>
  <si>
    <t>Hulcr Michal, Ing.</t>
  </si>
  <si>
    <t>1857700721</t>
  </si>
  <si>
    <t>S-5770072/59386/2018</t>
  </si>
  <si>
    <t>1856700881</t>
  </si>
  <si>
    <t>05941512</t>
  </si>
  <si>
    <t>Nezabudický statek s.r.o.</t>
  </si>
  <si>
    <t>1857700861</t>
  </si>
  <si>
    <t>S-5770086/59456/2018</t>
  </si>
  <si>
    <t>1856700051</t>
  </si>
  <si>
    <t>48837776</t>
  </si>
  <si>
    <t>Kopřiva Martin</t>
  </si>
  <si>
    <t>1857700051</t>
  </si>
  <si>
    <t>S-5770005/59010/2018</t>
  </si>
  <si>
    <t>1856701291</t>
  </si>
  <si>
    <t>1857701271</t>
  </si>
  <si>
    <t>S-5770127/60799/2018</t>
  </si>
  <si>
    <t>1856700671</t>
  </si>
  <si>
    <t>1857700651</t>
  </si>
  <si>
    <t>S-5770065/59339/2018</t>
  </si>
  <si>
    <t>1856700411</t>
  </si>
  <si>
    <t>1857700401</t>
  </si>
  <si>
    <t>S-5770040/59220/2018</t>
  </si>
  <si>
    <t>1856700581</t>
  </si>
  <si>
    <t>12316474</t>
  </si>
  <si>
    <t>Baláž Jiří</t>
  </si>
  <si>
    <t>1857700901</t>
  </si>
  <si>
    <t>S-5770090/60662/2018</t>
  </si>
  <si>
    <t>1856700031</t>
  </si>
  <si>
    <t>1857700031</t>
  </si>
  <si>
    <t>S-5770003/59005/2018</t>
  </si>
  <si>
    <t>1856701581</t>
  </si>
  <si>
    <t>42941270</t>
  </si>
  <si>
    <t>Štěpánek Martin</t>
  </si>
  <si>
    <t>1857701561</t>
  </si>
  <si>
    <t>S-5770156/60990/2018</t>
  </si>
  <si>
    <t>1856701071</t>
  </si>
  <si>
    <t>00150835</t>
  </si>
  <si>
    <t>Zemědělské družstvo Francova Lhota</t>
  </si>
  <si>
    <t>1857701061</t>
  </si>
  <si>
    <t>S-5770106/60721/2018</t>
  </si>
  <si>
    <t>1856700311</t>
  </si>
  <si>
    <t>69172013</t>
  </si>
  <si>
    <t>JUDr. Fikar Vít</t>
  </si>
  <si>
    <t>1857700301</t>
  </si>
  <si>
    <t>S-5770030/59153/2018</t>
  </si>
  <si>
    <t>1856700171</t>
  </si>
  <si>
    <t>72057386</t>
  </si>
  <si>
    <t>Meloun Otakar, MVDr.</t>
  </si>
  <si>
    <t>1857700171</t>
  </si>
  <si>
    <t>S-5770017/59071/2018</t>
  </si>
  <si>
    <t>1856701591</t>
  </si>
  <si>
    <t>73364070</t>
  </si>
  <si>
    <t>Beťák Jiří</t>
  </si>
  <si>
    <t>1857701571</t>
  </si>
  <si>
    <t>S-5770157/61003/2018</t>
  </si>
  <si>
    <t>1856700941</t>
  </si>
  <si>
    <t>76327361</t>
  </si>
  <si>
    <t>Koubek Zdeněk</t>
  </si>
  <si>
    <t>1857700931</t>
  </si>
  <si>
    <t>S-5770093/60678/2018</t>
  </si>
  <si>
    <t>1856701221</t>
  </si>
  <si>
    <t>70970912</t>
  </si>
  <si>
    <t>Smolka David</t>
  </si>
  <si>
    <t>1857701211</t>
  </si>
  <si>
    <t>S-5770121/60774/2018</t>
  </si>
  <si>
    <t>1856700481</t>
  </si>
  <si>
    <t>70155984</t>
  </si>
  <si>
    <t>Kadlec Radek</t>
  </si>
  <si>
    <t>1857700471</t>
  </si>
  <si>
    <t>S-5770047/59275/2018</t>
  </si>
  <si>
    <t>1856701821</t>
  </si>
  <si>
    <t>1857701821</t>
  </si>
  <si>
    <t>S-5770182/63355/2018</t>
  </si>
  <si>
    <t>1856701331</t>
  </si>
  <si>
    <t>46715231</t>
  </si>
  <si>
    <t>Sobotková Jana</t>
  </si>
  <si>
    <t>1857701311</t>
  </si>
  <si>
    <t>S-5770131/60815/2018</t>
  </si>
  <si>
    <t>1856700061</t>
  </si>
  <si>
    <t>40516890</t>
  </si>
  <si>
    <t>Vítovcová Lenka</t>
  </si>
  <si>
    <t>1857700061</t>
  </si>
  <si>
    <t>S-5770006/59014/2018</t>
  </si>
  <si>
    <t>1856700751</t>
  </si>
  <si>
    <t>71218980</t>
  </si>
  <si>
    <t>Zahradník Lukáš</t>
  </si>
  <si>
    <t>1857700731</t>
  </si>
  <si>
    <t>S-5770073/59392/2018</t>
  </si>
  <si>
    <t>1856700841</t>
  </si>
  <si>
    <t>70945829</t>
  </si>
  <si>
    <t>Nováček Jan</t>
  </si>
  <si>
    <t>1857700821</t>
  </si>
  <si>
    <t>S-5770082/59436/2018</t>
  </si>
  <si>
    <t>1856701631</t>
  </si>
  <si>
    <t>1857701611</t>
  </si>
  <si>
    <t>S-5770161/63230/2018</t>
  </si>
  <si>
    <t>1856700771</t>
  </si>
  <si>
    <t>06814336</t>
  </si>
  <si>
    <t>Teiml Jaroslav</t>
  </si>
  <si>
    <t>1857700751</t>
  </si>
  <si>
    <t>S-5770075/59406/2018</t>
  </si>
  <si>
    <t>1856701471</t>
  </si>
  <si>
    <t>42396948</t>
  </si>
  <si>
    <t>Likler Jan</t>
  </si>
  <si>
    <t>1857701451</t>
  </si>
  <si>
    <t>S-5770145/60903/2018</t>
  </si>
  <si>
    <t>1856700391</t>
  </si>
  <si>
    <t>71789529</t>
  </si>
  <si>
    <t>Navrátil David, Ing.</t>
  </si>
  <si>
    <t>1857700381</t>
  </si>
  <si>
    <t>S-5770038/59213/2018</t>
  </si>
  <si>
    <t>1856700151</t>
  </si>
  <si>
    <t>1857700151</t>
  </si>
  <si>
    <t>S-5770015/59067/2018</t>
  </si>
  <si>
    <t>1856700491</t>
  </si>
  <si>
    <t>67502083</t>
  </si>
  <si>
    <t>Zámečník Jiří</t>
  </si>
  <si>
    <t>1857700481</t>
  </si>
  <si>
    <t>S-5770048/59277/2018</t>
  </si>
  <si>
    <t>1856701311</t>
  </si>
  <si>
    <t>61945978</t>
  </si>
  <si>
    <t>AGROFYTO, spol. s r.o.</t>
  </si>
  <si>
    <t>1857701291</t>
  </si>
  <si>
    <t>S-5770129/60809/2018</t>
  </si>
  <si>
    <t>1856700631</t>
  </si>
  <si>
    <t>1857700611</t>
  </si>
  <si>
    <t>S-5770061/59320/2018</t>
  </si>
  <si>
    <t>1856701381</t>
  </si>
  <si>
    <t>19021283</t>
  </si>
  <si>
    <t>Vlček František</t>
  </si>
  <si>
    <t>1857701361</t>
  </si>
  <si>
    <t>S-5770136/60841/2018</t>
  </si>
  <si>
    <t>1856700211</t>
  </si>
  <si>
    <t>62036726</t>
  </si>
  <si>
    <t>1857700211</t>
  </si>
  <si>
    <t>S-5770021/59090/2018</t>
  </si>
  <si>
    <t>1856701421</t>
  </si>
  <si>
    <t>71533265</t>
  </si>
  <si>
    <t>Černohorská Bohmannová Jana</t>
  </si>
  <si>
    <t>1857701401</t>
  </si>
  <si>
    <t>S-5770140/60867/2018</t>
  </si>
  <si>
    <t>1856701141</t>
  </si>
  <si>
    <t>1857701131</t>
  </si>
  <si>
    <t>S-5770113/60740/2018</t>
  </si>
  <si>
    <t>1856700901</t>
  </si>
  <si>
    <t>1857700881</t>
  </si>
  <si>
    <t>S-5770088/59470/2018</t>
  </si>
  <si>
    <t>1856700811</t>
  </si>
  <si>
    <t>43502172</t>
  </si>
  <si>
    <t>Vrběcký Milan</t>
  </si>
  <si>
    <t>1857700791</t>
  </si>
  <si>
    <t>S-5770079/59424/2018</t>
  </si>
  <si>
    <t>1856700021</t>
  </si>
  <si>
    <t>1857700021</t>
  </si>
  <si>
    <t>S-5770002/58998/2018</t>
  </si>
  <si>
    <t>1856700441</t>
  </si>
  <si>
    <t>76212521</t>
  </si>
  <si>
    <t>Háša Pavel</t>
  </si>
  <si>
    <t>1857700431</t>
  </si>
  <si>
    <t>S-5770043/59253/2018</t>
  </si>
  <si>
    <t>1856700121</t>
  </si>
  <si>
    <t>74759418</t>
  </si>
  <si>
    <t>Chyba David, Ing.</t>
  </si>
  <si>
    <t>1857700121</t>
  </si>
  <si>
    <t>S-5770012/59060/2018</t>
  </si>
  <si>
    <t>1738000711</t>
  </si>
  <si>
    <t>60917598</t>
  </si>
  <si>
    <t>ŽIVA zemědělská obchodní, a.s.</t>
  </si>
  <si>
    <t>1739000731</t>
  </si>
  <si>
    <t>Snížení úvěru na nákup půdy</t>
  </si>
  <si>
    <t>S-3900073/82637/2017</t>
  </si>
  <si>
    <t>1838000141</t>
  </si>
  <si>
    <t>62325345</t>
  </si>
  <si>
    <t>Zecha Václav</t>
  </si>
  <si>
    <t>1839000131</t>
  </si>
  <si>
    <t>S-3900013/18628/2018</t>
  </si>
  <si>
    <t>1838000291</t>
  </si>
  <si>
    <t>06851134</t>
  </si>
  <si>
    <t>Slabý Mirek</t>
  </si>
  <si>
    <t>1839000271</t>
  </si>
  <si>
    <t>S-3900027/32299/2018</t>
  </si>
  <si>
    <t>1838000301</t>
  </si>
  <si>
    <t>42118018</t>
  </si>
  <si>
    <t>Ondra Jaromír</t>
  </si>
  <si>
    <t>1839000281</t>
  </si>
  <si>
    <t>S-3900028/32275/2018</t>
  </si>
  <si>
    <t>1838000311</t>
  </si>
  <si>
    <t>1839000291</t>
  </si>
  <si>
    <t>S-3900029/33653/2018</t>
  </si>
  <si>
    <t>1838000411</t>
  </si>
  <si>
    <t>66503035</t>
  </si>
  <si>
    <t>Melč Aleš</t>
  </si>
  <si>
    <t>1839000391</t>
  </si>
  <si>
    <t>S-3900039/33329/2018</t>
  </si>
  <si>
    <t>1838000431</t>
  </si>
  <si>
    <t>27474127</t>
  </si>
  <si>
    <t>VETLABFARM s.r.o.</t>
  </si>
  <si>
    <t>1839000411</t>
  </si>
  <si>
    <t>S-3900041/33635/2018</t>
  </si>
  <si>
    <t>1838000221</t>
  </si>
  <si>
    <t>06850251</t>
  </si>
  <si>
    <t>Bergmanová Jolana</t>
  </si>
  <si>
    <t>1839000201</t>
  </si>
  <si>
    <t>S-3900020/24185/2018</t>
  </si>
  <si>
    <t>1838000151</t>
  </si>
  <si>
    <t>03926141</t>
  </si>
  <si>
    <t>Baroš Vítězslav</t>
  </si>
  <si>
    <t>1839000141</t>
  </si>
  <si>
    <t>S-3900014/19185/2018</t>
  </si>
  <si>
    <t>1838000331</t>
  </si>
  <si>
    <t>72540508</t>
  </si>
  <si>
    <t>Mikeš Jiří, Ing.</t>
  </si>
  <si>
    <t>1839000311</t>
  </si>
  <si>
    <t>S-3900031/33675/2018</t>
  </si>
  <si>
    <t>1838000391</t>
  </si>
  <si>
    <t>43802125</t>
  </si>
  <si>
    <t>Štemberk Václav</t>
  </si>
  <si>
    <t>1839000371</t>
  </si>
  <si>
    <t>S-3900037/33720/2018</t>
  </si>
  <si>
    <t>1738000691</t>
  </si>
  <si>
    <t>05932432</t>
  </si>
  <si>
    <t>Šalda Jiří, Mgr.</t>
  </si>
  <si>
    <t>1739000711</t>
  </si>
  <si>
    <t>S-3900071/73390/2017</t>
  </si>
  <si>
    <t>1838000111</t>
  </si>
  <si>
    <t>43315020</t>
  </si>
  <si>
    <t>1839000101</t>
  </si>
  <si>
    <t>S-3900010/18545/2018</t>
  </si>
  <si>
    <t>1838000041</t>
  </si>
  <si>
    <t>70904685</t>
  </si>
  <si>
    <t>Koubová Jitka</t>
  </si>
  <si>
    <t>1839000041</t>
  </si>
  <si>
    <t>S-3900004/02867/2018</t>
  </si>
  <si>
    <t>1838000381</t>
  </si>
  <si>
    <t>26884267</t>
  </si>
  <si>
    <t>Agrochyt s.r.o.</t>
  </si>
  <si>
    <t>1839000361</t>
  </si>
  <si>
    <t>S-3900036/33710/2018</t>
  </si>
  <si>
    <t>1838000191</t>
  </si>
  <si>
    <t>1839000171</t>
  </si>
  <si>
    <t>S-3900017/22595/2018</t>
  </si>
  <si>
    <t>1738000671</t>
  </si>
  <si>
    <t>61739189</t>
  </si>
  <si>
    <t>Maradová Božena</t>
  </si>
  <si>
    <t>1739000691</t>
  </si>
  <si>
    <t>S-3900069/71295/2017</t>
  </si>
  <si>
    <t>1838000341</t>
  </si>
  <si>
    <t>75126575</t>
  </si>
  <si>
    <t>Kofroň Petr</t>
  </si>
  <si>
    <t>1839000321</t>
  </si>
  <si>
    <t>S-3900032/33680/2018</t>
  </si>
  <si>
    <t>1838000421</t>
  </si>
  <si>
    <t>04897951</t>
  </si>
  <si>
    <t>Kryzan Vojtěch</t>
  </si>
  <si>
    <t>1839000401</t>
  </si>
  <si>
    <t>S-3900040/33390/2018</t>
  </si>
  <si>
    <t>1838000241</t>
  </si>
  <si>
    <t>1839000211</t>
  </si>
  <si>
    <t>S-3900021/26130/2018</t>
  </si>
  <si>
    <t>1638000981</t>
  </si>
  <si>
    <t>43595472</t>
  </si>
  <si>
    <t>Lichý Radim</t>
  </si>
  <si>
    <t>1639000901</t>
  </si>
  <si>
    <t>S-3900090/82464/2016</t>
  </si>
  <si>
    <t>1638000761</t>
  </si>
  <si>
    <t>75212030</t>
  </si>
  <si>
    <t>Dajčar Aleš</t>
  </si>
  <si>
    <t>1639000721</t>
  </si>
  <si>
    <t>S-3900072/61253/2016</t>
  </si>
  <si>
    <t>1838000071</t>
  </si>
  <si>
    <t>41547489</t>
  </si>
  <si>
    <t>1839000071</t>
  </si>
  <si>
    <t>S-3900007/09435/2018</t>
  </si>
  <si>
    <t>1838000401</t>
  </si>
  <si>
    <t>72020580</t>
  </si>
  <si>
    <t>Štemberk Michal</t>
  </si>
  <si>
    <t>1839000381</t>
  </si>
  <si>
    <t>S-3900038/33733/2018</t>
  </si>
  <si>
    <t>1838000161</t>
  </si>
  <si>
    <t>70629226</t>
  </si>
  <si>
    <t>Havlas Martin</t>
  </si>
  <si>
    <t>1839000151</t>
  </si>
  <si>
    <t>S-3900015/20473/2018</t>
  </si>
  <si>
    <t>1838000211</t>
  </si>
  <si>
    <t>1839000191</t>
  </si>
  <si>
    <t>S-3900019/23680/2018</t>
  </si>
  <si>
    <t>1738000871</t>
  </si>
  <si>
    <t>75051036</t>
  </si>
  <si>
    <t>Maxin Petr</t>
  </si>
  <si>
    <t>1739000871</t>
  </si>
  <si>
    <t>S-3900087/134766/2017</t>
  </si>
  <si>
    <t>1838000251</t>
  </si>
  <si>
    <t>03786633</t>
  </si>
  <si>
    <t>Aerts Jeroen Filip</t>
  </si>
  <si>
    <t>1839000221</t>
  </si>
  <si>
    <t>S-3900022/26138/2018</t>
  </si>
  <si>
    <t>1838000201</t>
  </si>
  <si>
    <t>60688882</t>
  </si>
  <si>
    <t>Ošťádal Milan, Ing.</t>
  </si>
  <si>
    <t>1839000181</t>
  </si>
  <si>
    <t>S-3900018/22844/2018</t>
  </si>
  <si>
    <t>1738000891</t>
  </si>
  <si>
    <t>1739000891</t>
  </si>
  <si>
    <t>S-3900089/136950/2017</t>
  </si>
  <si>
    <t>1838000121</t>
  </si>
  <si>
    <t>45064482</t>
  </si>
  <si>
    <t>Keller Josef</t>
  </si>
  <si>
    <t>1839000111</t>
  </si>
  <si>
    <t>S-3900011/18579/2018</t>
  </si>
  <si>
    <t>1738000731</t>
  </si>
  <si>
    <t>25227131</t>
  </si>
  <si>
    <t>Druhá Poběžovická, a.s.</t>
  </si>
  <si>
    <t>1739000751</t>
  </si>
  <si>
    <t>S-3900075/86387/2017</t>
  </si>
  <si>
    <t>1838000451</t>
  </si>
  <si>
    <t>72226129</t>
  </si>
  <si>
    <t>1839000431</t>
  </si>
  <si>
    <t>S-3900043/34140/2018</t>
  </si>
  <si>
    <t>1838000281</t>
  </si>
  <si>
    <t>87561719</t>
  </si>
  <si>
    <t>Kinclová Lenka, Dr.</t>
  </si>
  <si>
    <t>1839000261</t>
  </si>
  <si>
    <t>S-3900026/32018/2018</t>
  </si>
  <si>
    <t>1838000091</t>
  </si>
  <si>
    <t>75159112</t>
  </si>
  <si>
    <t>Šikýř Petr, DiS.</t>
  </si>
  <si>
    <t>1839000091</t>
  </si>
  <si>
    <t>S-3900009/11573/2018</t>
  </si>
  <si>
    <t>1838000321</t>
  </si>
  <si>
    <t>86900579</t>
  </si>
  <si>
    <t>Kofroňová Lenka</t>
  </si>
  <si>
    <t>1839000301</t>
  </si>
  <si>
    <t>S-3900030/33673/2018</t>
  </si>
  <si>
    <t>1838000031</t>
  </si>
  <si>
    <t>87183960</t>
  </si>
  <si>
    <t>Maxinová Kateřina</t>
  </si>
  <si>
    <t>1839000031</t>
  </si>
  <si>
    <t>S-3900003/01546/2018</t>
  </si>
  <si>
    <t>1738000821</t>
  </si>
  <si>
    <t>25524119</t>
  </si>
  <si>
    <t>ZEMSPOL Kuchařovice s.r.o.</t>
  </si>
  <si>
    <t>1739000821</t>
  </si>
  <si>
    <t>S-3900082/125750/2017</t>
  </si>
  <si>
    <t>1838000181</t>
  </si>
  <si>
    <t>73367290</t>
  </si>
  <si>
    <t>Carbol Martin</t>
  </si>
  <si>
    <t>1839000161</t>
  </si>
  <si>
    <t>S-3900016/22588/2018</t>
  </si>
  <si>
    <t>1738000781</t>
  </si>
  <si>
    <t>01808249</t>
  </si>
  <si>
    <t>BIO KRAJINA s.r.o.</t>
  </si>
  <si>
    <t>1739000791</t>
  </si>
  <si>
    <t>S-3900079/108171/2017</t>
  </si>
  <si>
    <t>1838000051</t>
  </si>
  <si>
    <t>49749285</t>
  </si>
  <si>
    <t>Hodan Jiří</t>
  </si>
  <si>
    <t>1839000051</t>
  </si>
  <si>
    <t>S-3900005/04576/2018</t>
  </si>
  <si>
    <t>1751300021</t>
  </si>
  <si>
    <t>1753300021</t>
  </si>
  <si>
    <t>PROVOZNÍ ÚVĚRY snížení jistiny</t>
  </si>
  <si>
    <t>S-5330002/18713/2017</t>
  </si>
  <si>
    <t>1751400191</t>
  </si>
  <si>
    <t>05068509</t>
  </si>
  <si>
    <t>Družstvo vlastníků Nývltov</t>
  </si>
  <si>
    <t>1753400161</t>
  </si>
  <si>
    <t>S-5340016/67005/2017</t>
  </si>
  <si>
    <t>1851700051</t>
  </si>
  <si>
    <t>28872169</t>
  </si>
  <si>
    <t>FARMA RODINY NĚMCOVY s.r.o.</t>
  </si>
  <si>
    <t>1853700051</t>
  </si>
  <si>
    <t>S-5370005/59112/2018</t>
  </si>
  <si>
    <t>1851600101</t>
  </si>
  <si>
    <t>05026911</t>
  </si>
  <si>
    <t>Imperium Holz, s.r.o.</t>
  </si>
  <si>
    <t>1853600101</t>
  </si>
  <si>
    <t>S-5360010/09428/2018</t>
  </si>
  <si>
    <t>1751400231</t>
  </si>
  <si>
    <t>28074084</t>
  </si>
  <si>
    <t>Farma Agrodos s.r.o.</t>
  </si>
  <si>
    <t>1753400201</t>
  </si>
  <si>
    <t>S-5340020/73376/2017</t>
  </si>
  <si>
    <t>1751300031</t>
  </si>
  <si>
    <t>25212257</t>
  </si>
  <si>
    <t>Zemědělská výroba Milknatur, a.s.</t>
  </si>
  <si>
    <t>1753300031</t>
  </si>
  <si>
    <t>S-5330003/36212/2017</t>
  </si>
  <si>
    <t>1751500021</t>
  </si>
  <si>
    <t>48680966</t>
  </si>
  <si>
    <t>Bergman Martin</t>
  </si>
  <si>
    <t>1753500021</t>
  </si>
  <si>
    <t>S-5350002/125746/2017</t>
  </si>
  <si>
    <t>1851700041</t>
  </si>
  <si>
    <t>25541927</t>
  </si>
  <si>
    <t>VINNÉ SKLEPY MARŠOVICE v.o.s.</t>
  </si>
  <si>
    <t>1853700041</t>
  </si>
  <si>
    <t>S-5370004/59080/2018</t>
  </si>
  <si>
    <t>1751400051</t>
  </si>
  <si>
    <t>25926934</t>
  </si>
  <si>
    <t>AGRO NAČEŠICE a.s.</t>
  </si>
  <si>
    <t>1753400051</t>
  </si>
  <si>
    <t>S-5340005/59622/2017</t>
  </si>
  <si>
    <t>1851700071</t>
  </si>
  <si>
    <t>63432871</t>
  </si>
  <si>
    <t>Peřina Zdeněk, Ing.</t>
  </si>
  <si>
    <t>1853700071</t>
  </si>
  <si>
    <t>S-5370007/59231/2018</t>
  </si>
  <si>
    <t>1751400261</t>
  </si>
  <si>
    <t>1753400221</t>
  </si>
  <si>
    <t>S-5340022/88124/2017</t>
  </si>
  <si>
    <t>1851600011</t>
  </si>
  <si>
    <t>04830717</t>
  </si>
  <si>
    <t>Marek Tomáš, Bc.</t>
  </si>
  <si>
    <t>1853600011</t>
  </si>
  <si>
    <t>S-5360001/02028/2018</t>
  </si>
  <si>
    <t>1751500031</t>
  </si>
  <si>
    <t>72081490</t>
  </si>
  <si>
    <t>Kopřivová Petra</t>
  </si>
  <si>
    <t>1753500031</t>
  </si>
  <si>
    <t>S-5350003/132363/2017</t>
  </si>
  <si>
    <t>1751400291</t>
  </si>
  <si>
    <t>72084979</t>
  </si>
  <si>
    <t>Pelaj Vladimír, Ing.</t>
  </si>
  <si>
    <t>1753400251</t>
  </si>
  <si>
    <t>S-5340025/110959/2017</t>
  </si>
  <si>
    <t>1851600121</t>
  </si>
  <si>
    <t>45666610</t>
  </si>
  <si>
    <t>Karásek Ladislav</t>
  </si>
  <si>
    <t>1853600121</t>
  </si>
  <si>
    <t>S-5360012/18538/2018</t>
  </si>
  <si>
    <t>1751400041</t>
  </si>
  <si>
    <t>28783824</t>
  </si>
  <si>
    <t>Ekofarma Načešice s.r.o.</t>
  </si>
  <si>
    <t>1753400041</t>
  </si>
  <si>
    <t>S-5340004/59529/2017</t>
  </si>
  <si>
    <t>1651200111</t>
  </si>
  <si>
    <t>1653200111</t>
  </si>
  <si>
    <t>S-5320011/111784/2016</t>
  </si>
  <si>
    <t>1851700011</t>
  </si>
  <si>
    <t>03954633</t>
  </si>
  <si>
    <t>Chum Ondřej, DiS.</t>
  </si>
  <si>
    <t>1853700011</t>
  </si>
  <si>
    <t>S-5370001/58985/2018</t>
  </si>
  <si>
    <t>1851700101</t>
  </si>
  <si>
    <t>1853700091</t>
  </si>
  <si>
    <t>S-5370009/59416/2018</t>
  </si>
  <si>
    <t>1751500041</t>
  </si>
  <si>
    <t>27647072</t>
  </si>
  <si>
    <t>PILA KORYTA, s.r.o.</t>
  </si>
  <si>
    <t>1753500041</t>
  </si>
  <si>
    <t>S-5350004/137262/2017</t>
  </si>
  <si>
    <t>1851700081</t>
  </si>
  <si>
    <t>1853700081</t>
  </si>
  <si>
    <t>S-5370008/59373/2018</t>
  </si>
  <si>
    <t>1851600041</t>
  </si>
  <si>
    <t>02451433</t>
  </si>
  <si>
    <t>ZEMAEND s.r.o.</t>
  </si>
  <si>
    <t>1853600041</t>
  </si>
  <si>
    <t>S-5360004/02551/2018</t>
  </si>
  <si>
    <t>1751400031</t>
  </si>
  <si>
    <t>63987015</t>
  </si>
  <si>
    <t>Porodna prasnic Seč, s.r.o.</t>
  </si>
  <si>
    <t>1753400031</t>
  </si>
  <si>
    <t>S-5340003/59479/2017</t>
  </si>
  <si>
    <t>1851500061</t>
  </si>
  <si>
    <t>40750574</t>
  </si>
  <si>
    <t>Fuka Luděk</t>
  </si>
  <si>
    <t>1853500061</t>
  </si>
  <si>
    <t>S-5350006/00124/2018</t>
  </si>
  <si>
    <t>1851600091</t>
  </si>
  <si>
    <t>03704718</t>
  </si>
  <si>
    <t>Zmeková Tereza</t>
  </si>
  <si>
    <t>1853600091</t>
  </si>
  <si>
    <t>S-5360009/04585/2018</t>
  </si>
  <si>
    <t>1851600031</t>
  </si>
  <si>
    <t>28824474</t>
  </si>
  <si>
    <t>BIOPALCZ s.r.o.</t>
  </si>
  <si>
    <t>1853600021</t>
  </si>
  <si>
    <t>S-5360002/02037/2018</t>
  </si>
  <si>
    <t>1650201321</t>
  </si>
  <si>
    <t>27956814</t>
  </si>
  <si>
    <t>Statek Blatná a.s.</t>
  </si>
  <si>
    <t>1652201321</t>
  </si>
  <si>
    <t>INVESTIČNÍ ÚVĚRY snížení jistiny</t>
  </si>
  <si>
    <t>S-5220132/111738/2016</t>
  </si>
  <si>
    <t>1650201471</t>
  </si>
  <si>
    <t>46224807</t>
  </si>
  <si>
    <t>Pachovský Petr</t>
  </si>
  <si>
    <t>1652201471</t>
  </si>
  <si>
    <t>S-5220147/111801/2016</t>
  </si>
  <si>
    <t>1750400261</t>
  </si>
  <si>
    <t>18251978</t>
  </si>
  <si>
    <t>AGROKLAS Staré Sedliště a.s.</t>
  </si>
  <si>
    <t>1752400261</t>
  </si>
  <si>
    <t>S-5240026/59536/2017</t>
  </si>
  <si>
    <t>1750400611</t>
  </si>
  <si>
    <t>72068043</t>
  </si>
  <si>
    <t>Strašák Jan, Ing.</t>
  </si>
  <si>
    <t>1752400601</t>
  </si>
  <si>
    <t>S-5240060/59939/2017</t>
  </si>
  <si>
    <t>1750400631</t>
  </si>
  <si>
    <t>01796399</t>
  </si>
  <si>
    <t>Agentura lesního hospodářství s.r.o.</t>
  </si>
  <si>
    <t>1752400621</t>
  </si>
  <si>
    <t>S-5240062/59943/2017</t>
  </si>
  <si>
    <t>1750400711</t>
  </si>
  <si>
    <t>27461645</t>
  </si>
  <si>
    <t>FARMA JIRÁSEK s.r.o.</t>
  </si>
  <si>
    <t>1752400701</t>
  </si>
  <si>
    <t>S-5240070/60082/2017</t>
  </si>
  <si>
    <t>1750400721</t>
  </si>
  <si>
    <t>60574143</t>
  </si>
  <si>
    <t>Polnický Pavel</t>
  </si>
  <si>
    <t>1752400711</t>
  </si>
  <si>
    <t>S-5240071/60084/2017</t>
  </si>
  <si>
    <t>1750401021</t>
  </si>
  <si>
    <t>75748738</t>
  </si>
  <si>
    <t>Beneš Roman</t>
  </si>
  <si>
    <t>1752401011</t>
  </si>
  <si>
    <t>S-5240101/67003/2017</t>
  </si>
  <si>
    <t>1750401081</t>
  </si>
  <si>
    <t>72533005</t>
  </si>
  <si>
    <t>Hruška Martin</t>
  </si>
  <si>
    <t>1752401071</t>
  </si>
  <si>
    <t>S-5240107/67184/2017</t>
  </si>
  <si>
    <t>1750401311</t>
  </si>
  <si>
    <t>1752401311</t>
  </si>
  <si>
    <t>S-5240131/73398/2017</t>
  </si>
  <si>
    <t>1750401331</t>
  </si>
  <si>
    <t>76013804</t>
  </si>
  <si>
    <t>Švagr Martin</t>
  </si>
  <si>
    <t>1752401331</t>
  </si>
  <si>
    <t>S-5240133/76097/2017</t>
  </si>
  <si>
    <t>1750401351</t>
  </si>
  <si>
    <t>47336056</t>
  </si>
  <si>
    <t>Novák Vladimír</t>
  </si>
  <si>
    <t>1752401341</t>
  </si>
  <si>
    <t>S-5240134/87851/2017</t>
  </si>
  <si>
    <t>1750401361</t>
  </si>
  <si>
    <t>29375258</t>
  </si>
  <si>
    <t>Vinařství NEPRAŠ &amp; Co, s.r.o.</t>
  </si>
  <si>
    <t>1752401351</t>
  </si>
  <si>
    <t>S-5240135/88144/2017</t>
  </si>
  <si>
    <t>1750401371</t>
  </si>
  <si>
    <t>67011993</t>
  </si>
  <si>
    <t>Makuch Martin</t>
  </si>
  <si>
    <t>1752401361</t>
  </si>
  <si>
    <t>S-5240136/88188/2017</t>
  </si>
  <si>
    <t>1750401511</t>
  </si>
  <si>
    <t>70879648</t>
  </si>
  <si>
    <t>Nesvačil Petr</t>
  </si>
  <si>
    <t>1752401501</t>
  </si>
  <si>
    <t>S-5240150/95149/2017</t>
  </si>
  <si>
    <t>1750401581</t>
  </si>
  <si>
    <t>60398493</t>
  </si>
  <si>
    <t>Blažek René</t>
  </si>
  <si>
    <t>1752401571</t>
  </si>
  <si>
    <t>S-5240157/108061/2017</t>
  </si>
  <si>
    <t>1750401641</t>
  </si>
  <si>
    <t>60318937</t>
  </si>
  <si>
    <t>Farma Morava, spol. s r. o.</t>
  </si>
  <si>
    <t>1752401641</t>
  </si>
  <si>
    <t>S-5240164/110957/2017</t>
  </si>
  <si>
    <t>1750500031</t>
  </si>
  <si>
    <t>61154725</t>
  </si>
  <si>
    <t>Franěk Václav</t>
  </si>
  <si>
    <t>1752500031</t>
  </si>
  <si>
    <t>S-5250003/120107/2017</t>
  </si>
  <si>
    <t>1750500051</t>
  </si>
  <si>
    <t>60063734</t>
  </si>
  <si>
    <t>1752500051</t>
  </si>
  <si>
    <t>S-5250005/120119/2017</t>
  </si>
  <si>
    <t>1750500071</t>
  </si>
  <si>
    <t>03782131</t>
  </si>
  <si>
    <t>VOPOL AGRO s.r.o.</t>
  </si>
  <si>
    <t>1752500071</t>
  </si>
  <si>
    <t>S-5250007/120217/2017</t>
  </si>
  <si>
    <t>1750500141</t>
  </si>
  <si>
    <t>27772608</t>
  </si>
  <si>
    <t>Farma Bystročice s.r.o.</t>
  </si>
  <si>
    <t>1752500131</t>
  </si>
  <si>
    <t>S-5250013/120839/2017</t>
  </si>
  <si>
    <t>1750500191</t>
  </si>
  <si>
    <t>65053869</t>
  </si>
  <si>
    <t>Filip Pavel</t>
  </si>
  <si>
    <t>1752500181</t>
  </si>
  <si>
    <t>S-5250018/121170/2017</t>
  </si>
  <si>
    <t>1750500311</t>
  </si>
  <si>
    <t>75114798</t>
  </si>
  <si>
    <t>Benáková Jana</t>
  </si>
  <si>
    <t>1752500321</t>
  </si>
  <si>
    <t>S-5250032/125697/2017</t>
  </si>
  <si>
    <t>1750500411</t>
  </si>
  <si>
    <t>63433168</t>
  </si>
  <si>
    <t>Čapka Adolf</t>
  </si>
  <si>
    <t>1752500431</t>
  </si>
  <si>
    <t>S-5250043/128513/2017</t>
  </si>
  <si>
    <t>1750500431</t>
  </si>
  <si>
    <t>00286605</t>
  </si>
  <si>
    <t>Obec Sedlejov</t>
  </si>
  <si>
    <t>1752500451</t>
  </si>
  <si>
    <t>S-5250045/128536/2017</t>
  </si>
  <si>
    <t>1750500451</t>
  </si>
  <si>
    <t>1752500471</t>
  </si>
  <si>
    <t>S-5250047/128564/2017</t>
  </si>
  <si>
    <t>1750500481</t>
  </si>
  <si>
    <t>47893320</t>
  </si>
  <si>
    <t>1752500501</t>
  </si>
  <si>
    <t>S-5250050/128753/2017</t>
  </si>
  <si>
    <t>1750500611</t>
  </si>
  <si>
    <t>42634512</t>
  </si>
  <si>
    <t>Obec Radkov</t>
  </si>
  <si>
    <t>1752500631</t>
  </si>
  <si>
    <t>S-5250063/136886/2017</t>
  </si>
  <si>
    <t>1750500621</t>
  </si>
  <si>
    <t>75117746</t>
  </si>
  <si>
    <t>Hanák Josef</t>
  </si>
  <si>
    <t>1752500641</t>
  </si>
  <si>
    <t>S-5250064/136891/2017</t>
  </si>
  <si>
    <t>1750500661</t>
  </si>
  <si>
    <t>1752500681</t>
  </si>
  <si>
    <t>S-5250068/136954/2017</t>
  </si>
  <si>
    <t>1750500781</t>
  </si>
  <si>
    <t>69570922</t>
  </si>
  <si>
    <t>Návrat Tomáš</t>
  </si>
  <si>
    <t>1752500801</t>
  </si>
  <si>
    <t>S-5250080/137313/2017</t>
  </si>
  <si>
    <t>1850500841</t>
  </si>
  <si>
    <t>88664384</t>
  </si>
  <si>
    <t>Nedvěd Jaroslav</t>
  </si>
  <si>
    <t>1852500861</t>
  </si>
  <si>
    <t>S-5250086/00044/2018</t>
  </si>
  <si>
    <t>1850500881</t>
  </si>
  <si>
    <t>46225145</t>
  </si>
  <si>
    <t>Tulis Josef</t>
  </si>
  <si>
    <t>1852500901</t>
  </si>
  <si>
    <t>S-5250090/00064/2018</t>
  </si>
  <si>
    <t>1850500901</t>
  </si>
  <si>
    <t>00286303</t>
  </si>
  <si>
    <t>Obec Nevcehle</t>
  </si>
  <si>
    <t>1852500921</t>
  </si>
  <si>
    <t>S-5250092/00069/2018</t>
  </si>
  <si>
    <t>1850500941</t>
  </si>
  <si>
    <t>44061901</t>
  </si>
  <si>
    <t>Mička Vlastimil</t>
  </si>
  <si>
    <t>1852500961</t>
  </si>
  <si>
    <t>S-5250096/00085/2018</t>
  </si>
  <si>
    <t>1850501011</t>
  </si>
  <si>
    <t>14562804</t>
  </si>
  <si>
    <t>Matěják Stanislav, Ing.</t>
  </si>
  <si>
    <t>1852501031</t>
  </si>
  <si>
    <t>S-5250103/00118/2018</t>
  </si>
  <si>
    <t>1850501021</t>
  </si>
  <si>
    <t>1852501041</t>
  </si>
  <si>
    <t>S-5250104/00121/2018</t>
  </si>
  <si>
    <t>1850600511</t>
  </si>
  <si>
    <t>72087862</t>
  </si>
  <si>
    <t>Ježová Bronislava</t>
  </si>
  <si>
    <t>1852600051</t>
  </si>
  <si>
    <t>S-5260005/02004/2018</t>
  </si>
  <si>
    <t>1850600041</t>
  </si>
  <si>
    <t>26369044</t>
  </si>
  <si>
    <t>AGROKLAD s.r.o.</t>
  </si>
  <si>
    <t>1852600081</t>
  </si>
  <si>
    <t>S-5260008/02007/2018</t>
  </si>
  <si>
    <t>1850600051</t>
  </si>
  <si>
    <t>04902289</t>
  </si>
  <si>
    <t>EKOFARMA Bílé Karpaty, s.r.o.</t>
  </si>
  <si>
    <t>1852600091</t>
  </si>
  <si>
    <t>S-5260009/02008/2018</t>
  </si>
  <si>
    <t>1850600471</t>
  </si>
  <si>
    <t>1852600141</t>
  </si>
  <si>
    <t>S-5260014/02013/2018</t>
  </si>
  <si>
    <t>1850600111</t>
  </si>
  <si>
    <t>1852600211</t>
  </si>
  <si>
    <t>S-5260021/02020/2018</t>
  </si>
  <si>
    <t>1850600131</t>
  </si>
  <si>
    <t>1852600241</t>
  </si>
  <si>
    <t>S-5260024/02023/2018</t>
  </si>
  <si>
    <t>1850600141</t>
  </si>
  <si>
    <t>05832837</t>
  </si>
  <si>
    <t>Fajmon Jiří, Ing.</t>
  </si>
  <si>
    <t>1852600251</t>
  </si>
  <si>
    <t>S-5260025/02024/2018</t>
  </si>
  <si>
    <t>1850600161</t>
  </si>
  <si>
    <t>44406002</t>
  </si>
  <si>
    <t>Hajzler Vladimír</t>
  </si>
  <si>
    <t>1852600301</t>
  </si>
  <si>
    <t>S-5260030/02030/2018</t>
  </si>
  <si>
    <t>1850600371</t>
  </si>
  <si>
    <t>45527504</t>
  </si>
  <si>
    <t>Čermák Zdeněk</t>
  </si>
  <si>
    <t>1852600331</t>
  </si>
  <si>
    <t>S-5260033/02033/2018</t>
  </si>
  <si>
    <t>1850600351</t>
  </si>
  <si>
    <t>75102625</t>
  </si>
  <si>
    <t>Kouba Martin Ing.</t>
  </si>
  <si>
    <t>1852600381</t>
  </si>
  <si>
    <t>S-5260038/02039/2018</t>
  </si>
  <si>
    <t>1850600541</t>
  </si>
  <si>
    <t>72058145</t>
  </si>
  <si>
    <t>Zahradníková Petra</t>
  </si>
  <si>
    <t>1852600541</t>
  </si>
  <si>
    <t>S-5260054/02573/2018</t>
  </si>
  <si>
    <t>1850600571</t>
  </si>
  <si>
    <t>05029805</t>
  </si>
  <si>
    <t>Grünn Daniel</t>
  </si>
  <si>
    <t>1852600571</t>
  </si>
  <si>
    <t>S-5260057/02587/2018</t>
  </si>
  <si>
    <t>1850600591</t>
  </si>
  <si>
    <t>45644446</t>
  </si>
  <si>
    <t>Kunčík Petr, Ing.</t>
  </si>
  <si>
    <t>1852600591</t>
  </si>
  <si>
    <t>S-5260059/02593/2018</t>
  </si>
  <si>
    <t>1850600641</t>
  </si>
  <si>
    <t>1852600641</t>
  </si>
  <si>
    <t>S-5260064/02864/2018</t>
  </si>
  <si>
    <t>1850600681</t>
  </si>
  <si>
    <t>72067110</t>
  </si>
  <si>
    <t>Bílková Milada</t>
  </si>
  <si>
    <t>1852600691</t>
  </si>
  <si>
    <t>S-5260069/02904/2018</t>
  </si>
  <si>
    <t>1850600701</t>
  </si>
  <si>
    <t>03645169</t>
  </si>
  <si>
    <t>Tomanová Petra</t>
  </si>
  <si>
    <t>1852600701</t>
  </si>
  <si>
    <t>S-5260070/02929/2018</t>
  </si>
  <si>
    <t>1850600841</t>
  </si>
  <si>
    <t>1852600881</t>
  </si>
  <si>
    <t>S-5260088/04645/2018</t>
  </si>
  <si>
    <t>1850601281</t>
  </si>
  <si>
    <t>45414785</t>
  </si>
  <si>
    <t>Vacík Václav</t>
  </si>
  <si>
    <t>1852601271</t>
  </si>
  <si>
    <t>S-5260127/09408/2018</t>
  </si>
  <si>
    <t>1850601381</t>
  </si>
  <si>
    <t>62448471</t>
  </si>
  <si>
    <t>Semecká Eva, Ing.</t>
  </si>
  <si>
    <t>1852601371</t>
  </si>
  <si>
    <t>S-5260137/09453/2018</t>
  </si>
  <si>
    <t>1850601431</t>
  </si>
  <si>
    <t>72056894</t>
  </si>
  <si>
    <t>Švagrová Hana</t>
  </si>
  <si>
    <t>1852601441</t>
  </si>
  <si>
    <t>S-5260144/09479/2018</t>
  </si>
  <si>
    <t>1850601551</t>
  </si>
  <si>
    <t>11420782</t>
  </si>
  <si>
    <t>Škoda Věroslav, MUDr.</t>
  </si>
  <si>
    <t>1852601521</t>
  </si>
  <si>
    <t>S-5260152/11437/2018</t>
  </si>
  <si>
    <t>1850601621</t>
  </si>
  <si>
    <t>43842780</t>
  </si>
  <si>
    <t>Záhorka Jan</t>
  </si>
  <si>
    <t>1852601721</t>
  </si>
  <si>
    <t>S-5260172/11521/2018</t>
  </si>
  <si>
    <t>1850601701</t>
  </si>
  <si>
    <t>00745723</t>
  </si>
  <si>
    <t>Čevela Jakub, Ing. Mgr.</t>
  </si>
  <si>
    <t>1852601751</t>
  </si>
  <si>
    <t>S-5260175/11538/2018</t>
  </si>
  <si>
    <t>1850601791</t>
  </si>
  <si>
    <t>03900401</t>
  </si>
  <si>
    <t>Bazgier Tomáš</t>
  </si>
  <si>
    <t>1852601781</t>
  </si>
  <si>
    <t>S-5260178/11560/2018</t>
  </si>
  <si>
    <t>1850601591</t>
  </si>
  <si>
    <t>42303362</t>
  </si>
  <si>
    <t>Komárek František</t>
  </si>
  <si>
    <t>1852601801</t>
  </si>
  <si>
    <t>S-5260180/11563/2018</t>
  </si>
  <si>
    <t>1850602001</t>
  </si>
  <si>
    <t>04656270</t>
  </si>
  <si>
    <t>Horký František, Ing.</t>
  </si>
  <si>
    <t>1852601981</t>
  </si>
  <si>
    <t>S-5260198/18583/2018</t>
  </si>
  <si>
    <t>1850602141</t>
  </si>
  <si>
    <t>70972907</t>
  </si>
  <si>
    <t>Krejsek Jan</t>
  </si>
  <si>
    <t>1852602121</t>
  </si>
  <si>
    <t>S-5260212/18624/2018</t>
  </si>
  <si>
    <t>1850700131</t>
  </si>
  <si>
    <t>04703146</t>
  </si>
  <si>
    <t>ARBOTYL s.r.o.</t>
  </si>
  <si>
    <t>1852700131</t>
  </si>
  <si>
    <t>S-5270013/59317/2018</t>
  </si>
  <si>
    <t>1850700201</t>
  </si>
  <si>
    <t>1852700201</t>
  </si>
  <si>
    <t>S-5270020/59389/2018</t>
  </si>
  <si>
    <t>1850700401</t>
  </si>
  <si>
    <t>00268402</t>
  </si>
  <si>
    <t>Městys Uhelná Příbram</t>
  </si>
  <si>
    <t>1852700401</t>
  </si>
  <si>
    <t>S-5270040/60931/2018</t>
  </si>
  <si>
    <t>1850600881</t>
  </si>
  <si>
    <t>00267279</t>
  </si>
  <si>
    <t>Městys Česká Bělá</t>
  </si>
  <si>
    <t>1852600861</t>
  </si>
  <si>
    <t>S-5260086/04634/2018</t>
  </si>
  <si>
    <t>1650002711</t>
  </si>
  <si>
    <t>75013347</t>
  </si>
  <si>
    <t>Kučera Zdeněk</t>
  </si>
  <si>
    <t>1652002671</t>
  </si>
  <si>
    <t>S-5200267/45341/2016</t>
  </si>
  <si>
    <t>1850600551</t>
  </si>
  <si>
    <t>75040310</t>
  </si>
  <si>
    <t>Klička Vlastimil</t>
  </si>
  <si>
    <t>1852600551</t>
  </si>
  <si>
    <t>S-5260055/02579/2018</t>
  </si>
  <si>
    <t>1850600711</t>
  </si>
  <si>
    <t>1852600711</t>
  </si>
  <si>
    <t>S-5260071/02938/2018</t>
  </si>
  <si>
    <t>1850601261</t>
  </si>
  <si>
    <t>71225005</t>
  </si>
  <si>
    <t>Chloupek Vladimír</t>
  </si>
  <si>
    <t>1852601241</t>
  </si>
  <si>
    <t>S-5260124/09388/2018</t>
  </si>
  <si>
    <t>1750500131</t>
  </si>
  <si>
    <t>61222828</t>
  </si>
  <si>
    <t>Kubec Zdeněk</t>
  </si>
  <si>
    <t>1752500121</t>
  </si>
  <si>
    <t>S-5250012/120831/2017</t>
  </si>
  <si>
    <t>1850600741</t>
  </si>
  <si>
    <t>00842583</t>
  </si>
  <si>
    <t>Obec Vídeň</t>
  </si>
  <si>
    <t>1852600741</t>
  </si>
  <si>
    <t>S-5260074/04549/2018</t>
  </si>
  <si>
    <t>1750500271</t>
  </si>
  <si>
    <t>68727429</t>
  </si>
  <si>
    <t>Poláková Zdenka</t>
  </si>
  <si>
    <t>1752500281</t>
  </si>
  <si>
    <t>S-5250028/125674/2017</t>
  </si>
  <si>
    <t>1750401611</t>
  </si>
  <si>
    <t>47216824</t>
  </si>
  <si>
    <t>EKOFARM LIPNO s.r.o.</t>
  </si>
  <si>
    <t>1752401601</t>
  </si>
  <si>
    <t>S-5240160/108159/2017</t>
  </si>
  <si>
    <t>1750500121</t>
  </si>
  <si>
    <t>1752500231</t>
  </si>
  <si>
    <t>S-5250023/123793/2017</t>
  </si>
  <si>
    <t>1850601861</t>
  </si>
  <si>
    <t>75157730</t>
  </si>
  <si>
    <t>Andělová Květoslava</t>
  </si>
  <si>
    <t>1852601541</t>
  </si>
  <si>
    <t>S-5260154/11459/2018</t>
  </si>
  <si>
    <t>1850700351</t>
  </si>
  <si>
    <t>70954585</t>
  </si>
  <si>
    <t>Štýbl Marek</t>
  </si>
  <si>
    <t>1852700351</t>
  </si>
  <si>
    <t>S-5270035/60766/2018</t>
  </si>
  <si>
    <t>1750500461</t>
  </si>
  <si>
    <t>47900164</t>
  </si>
  <si>
    <t>Krčma - Nový Dvůr, s.r.o.</t>
  </si>
  <si>
    <t>1752500481</t>
  </si>
  <si>
    <t>S-5250048/128737/2017</t>
  </si>
  <si>
    <t>1750400521</t>
  </si>
  <si>
    <t>70895279</t>
  </si>
  <si>
    <t>Sláma Zdeněk</t>
  </si>
  <si>
    <t>1752400521</t>
  </si>
  <si>
    <t>S-5240052/59920/2017</t>
  </si>
  <si>
    <t>1750400271</t>
  </si>
  <si>
    <t>49810464</t>
  </si>
  <si>
    <t>LUKA spol. s r.o.</t>
  </si>
  <si>
    <t>1752400271</t>
  </si>
  <si>
    <t>S-5240027/59600/2017</t>
  </si>
  <si>
    <t>1850600861</t>
  </si>
  <si>
    <t>1852600831</t>
  </si>
  <si>
    <t>S-5260083/04616/2018</t>
  </si>
  <si>
    <t>1850602171</t>
  </si>
  <si>
    <t>25556088</t>
  </si>
  <si>
    <t>MORAVÍNO s.r.o.</t>
  </si>
  <si>
    <t>1852602151</t>
  </si>
  <si>
    <t>S-5260215/18647/2018</t>
  </si>
  <si>
    <t>1850700191</t>
  </si>
  <si>
    <t>03892972</t>
  </si>
  <si>
    <t>Dukátník Jiří</t>
  </si>
  <si>
    <t>1852700191</t>
  </si>
  <si>
    <t>S-5270019/59364/2018</t>
  </si>
  <si>
    <t>1850600071</t>
  </si>
  <si>
    <t>72058617</t>
  </si>
  <si>
    <t>Gregorovičová Martina</t>
  </si>
  <si>
    <t>1852600131</t>
  </si>
  <si>
    <t>S-5260013/02012/2018</t>
  </si>
  <si>
    <t>1850600061</t>
  </si>
  <si>
    <t>49434632</t>
  </si>
  <si>
    <t>KLAS - družstvo Starovičky</t>
  </si>
  <si>
    <t>1852600111</t>
  </si>
  <si>
    <t>S-5260011/02010/2018</t>
  </si>
  <si>
    <t>1750401621</t>
  </si>
  <si>
    <t>25507656</t>
  </si>
  <si>
    <t>Agrika k.s.</t>
  </si>
  <si>
    <t>1752401611</t>
  </si>
  <si>
    <t>S-5240161/108164/2017</t>
  </si>
  <si>
    <t>1850601631</t>
  </si>
  <si>
    <t>70795266</t>
  </si>
  <si>
    <t>Trachta Václav</t>
  </si>
  <si>
    <t>1852601651</t>
  </si>
  <si>
    <t>S-5260165/11490/2018</t>
  </si>
  <si>
    <t>1850600171</t>
  </si>
  <si>
    <t>60064323</t>
  </si>
  <si>
    <t>Toufar Radek</t>
  </si>
  <si>
    <t>1852600321</t>
  </si>
  <si>
    <t>S-5260032/02032/2018</t>
  </si>
  <si>
    <t>1850600251</t>
  </si>
  <si>
    <t>04849680</t>
  </si>
  <si>
    <t>Gregorovič Jan</t>
  </si>
  <si>
    <t>1852600441</t>
  </si>
  <si>
    <t>S-5260044/02045/2018</t>
  </si>
  <si>
    <t>1750400641</t>
  </si>
  <si>
    <t>44059248</t>
  </si>
  <si>
    <t>Marek Jan</t>
  </si>
  <si>
    <t>1752400631</t>
  </si>
  <si>
    <t>S-5240063/59948/2017</t>
  </si>
  <si>
    <t>1750400361</t>
  </si>
  <si>
    <t>24736261</t>
  </si>
  <si>
    <t>Biofarma Pod Hájkem s.r.o.</t>
  </si>
  <si>
    <t>1752400361</t>
  </si>
  <si>
    <t>S-5240036/59618/2017</t>
  </si>
  <si>
    <t>1850601141</t>
  </si>
  <si>
    <t>87247470</t>
  </si>
  <si>
    <t>Koubová Zdeňka, Mgr.</t>
  </si>
  <si>
    <t>1852601131</t>
  </si>
  <si>
    <t>S-5260113/09307/2018</t>
  </si>
  <si>
    <t>1850601881</t>
  </si>
  <si>
    <t>64092500</t>
  </si>
  <si>
    <t>Motička Karel</t>
  </si>
  <si>
    <t>1852601861</t>
  </si>
  <si>
    <t>S-5260186/18540/2018</t>
  </si>
  <si>
    <t>1850600461</t>
  </si>
  <si>
    <t>1852600031</t>
  </si>
  <si>
    <t>S-5260003/02002/2018</t>
  </si>
  <si>
    <t>1850600991</t>
  </si>
  <si>
    <t>1852600991</t>
  </si>
  <si>
    <t>S-5260099/06276/2018</t>
  </si>
  <si>
    <t>1850601391</t>
  </si>
  <si>
    <t>10123181</t>
  </si>
  <si>
    <t>Vacek Jiří</t>
  </si>
  <si>
    <t>1852601361</t>
  </si>
  <si>
    <t>S-5260136/09449/2018</t>
  </si>
  <si>
    <t>1750500751</t>
  </si>
  <si>
    <t>71241574</t>
  </si>
  <si>
    <t>Bradáč Zdeněk</t>
  </si>
  <si>
    <t>1752500771</t>
  </si>
  <si>
    <t>S-5250077/137295/2017</t>
  </si>
  <si>
    <t>1750500811</t>
  </si>
  <si>
    <t>48761991</t>
  </si>
  <si>
    <t>Řezníček Pavel, Ing.</t>
  </si>
  <si>
    <t>1752500831</t>
  </si>
  <si>
    <t>S-5250083/137349/2017</t>
  </si>
  <si>
    <t>1850500921</t>
  </si>
  <si>
    <t>1852500941</t>
  </si>
  <si>
    <t>S-5250094/00074/2018</t>
  </si>
  <si>
    <t>1850601481</t>
  </si>
  <si>
    <t>1852601461</t>
  </si>
  <si>
    <t>S-5260146/09487/2018</t>
  </si>
  <si>
    <t>1850602031</t>
  </si>
  <si>
    <t>42192781</t>
  </si>
  <si>
    <t>Kresl Dušan</t>
  </si>
  <si>
    <t>1852602011</t>
  </si>
  <si>
    <t>S-5260201/18591/2018</t>
  </si>
  <si>
    <t>1750401001</t>
  </si>
  <si>
    <t>47441038</t>
  </si>
  <si>
    <t>Krejčí Ladislav</t>
  </si>
  <si>
    <t>1752400991</t>
  </si>
  <si>
    <t>S-5240099/65135/2017</t>
  </si>
  <si>
    <t>1750500231</t>
  </si>
  <si>
    <t>00286401</t>
  </si>
  <si>
    <t>Obec Pavlov</t>
  </si>
  <si>
    <t>1752500241</t>
  </si>
  <si>
    <t>S-5250024/125662/2017</t>
  </si>
  <si>
    <t>1750500381</t>
  </si>
  <si>
    <t>27683435</t>
  </si>
  <si>
    <t>ZOŠI AGRO, s.r.o.</t>
  </si>
  <si>
    <t>1752500391</t>
  </si>
  <si>
    <t>S-5250039/125737/2017</t>
  </si>
  <si>
    <t>1750500391</t>
  </si>
  <si>
    <t>00285862</t>
  </si>
  <si>
    <t>Obec Hodice</t>
  </si>
  <si>
    <t>1752500411</t>
  </si>
  <si>
    <t>S-5250041/128502/2017</t>
  </si>
  <si>
    <t>1850500951</t>
  </si>
  <si>
    <t>1852500971</t>
  </si>
  <si>
    <t>S-5250097/00095/2018</t>
  </si>
  <si>
    <t>1850700371</t>
  </si>
  <si>
    <t>40707580</t>
  </si>
  <si>
    <t>Perník Václav, Ing.</t>
  </si>
  <si>
    <t>1852700371</t>
  </si>
  <si>
    <t>S-5270037/60881/2018</t>
  </si>
  <si>
    <t>1850602041</t>
  </si>
  <si>
    <t>44444486</t>
  </si>
  <si>
    <t>Antoš Milan</t>
  </si>
  <si>
    <t>1852602021</t>
  </si>
  <si>
    <t>S-5260202/18594/2018</t>
  </si>
  <si>
    <t>1750500721</t>
  </si>
  <si>
    <t>72079371</t>
  </si>
  <si>
    <t>Kafka Josef</t>
  </si>
  <si>
    <t>1752500741</t>
  </si>
  <si>
    <t>S-5250074/137279/2017</t>
  </si>
  <si>
    <t>1850700481</t>
  </si>
  <si>
    <t>75128675</t>
  </si>
  <si>
    <t>Uhlíř Jan, DiS.</t>
  </si>
  <si>
    <t>1852700481</t>
  </si>
  <si>
    <t>S-5270048/63283/2018</t>
  </si>
  <si>
    <t>1850601251</t>
  </si>
  <si>
    <t>75835151</t>
  </si>
  <si>
    <t>Uherek Jiří, Ing.</t>
  </si>
  <si>
    <t>1852601231</t>
  </si>
  <si>
    <t>S-5260123/09371/2018</t>
  </si>
  <si>
    <t>1750401231</t>
  </si>
  <si>
    <t>1752401231</t>
  </si>
  <si>
    <t>S-5240123/73308/2017</t>
  </si>
  <si>
    <t>1750500801</t>
  </si>
  <si>
    <t>68438761</t>
  </si>
  <si>
    <t>Čapek Karel</t>
  </si>
  <si>
    <t>1752500821</t>
  </si>
  <si>
    <t>S-5250082/137343/2017</t>
  </si>
  <si>
    <t>1850600381</t>
  </si>
  <si>
    <t>25098519</t>
  </si>
  <si>
    <t>Farma Trojmezí a.s.</t>
  </si>
  <si>
    <t>1852600311</t>
  </si>
  <si>
    <t>S-5260031/02031/2018</t>
  </si>
  <si>
    <t>1750500531</t>
  </si>
  <si>
    <t>1752500551</t>
  </si>
  <si>
    <t>S-5250055/132195/2017</t>
  </si>
  <si>
    <t>1750400141</t>
  </si>
  <si>
    <t>75092883</t>
  </si>
  <si>
    <t>Krejčíř Václav, Ing.</t>
  </si>
  <si>
    <t>1752400141</t>
  </si>
  <si>
    <t>S-5240014/59444/2017</t>
  </si>
  <si>
    <t>1750500171</t>
  </si>
  <si>
    <t>47260734</t>
  </si>
  <si>
    <t>Novák Jan</t>
  </si>
  <si>
    <t>1752500161</t>
  </si>
  <si>
    <t>S-5250016/121097/2017</t>
  </si>
  <si>
    <t>1850601131</t>
  </si>
  <si>
    <t>1852601121</t>
  </si>
  <si>
    <t>S-5260112/06409/2018</t>
  </si>
  <si>
    <t>1850700451</t>
  </si>
  <si>
    <t>04577833</t>
  </si>
  <si>
    <t>Honzovy lesy s.r.o.</t>
  </si>
  <si>
    <t>1852700451</t>
  </si>
  <si>
    <t>S-5270045/61005/2018</t>
  </si>
  <si>
    <t>1850700411</t>
  </si>
  <si>
    <t>00267694</t>
  </si>
  <si>
    <t>Obec Krásná Hora</t>
  </si>
  <si>
    <t>1852700411</t>
  </si>
  <si>
    <t>S-5270041/60938/2018</t>
  </si>
  <si>
    <t>1850600211</t>
  </si>
  <si>
    <t>05254787</t>
  </si>
  <si>
    <t>Podroužek František</t>
  </si>
  <si>
    <t>1852600391</t>
  </si>
  <si>
    <t>S-5260039/02040/2018</t>
  </si>
  <si>
    <t>1750500671</t>
  </si>
  <si>
    <t>1752500691</t>
  </si>
  <si>
    <t>S-5250069/137000/2017</t>
  </si>
  <si>
    <t>1850500861</t>
  </si>
  <si>
    <t>1852500881</t>
  </si>
  <si>
    <t>S-5250088/00053/2018</t>
  </si>
  <si>
    <t>1850500971</t>
  </si>
  <si>
    <t>73860581</t>
  </si>
  <si>
    <t>Caha Milan</t>
  </si>
  <si>
    <t>1852500991</t>
  </si>
  <si>
    <t>S-5250099/00107/2018</t>
  </si>
  <si>
    <t>1850600151</t>
  </si>
  <si>
    <t>03996573</t>
  </si>
  <si>
    <t>Zelená Jaroslava</t>
  </si>
  <si>
    <t>1852600271</t>
  </si>
  <si>
    <t>S-5260027/02026/2018</t>
  </si>
  <si>
    <t>1850601731</t>
  </si>
  <si>
    <t>1852601641</t>
  </si>
  <si>
    <t>S-5260164/11485/2018</t>
  </si>
  <si>
    <t>1750500111</t>
  </si>
  <si>
    <t>1752500111</t>
  </si>
  <si>
    <t>S-5250011/120617/2017</t>
  </si>
  <si>
    <t>1750400381</t>
  </si>
  <si>
    <t>60745584</t>
  </si>
  <si>
    <t>AGOS BIO a.s.</t>
  </si>
  <si>
    <t>1752400381</t>
  </si>
  <si>
    <t>S-5240038/59624/2017</t>
  </si>
  <si>
    <t>1850600321</t>
  </si>
  <si>
    <t>61611387</t>
  </si>
  <si>
    <t>Budirský Robert Ing.</t>
  </si>
  <si>
    <t>1852600451</t>
  </si>
  <si>
    <t>S-5260045/02046/2018</t>
  </si>
  <si>
    <t>1850601871</t>
  </si>
  <si>
    <t>04878906</t>
  </si>
  <si>
    <t>Burianová Veronika</t>
  </si>
  <si>
    <t>1852601551</t>
  </si>
  <si>
    <t>S-5260155/11461/2018</t>
  </si>
  <si>
    <t>1850700181</t>
  </si>
  <si>
    <t>60396008</t>
  </si>
  <si>
    <t>Flajšingr Lubomír</t>
  </si>
  <si>
    <t>1852700181</t>
  </si>
  <si>
    <t>S-5270018/59358/2018</t>
  </si>
  <si>
    <t>1850700291</t>
  </si>
  <si>
    <t>1852700291</t>
  </si>
  <si>
    <t>S-5270029/60691/2018</t>
  </si>
  <si>
    <t>1850501031</t>
  </si>
  <si>
    <t>62507036</t>
  </si>
  <si>
    <t>Viktorová Hana</t>
  </si>
  <si>
    <t>1852501051</t>
  </si>
  <si>
    <t>S-5250105/00573/2018</t>
  </si>
  <si>
    <t>1850601851</t>
  </si>
  <si>
    <t>60279567</t>
  </si>
  <si>
    <t>SLOVÁCKÝ STATEK, spol. s r.o.</t>
  </si>
  <si>
    <t>1852601581</t>
  </si>
  <si>
    <t>S-5260158/11466/2018</t>
  </si>
  <si>
    <t>1750400691</t>
  </si>
  <si>
    <t>70968411</t>
  </si>
  <si>
    <t>Čeřovský Luboš</t>
  </si>
  <si>
    <t>1752400681</t>
  </si>
  <si>
    <t>S-5240068/60078/2017</t>
  </si>
  <si>
    <t>1850700501</t>
  </si>
  <si>
    <t>61689653</t>
  </si>
  <si>
    <t>Hůla Jiří</t>
  </si>
  <si>
    <t>1852700501</t>
  </si>
  <si>
    <t>S-5270050/63309/2018</t>
  </si>
  <si>
    <t>1750500541</t>
  </si>
  <si>
    <t>60572540</t>
  </si>
  <si>
    <t>Smejkal Jiří</t>
  </si>
  <si>
    <t>1752500561</t>
  </si>
  <si>
    <t>S-5250056/132202/2017</t>
  </si>
  <si>
    <t>1750400431</t>
  </si>
  <si>
    <t>05001251</t>
  </si>
  <si>
    <t>Oberreiter Jan, Mgr.</t>
  </si>
  <si>
    <t>1752400431</t>
  </si>
  <si>
    <t>S-5240043/59895/2017</t>
  </si>
  <si>
    <t>1750500791</t>
  </si>
  <si>
    <t>48171069</t>
  </si>
  <si>
    <t>OSIVA a.s.</t>
  </si>
  <si>
    <t>1752500811</t>
  </si>
  <si>
    <t>S-5250081/137319/2017</t>
  </si>
  <si>
    <t>1850601081</t>
  </si>
  <si>
    <t>1852601071</t>
  </si>
  <si>
    <t>S-5260107/06367/2018</t>
  </si>
  <si>
    <t>1850601421</t>
  </si>
  <si>
    <t>49059173</t>
  </si>
  <si>
    <t>Vondra Bohumil</t>
  </si>
  <si>
    <t>1852601451</t>
  </si>
  <si>
    <t>S-5260145/09480/2018</t>
  </si>
  <si>
    <t>1850601531</t>
  </si>
  <si>
    <t>64267211</t>
  </si>
  <si>
    <t>Svoboda Pavel</t>
  </si>
  <si>
    <t>1852601511</t>
  </si>
  <si>
    <t>S-5260151/09508/2018</t>
  </si>
  <si>
    <t>1850602071</t>
  </si>
  <si>
    <t>04906837</t>
  </si>
  <si>
    <t>Bystrianský Jan</t>
  </si>
  <si>
    <t>1852602051</t>
  </si>
  <si>
    <t>S-5260205/18603/2018</t>
  </si>
  <si>
    <t>1750500241</t>
  </si>
  <si>
    <t>16798392</t>
  </si>
  <si>
    <t>Burianec Miloš, Ing.</t>
  </si>
  <si>
    <t>1752500251</t>
  </si>
  <si>
    <t>S-5250025/125666/2017</t>
  </si>
  <si>
    <t>1750500371</t>
  </si>
  <si>
    <t>45673098</t>
  </si>
  <si>
    <t>Pilčík Karel</t>
  </si>
  <si>
    <t>1752500381</t>
  </si>
  <si>
    <t>S-5250038/125728/2017</t>
  </si>
  <si>
    <t>1850600121</t>
  </si>
  <si>
    <t>04911270</t>
  </si>
  <si>
    <t>Kahánek Michael</t>
  </si>
  <si>
    <t>1852600231</t>
  </si>
  <si>
    <t>S-5260023/02021/2018</t>
  </si>
  <si>
    <t>1650201611</t>
  </si>
  <si>
    <t>42114624</t>
  </si>
  <si>
    <t>Bureš Jaroslav, Ing.</t>
  </si>
  <si>
    <t>1652201611</t>
  </si>
  <si>
    <t>S-5220161/111617/2016</t>
  </si>
  <si>
    <t>1850601221</t>
  </si>
  <si>
    <t>27736474</t>
  </si>
  <si>
    <t>AGRO KRUMVÍŘ, s. r. o.</t>
  </si>
  <si>
    <t>1852601201</t>
  </si>
  <si>
    <t>S-5260120/09349/2018</t>
  </si>
  <si>
    <t>1850600231</t>
  </si>
  <si>
    <t>06700977</t>
  </si>
  <si>
    <t>Hajský Miroslav</t>
  </si>
  <si>
    <t>1852600411</t>
  </si>
  <si>
    <t>S-5260041/02042/2018</t>
  </si>
  <si>
    <t>1850700251</t>
  </si>
  <si>
    <t>1852700251</t>
  </si>
  <si>
    <t>S-5270025/59431/2018</t>
  </si>
  <si>
    <t>1750500631</t>
  </si>
  <si>
    <t>68209720</t>
  </si>
  <si>
    <t>Rychlý Jiří</t>
  </si>
  <si>
    <t>1752500651</t>
  </si>
  <si>
    <t>S-5250065/136918/2017</t>
  </si>
  <si>
    <t>1850601721</t>
  </si>
  <si>
    <t>00579793</t>
  </si>
  <si>
    <t>Obec Bezděkov</t>
  </si>
  <si>
    <t>1852601631</t>
  </si>
  <si>
    <t>S-5260163/11475/2018</t>
  </si>
  <si>
    <t>1850602021</t>
  </si>
  <si>
    <t>45026190</t>
  </si>
  <si>
    <t>Kohoutová Růžena</t>
  </si>
  <si>
    <t>1852602001</t>
  </si>
  <si>
    <t>S-5260200/18589/2018</t>
  </si>
  <si>
    <t>1850700211</t>
  </si>
  <si>
    <t>02841452</t>
  </si>
  <si>
    <t>Farma Bobule s.r.o.</t>
  </si>
  <si>
    <t>1852700211</t>
  </si>
  <si>
    <t>S-5270021/59395/2018</t>
  </si>
  <si>
    <t>1750500561</t>
  </si>
  <si>
    <t>44406011</t>
  </si>
  <si>
    <t>Indra Jaroslav</t>
  </si>
  <si>
    <t>1752500581</t>
  </si>
  <si>
    <t>S-5250058/132208/2017</t>
  </si>
  <si>
    <t>1750500081</t>
  </si>
  <si>
    <t>46443975</t>
  </si>
  <si>
    <t>Veselský Josef</t>
  </si>
  <si>
    <t>1752500081</t>
  </si>
  <si>
    <t>S-5250008/120254/2017</t>
  </si>
  <si>
    <t>1850600391</t>
  </si>
  <si>
    <t>1852600291</t>
  </si>
  <si>
    <t>S-5260029/02029/2018</t>
  </si>
  <si>
    <t>1750401571</t>
  </si>
  <si>
    <t>75118645</t>
  </si>
  <si>
    <t>Mencl Jaroslav</t>
  </si>
  <si>
    <t>1752401561</t>
  </si>
  <si>
    <t>S-5240156/108003/2017</t>
  </si>
  <si>
    <t>1850600891</t>
  </si>
  <si>
    <t>1852600901</t>
  </si>
  <si>
    <t>S-5260090/04652/2018</t>
  </si>
  <si>
    <t>1850601031</t>
  </si>
  <si>
    <t>47236817</t>
  </si>
  <si>
    <t>Návara Drahoslav</t>
  </si>
  <si>
    <t>1852601031</t>
  </si>
  <si>
    <t>S-5260103/06326/2018</t>
  </si>
  <si>
    <t>1850601681</t>
  </si>
  <si>
    <t>40551997</t>
  </si>
  <si>
    <t>Kreysa Václav, Ing.</t>
  </si>
  <si>
    <t>1852601611</t>
  </si>
  <si>
    <t>S-5260161/11473/2018</t>
  </si>
  <si>
    <t>1850602311</t>
  </si>
  <si>
    <t>03890091</t>
  </si>
  <si>
    <t>Nováková Lucie</t>
  </si>
  <si>
    <t>1852602291</t>
  </si>
  <si>
    <t>S-5260229/20527/2018</t>
  </si>
  <si>
    <t>1750401561</t>
  </si>
  <si>
    <t>1752401551</t>
  </si>
  <si>
    <t>S-5240155/106389/2017</t>
  </si>
  <si>
    <t>1850600491</t>
  </si>
  <si>
    <t>04742559</t>
  </si>
  <si>
    <t>Halata Lukáš</t>
  </si>
  <si>
    <t>1852600101</t>
  </si>
  <si>
    <t>S-5260010/02009/2018</t>
  </si>
  <si>
    <t>1750400731</t>
  </si>
  <si>
    <t>01532839</t>
  </si>
  <si>
    <t>Návara Drahoslav, Ing.</t>
  </si>
  <si>
    <t>1752400721</t>
  </si>
  <si>
    <t>S-5240072/60089/2017</t>
  </si>
  <si>
    <t>1750500091</t>
  </si>
  <si>
    <t>72023376</t>
  </si>
  <si>
    <t>Pestr Martin</t>
  </si>
  <si>
    <t>1752500091</t>
  </si>
  <si>
    <t>S-5250009/120341/2017</t>
  </si>
  <si>
    <t>1850700061</t>
  </si>
  <si>
    <t>47893699</t>
  </si>
  <si>
    <t>Šafránek Miroslav</t>
  </si>
  <si>
    <t>1852700061</t>
  </si>
  <si>
    <t>S-5270006/59188/2018</t>
  </si>
  <si>
    <t>1850500821</t>
  </si>
  <si>
    <t>87499347</t>
  </si>
  <si>
    <t>Michl Roman</t>
  </si>
  <si>
    <t>1852500841</t>
  </si>
  <si>
    <t>S-5250084/00037/2018</t>
  </si>
  <si>
    <t>1750500181</t>
  </si>
  <si>
    <t>1752500171</t>
  </si>
  <si>
    <t>S-5250017/121149/2017</t>
  </si>
  <si>
    <t>1850601001</t>
  </si>
  <si>
    <t>48193879</t>
  </si>
  <si>
    <t>Neufusová Iveta</t>
  </si>
  <si>
    <t>1852601001</t>
  </si>
  <si>
    <t>S-5260100/06279/2018</t>
  </si>
  <si>
    <t>1850700331</t>
  </si>
  <si>
    <t>47420120</t>
  </si>
  <si>
    <t>Tyl Ivan</t>
  </si>
  <si>
    <t>1852700331</t>
  </si>
  <si>
    <t>S-5270033/60750/2018</t>
  </si>
  <si>
    <t>1750500491</t>
  </si>
  <si>
    <t>43421873</t>
  </si>
  <si>
    <t>Veselý Tomáš</t>
  </si>
  <si>
    <t>1752500511</t>
  </si>
  <si>
    <t>S-5250051/132122/2017</t>
  </si>
  <si>
    <t>1850601271</t>
  </si>
  <si>
    <t>05985218</t>
  </si>
  <si>
    <t>Danielová Aneta</t>
  </si>
  <si>
    <t>1852601261</t>
  </si>
  <si>
    <t>S-5260126/09404/2018</t>
  </si>
  <si>
    <t>1850602131</t>
  </si>
  <si>
    <t>12252727</t>
  </si>
  <si>
    <t>Dryák Karel</t>
  </si>
  <si>
    <t>1852602111</t>
  </si>
  <si>
    <t>S-5260211/18617/2018</t>
  </si>
  <si>
    <t>1850600691</t>
  </si>
  <si>
    <t>1852600681</t>
  </si>
  <si>
    <t>S-5260068/02902/2018</t>
  </si>
  <si>
    <t>1850700141</t>
  </si>
  <si>
    <t>02835665</t>
  </si>
  <si>
    <t>Farma Borůvka s.r.o.</t>
  </si>
  <si>
    <t>1852700141</t>
  </si>
  <si>
    <t>S-5270014/59329/2018</t>
  </si>
  <si>
    <t>1750401531</t>
  </si>
  <si>
    <t>00543705</t>
  </si>
  <si>
    <t>Obec Hybrálec</t>
  </si>
  <si>
    <t>1752401521</t>
  </si>
  <si>
    <t>S-5240152/95241/2017</t>
  </si>
  <si>
    <t>1750500731</t>
  </si>
  <si>
    <t>76164772</t>
  </si>
  <si>
    <t>Remeš Martin</t>
  </si>
  <si>
    <t>1752500751</t>
  </si>
  <si>
    <t>S-5250075/137284/2017</t>
  </si>
  <si>
    <t>1850600731</t>
  </si>
  <si>
    <t>73470228</t>
  </si>
  <si>
    <t>Kalbáč Josef</t>
  </si>
  <si>
    <t>1852600731</t>
  </si>
  <si>
    <t>S-5260073/04547/2018</t>
  </si>
  <si>
    <t>1850600761</t>
  </si>
  <si>
    <t>00373664</t>
  </si>
  <si>
    <t>Obec Dlouhá Brtnice</t>
  </si>
  <si>
    <t>1852600761</t>
  </si>
  <si>
    <t>S-5260076/04553/2018</t>
  </si>
  <si>
    <t>1850600971</t>
  </si>
  <si>
    <t>49328425</t>
  </si>
  <si>
    <t>Doležal Roman</t>
  </si>
  <si>
    <t>1852600971</t>
  </si>
  <si>
    <t>S-5260097/04693/2018</t>
  </si>
  <si>
    <t>1850601111</t>
  </si>
  <si>
    <t>42329965</t>
  </si>
  <si>
    <t>Kubát Petr</t>
  </si>
  <si>
    <t>1852601101</t>
  </si>
  <si>
    <t>S-5260110/06393/2018</t>
  </si>
  <si>
    <t>1850602221</t>
  </si>
  <si>
    <t>65983165</t>
  </si>
  <si>
    <t>Hrnčíř Zdeněk</t>
  </si>
  <si>
    <t>1852602201</t>
  </si>
  <si>
    <t>S-5260220/20460/2018</t>
  </si>
  <si>
    <t>1750500351</t>
  </si>
  <si>
    <t>1752500361</t>
  </si>
  <si>
    <t>S-5250036/125718/2017</t>
  </si>
  <si>
    <t>1850601761</t>
  </si>
  <si>
    <t>06754163</t>
  </si>
  <si>
    <t>1852601741</t>
  </si>
  <si>
    <t>S-5260174/11533/2018</t>
  </si>
  <si>
    <t>1850600781</t>
  </si>
  <si>
    <t>1852600781</t>
  </si>
  <si>
    <t>S-5260078/04559/2018</t>
  </si>
  <si>
    <t>1850600961</t>
  </si>
  <si>
    <t>60544643</t>
  </si>
  <si>
    <t>Dejmek Jan</t>
  </si>
  <si>
    <t>1852600961</t>
  </si>
  <si>
    <t>S-5260096/04680/2018</t>
  </si>
  <si>
    <t>1750500251</t>
  </si>
  <si>
    <t>46974491</t>
  </si>
  <si>
    <t>A.Z.O., s.r.o.</t>
  </si>
  <si>
    <t>1752500261</t>
  </si>
  <si>
    <t>S-5250026/125669/2017</t>
  </si>
  <si>
    <t>1750500331</t>
  </si>
  <si>
    <t>43597041</t>
  </si>
  <si>
    <t>Haas Vít</t>
  </si>
  <si>
    <t>1752500341</t>
  </si>
  <si>
    <t>S-5250034/125705/2017</t>
  </si>
  <si>
    <t>1850601581</t>
  </si>
  <si>
    <t>75718421</t>
  </si>
  <si>
    <t>Janoušek Zdeněk, Ing.</t>
  </si>
  <si>
    <t>1852601851</t>
  </si>
  <si>
    <t>S-5260185/11583/2018</t>
  </si>
  <si>
    <t>1750500711</t>
  </si>
  <si>
    <t>1752500731</t>
  </si>
  <si>
    <t>S-5250073/137277/2017</t>
  </si>
  <si>
    <t>1650202301</t>
  </si>
  <si>
    <t>66365341</t>
  </si>
  <si>
    <t>Šafanda Miroslav</t>
  </si>
  <si>
    <t>1652202271</t>
  </si>
  <si>
    <t>S-5220227/117414/2016</t>
  </si>
  <si>
    <t>1850602061</t>
  </si>
  <si>
    <t>47674431</t>
  </si>
  <si>
    <t>Výrobní a obchodní družstvo Stěbořice</t>
  </si>
  <si>
    <t>1852602041</t>
  </si>
  <si>
    <t>S-5260204/18601/2018</t>
  </si>
  <si>
    <t>1750400371</t>
  </si>
  <si>
    <t>1752400371</t>
  </si>
  <si>
    <t>S-5240037/59620/2017</t>
  </si>
  <si>
    <t>1850600101</t>
  </si>
  <si>
    <t>48215732</t>
  </si>
  <si>
    <t>Šnobrová Ivana</t>
  </si>
  <si>
    <t>1852600191</t>
  </si>
  <si>
    <t>S-5260019/02018/2018</t>
  </si>
  <si>
    <t>1850500831</t>
  </si>
  <si>
    <t>71092137</t>
  </si>
  <si>
    <t>Kučera Jan</t>
  </si>
  <si>
    <t>1852500851</t>
  </si>
  <si>
    <t>S-5250085/00040/2018</t>
  </si>
  <si>
    <t>1850601241</t>
  </si>
  <si>
    <t>48365416</t>
  </si>
  <si>
    <t>AGROPOL-POČERNY spol. s r.o.</t>
  </si>
  <si>
    <t>1852601221</t>
  </si>
  <si>
    <t>S-5260122/09359/2018</t>
  </si>
  <si>
    <t>1850601541</t>
  </si>
  <si>
    <t>03829251</t>
  </si>
  <si>
    <t>Ouředník Karel</t>
  </si>
  <si>
    <t>1852601531</t>
  </si>
  <si>
    <t>S-5260153/11439/2018</t>
  </si>
  <si>
    <t>1850601691</t>
  </si>
  <si>
    <t>60785098</t>
  </si>
  <si>
    <t>Beneš Vítězslav</t>
  </si>
  <si>
    <t>1852601681</t>
  </si>
  <si>
    <t>S-5260168/11510/2018</t>
  </si>
  <si>
    <t>1850700271</t>
  </si>
  <si>
    <t>04007531</t>
  </si>
  <si>
    <t>Miksánek Ondřej, Ing.</t>
  </si>
  <si>
    <t>1852700271</t>
  </si>
  <si>
    <t>S-5270027/59461/2018</t>
  </si>
  <si>
    <t>1850601831</t>
  </si>
  <si>
    <t>05915902</t>
  </si>
  <si>
    <t>Pavlíčková Monika, Ing.</t>
  </si>
  <si>
    <t>1852601591</t>
  </si>
  <si>
    <t>S-5260159/11468/2018</t>
  </si>
  <si>
    <t>1850700081</t>
  </si>
  <si>
    <t>04523831</t>
  </si>
  <si>
    <t>Šebek Marek</t>
  </si>
  <si>
    <t>1852700081</t>
  </si>
  <si>
    <t>S-5270008/59216/2018</t>
  </si>
  <si>
    <t>1750400661</t>
  </si>
  <si>
    <t>41745469</t>
  </si>
  <si>
    <t>Zouzal František</t>
  </si>
  <si>
    <t>1752400651</t>
  </si>
  <si>
    <t>S-5240065/60065/2017</t>
  </si>
  <si>
    <t>1850601411</t>
  </si>
  <si>
    <t>06022570</t>
  </si>
  <si>
    <t>Víno Staňkovi s.r.o.</t>
  </si>
  <si>
    <t>1852601401</t>
  </si>
  <si>
    <t>S-5260140/09471/2018</t>
  </si>
  <si>
    <t>1750500211</t>
  </si>
  <si>
    <t>71196145</t>
  </si>
  <si>
    <t>Kovář Miroslav</t>
  </si>
  <si>
    <t>1752500201</t>
  </si>
  <si>
    <t>S-5250020/121229/2017</t>
  </si>
  <si>
    <t>1850700391</t>
  </si>
  <si>
    <t>1852700391</t>
  </si>
  <si>
    <t>S-5270039/60925/2018</t>
  </si>
  <si>
    <t>1850601361</t>
  </si>
  <si>
    <t>01800787</t>
  </si>
  <si>
    <t>Rosová Eva, Ing.</t>
  </si>
  <si>
    <t>1852601351</t>
  </si>
  <si>
    <t>S-5260135/09433/2018</t>
  </si>
  <si>
    <t>1850601471</t>
  </si>
  <si>
    <t>1852601411</t>
  </si>
  <si>
    <t>S-5260141/09473/2018</t>
  </si>
  <si>
    <t>1850601941</t>
  </si>
  <si>
    <t>45125961</t>
  </si>
  <si>
    <t>Brázda David</t>
  </si>
  <si>
    <t>1852601921</t>
  </si>
  <si>
    <t>S-5260192/18564/2018</t>
  </si>
  <si>
    <t>1850700241</t>
  </si>
  <si>
    <t>72056975</t>
  </si>
  <si>
    <t>Bartušková Alena, Ing.</t>
  </si>
  <si>
    <t>1852700241</t>
  </si>
  <si>
    <t>S-5270024/59426/2018</t>
  </si>
  <si>
    <t>1850601201</t>
  </si>
  <si>
    <t>04995741</t>
  </si>
  <si>
    <t>ČAPEK AGRO s.r.o.</t>
  </si>
  <si>
    <t>1852601191</t>
  </si>
  <si>
    <t>S-5260119/09339/2018</t>
  </si>
  <si>
    <t>1750400891</t>
  </si>
  <si>
    <t>68050917</t>
  </si>
  <si>
    <t>Vondráček Miloslav</t>
  </si>
  <si>
    <t>1752400881</t>
  </si>
  <si>
    <t>S-5240088/60768/2017</t>
  </si>
  <si>
    <t>1750400591</t>
  </si>
  <si>
    <t>13503553</t>
  </si>
  <si>
    <t>TRONET, spol. s r.o.</t>
  </si>
  <si>
    <t>1752400581</t>
  </si>
  <si>
    <t>S-5240058/59935/2017</t>
  </si>
  <si>
    <t>1850601291</t>
  </si>
  <si>
    <t>75115891</t>
  </si>
  <si>
    <t>Dubš Miroslav</t>
  </si>
  <si>
    <t>1852601281</t>
  </si>
  <si>
    <t>S-5260128/09418/2018</t>
  </si>
  <si>
    <t>1850600661</t>
  </si>
  <si>
    <t>70517380</t>
  </si>
  <si>
    <t>Krejčí Jan</t>
  </si>
  <si>
    <t>1852600661</t>
  </si>
  <si>
    <t>S-5260066/02887/2018</t>
  </si>
  <si>
    <t>1750400201</t>
  </si>
  <si>
    <t>28830521</t>
  </si>
  <si>
    <t>Farma Benák s.r.o.</t>
  </si>
  <si>
    <t>1752400201</t>
  </si>
  <si>
    <t>S-5240020/59472/2017</t>
  </si>
  <si>
    <t>1850600301</t>
  </si>
  <si>
    <t>06356281</t>
  </si>
  <si>
    <t>Lachman Pavel</t>
  </si>
  <si>
    <t>1852600491</t>
  </si>
  <si>
    <t>S-5260049/02050/2018</t>
  </si>
  <si>
    <t>1850602121</t>
  </si>
  <si>
    <t>06310320</t>
  </si>
  <si>
    <t>Báťková Vladislava</t>
  </si>
  <si>
    <t>1852602101</t>
  </si>
  <si>
    <t>S-5260210/18615/2018</t>
  </si>
  <si>
    <t>1750500771</t>
  </si>
  <si>
    <t>72564521</t>
  </si>
  <si>
    <t>Sedláková Milena</t>
  </si>
  <si>
    <t>1752500791</t>
  </si>
  <si>
    <t>S-5250079/137308/2017</t>
  </si>
  <si>
    <t>1650202111</t>
  </si>
  <si>
    <t>71166211</t>
  </si>
  <si>
    <t>1652202091</t>
  </si>
  <si>
    <t>S-5220209/119458/2016</t>
  </si>
  <si>
    <t>1750400961</t>
  </si>
  <si>
    <t>70260991</t>
  </si>
  <si>
    <t>Šeďa Richard, Ing.</t>
  </si>
  <si>
    <t>1752400951</t>
  </si>
  <si>
    <t>S-5240095/60803/2017</t>
  </si>
  <si>
    <t>1750500151</t>
  </si>
  <si>
    <t>18597921</t>
  </si>
  <si>
    <t>Zima Zbyněk, Ing.</t>
  </si>
  <si>
    <t>1752500141</t>
  </si>
  <si>
    <t>S-5250014/121001/2017</t>
  </si>
  <si>
    <t>1850600281</t>
  </si>
  <si>
    <t>49940392</t>
  </si>
  <si>
    <t>Gregorovič Marek</t>
  </si>
  <si>
    <t>1852600501</t>
  </si>
  <si>
    <t>S-5260050/02052/2018</t>
  </si>
  <si>
    <t>1850600011</t>
  </si>
  <si>
    <t>60112662</t>
  </si>
  <si>
    <t>Zemědělské obchodní družstvo "Jizerka"</t>
  </si>
  <si>
    <t>1852600021</t>
  </si>
  <si>
    <t>S-5260002/02001/2018</t>
  </si>
  <si>
    <t>1750400411</t>
  </si>
  <si>
    <t>60732865</t>
  </si>
  <si>
    <t>SENTUS, s.r.o.</t>
  </si>
  <si>
    <t>1752400411</t>
  </si>
  <si>
    <t>S-5240041/59891/2017</t>
  </si>
  <si>
    <t>1750400851</t>
  </si>
  <si>
    <t>03710645</t>
  </si>
  <si>
    <t>Chaloupka Lukáš</t>
  </si>
  <si>
    <t>1752400841</t>
  </si>
  <si>
    <t>S-5240084/60126/2017</t>
  </si>
  <si>
    <t>1750500061</t>
  </si>
  <si>
    <t>43576273</t>
  </si>
  <si>
    <t>Dořičáková Marta</t>
  </si>
  <si>
    <t>1752500061</t>
  </si>
  <si>
    <t>S-5250006/120150/2017</t>
  </si>
  <si>
    <t>1850601561</t>
  </si>
  <si>
    <t>45380937</t>
  </si>
  <si>
    <t>Polák Miloslav</t>
  </si>
  <si>
    <t>1852601601</t>
  </si>
  <si>
    <t>S-5260160/11469/2018</t>
  </si>
  <si>
    <t>1850601011</t>
  </si>
  <si>
    <t>05913080</t>
  </si>
  <si>
    <t>Benc Daniel</t>
  </si>
  <si>
    <t>1852601011</t>
  </si>
  <si>
    <t>S-5260101/06284/2018</t>
  </si>
  <si>
    <t>1850600791</t>
  </si>
  <si>
    <t>48348899</t>
  </si>
  <si>
    <t>Šipla Pavel</t>
  </si>
  <si>
    <t>1852600791</t>
  </si>
  <si>
    <t>S-5260079/04568/2018</t>
  </si>
  <si>
    <t>1850700381</t>
  </si>
  <si>
    <t>06846980</t>
  </si>
  <si>
    <t>DUMASS s.r.o.</t>
  </si>
  <si>
    <t>1852700381</t>
  </si>
  <si>
    <t>S-5270038/60889/2018</t>
  </si>
  <si>
    <t>1850601741</t>
  </si>
  <si>
    <t>72474343</t>
  </si>
  <si>
    <t>Langer Radek</t>
  </si>
  <si>
    <t>1852601661</t>
  </si>
  <si>
    <t>S-5260166/11493/2018</t>
  </si>
  <si>
    <t>1850600941</t>
  </si>
  <si>
    <t>62282786</t>
  </si>
  <si>
    <t>Obrtel Luděk</t>
  </si>
  <si>
    <t>1852600951</t>
  </si>
  <si>
    <t>S-5260095/04677/2018</t>
  </si>
  <si>
    <t>1750401451</t>
  </si>
  <si>
    <t>63466198</t>
  </si>
  <si>
    <t>Kasparová Marie</t>
  </si>
  <si>
    <t>1752401441</t>
  </si>
  <si>
    <t>S-5240144/90517/2017</t>
  </si>
  <si>
    <t>1750400241</t>
  </si>
  <si>
    <t>66239443</t>
  </si>
  <si>
    <t>Godina Ľuboš, Mgr.</t>
  </si>
  <si>
    <t>1752400241</t>
  </si>
  <si>
    <t>S-5240024/59526/2017</t>
  </si>
  <si>
    <t>1750401321</t>
  </si>
  <si>
    <t>48879819</t>
  </si>
  <si>
    <t>Mikulica Pavel</t>
  </si>
  <si>
    <t>1752401321</t>
  </si>
  <si>
    <t>S-5240132/76081/2017</t>
  </si>
  <si>
    <t>1750500521</t>
  </si>
  <si>
    <t>72068132</t>
  </si>
  <si>
    <t>Pecová Jana</t>
  </si>
  <si>
    <t>1752500541</t>
  </si>
  <si>
    <t>S-5250054/132177/2017</t>
  </si>
  <si>
    <t>1750400011</t>
  </si>
  <si>
    <t>1752400011</t>
  </si>
  <si>
    <t>S-5240001/58760/2017</t>
  </si>
  <si>
    <t>1850600531</t>
  </si>
  <si>
    <t>12922846</t>
  </si>
  <si>
    <t>Kloiber Lubomír</t>
  </si>
  <si>
    <t>1852600531</t>
  </si>
  <si>
    <t>S-5260053/02559/2018</t>
  </si>
  <si>
    <t>1850601781</t>
  </si>
  <si>
    <t>66183952</t>
  </si>
  <si>
    <t>Kocurková Jana</t>
  </si>
  <si>
    <t>1852601771</t>
  </si>
  <si>
    <t>S-5260177/11554/2018</t>
  </si>
  <si>
    <t>1750500741</t>
  </si>
  <si>
    <t>72064251</t>
  </si>
  <si>
    <t>Prokeš Zdeněk</t>
  </si>
  <si>
    <t>1752500761</t>
  </si>
  <si>
    <t>S-5250076/137290/2017</t>
  </si>
  <si>
    <t>1850601891</t>
  </si>
  <si>
    <t>69132615</t>
  </si>
  <si>
    <t>VEIT Luboš</t>
  </si>
  <si>
    <t>1852601871</t>
  </si>
  <si>
    <t>S-5260187/18543/2018</t>
  </si>
  <si>
    <t>1750500041</t>
  </si>
  <si>
    <t>1752500041</t>
  </si>
  <si>
    <t>S-5250004/120112/2017</t>
  </si>
  <si>
    <t>1850601091</t>
  </si>
  <si>
    <t>03173381</t>
  </si>
  <si>
    <t>Svoboda Vojtěch</t>
  </si>
  <si>
    <t>1852601081</t>
  </si>
  <si>
    <t>S-5260108/06385/2018</t>
  </si>
  <si>
    <t>1850601751</t>
  </si>
  <si>
    <t>1852601731</t>
  </si>
  <si>
    <t>S-5260173/11527/2018</t>
  </si>
  <si>
    <t>1850600911</t>
  </si>
  <si>
    <t>05298946</t>
  </si>
  <si>
    <t>Provazník Lukáš</t>
  </si>
  <si>
    <t>1852600851</t>
  </si>
  <si>
    <t>S-5260085/04619/2018</t>
  </si>
  <si>
    <t>1850601191</t>
  </si>
  <si>
    <t>05855276</t>
  </si>
  <si>
    <t>Čechová Kristýna</t>
  </si>
  <si>
    <t>1852601181</t>
  </si>
  <si>
    <t>S-5260118/09333/2018</t>
  </si>
  <si>
    <t>1750500161</t>
  </si>
  <si>
    <t>00140074</t>
  </si>
  <si>
    <t>ZD Police, družstvo</t>
  </si>
  <si>
    <t>1752500151</t>
  </si>
  <si>
    <t>S-5250015/121042/2017</t>
  </si>
  <si>
    <t>1850601931</t>
  </si>
  <si>
    <t>75134527</t>
  </si>
  <si>
    <t>Horníček František</t>
  </si>
  <si>
    <t>1852601911</t>
  </si>
  <si>
    <t>S-5260191/18562/2018</t>
  </si>
  <si>
    <t>1850600261</t>
  </si>
  <si>
    <t>06015913</t>
  </si>
  <si>
    <t>Dobešová Monika</t>
  </si>
  <si>
    <t>1852600461</t>
  </si>
  <si>
    <t>S-5260046/02047/2018</t>
  </si>
  <si>
    <t>1750500701</t>
  </si>
  <si>
    <t>00373826</t>
  </si>
  <si>
    <t>OBEC MILÍČOV</t>
  </si>
  <si>
    <t>1752500721</t>
  </si>
  <si>
    <t>S-5250072/137275/2017</t>
  </si>
  <si>
    <t>1850500961</t>
  </si>
  <si>
    <t>14748843</t>
  </si>
  <si>
    <t>Bursík Lubor Ing.</t>
  </si>
  <si>
    <t>1852500981</t>
  </si>
  <si>
    <t>S-5250098/00103/2018</t>
  </si>
  <si>
    <t>1650200801</t>
  </si>
  <si>
    <t>01162942</t>
  </si>
  <si>
    <t>Celerýn Jakub</t>
  </si>
  <si>
    <t>1652200801</t>
  </si>
  <si>
    <t>S-5220080/107623/2016</t>
  </si>
  <si>
    <t>1850501001</t>
  </si>
  <si>
    <t>00117145</t>
  </si>
  <si>
    <t>Obchodní družstvo Soběšice</t>
  </si>
  <si>
    <t>1852501021</t>
  </si>
  <si>
    <t>S-5250102/00115/2018</t>
  </si>
  <si>
    <t>1850700441</t>
  </si>
  <si>
    <t>1852700441</t>
  </si>
  <si>
    <t>S-5270044/60992/2018</t>
  </si>
  <si>
    <t>1850602161</t>
  </si>
  <si>
    <t>26949512</t>
  </si>
  <si>
    <t>EKOFARMA BALADA, s.r.o.</t>
  </si>
  <si>
    <t>1852602141</t>
  </si>
  <si>
    <t>S-5260214/18642/2018</t>
  </si>
  <si>
    <t>1750500501</t>
  </si>
  <si>
    <t>75116316</t>
  </si>
  <si>
    <t>Ondřich František, Ing.</t>
  </si>
  <si>
    <t>1752500521</t>
  </si>
  <si>
    <t>S-5250052/132136/2017</t>
  </si>
  <si>
    <t>1750500691</t>
  </si>
  <si>
    <t>68687133</t>
  </si>
  <si>
    <t>Chromý Radek</t>
  </si>
  <si>
    <t>1752500711</t>
  </si>
  <si>
    <t>S-5250071/137271/2017</t>
  </si>
  <si>
    <t>1850600431</t>
  </si>
  <si>
    <t>04969065</t>
  </si>
  <si>
    <t>Pavlíková Veronika, Mgr.</t>
  </si>
  <si>
    <t>1852600201</t>
  </si>
  <si>
    <t>S-5260020/02019/2018</t>
  </si>
  <si>
    <t>1850600421</t>
  </si>
  <si>
    <t>1852600221</t>
  </si>
  <si>
    <t>S-5260022/02022/2018</t>
  </si>
  <si>
    <t>1850600671</t>
  </si>
  <si>
    <t>70922888</t>
  </si>
  <si>
    <t>Imrich Marek</t>
  </si>
  <si>
    <t>1852600671</t>
  </si>
  <si>
    <t>S-5260067/02892/2018</t>
  </si>
  <si>
    <t>1750500651</t>
  </si>
  <si>
    <t>29098611</t>
  </si>
  <si>
    <t>AGRONED plus s.r.o.</t>
  </si>
  <si>
    <t>1752500671</t>
  </si>
  <si>
    <t>S-5250067/136944/2017</t>
  </si>
  <si>
    <t>1850600271</t>
  </si>
  <si>
    <t>03978982</t>
  </si>
  <si>
    <t>1852600481</t>
  </si>
  <si>
    <t>S-5260048/02049/2018</t>
  </si>
  <si>
    <t>1850601971</t>
  </si>
  <si>
    <t>05455138</t>
  </si>
  <si>
    <t>Janko Zdeněk</t>
  </si>
  <si>
    <t>1852601951</t>
  </si>
  <si>
    <t>S-5260195/18570/2018</t>
  </si>
  <si>
    <t>1850600651</t>
  </si>
  <si>
    <t>1852600651</t>
  </si>
  <si>
    <t>S-5260065/02872/2018</t>
  </si>
  <si>
    <t>1850601461</t>
  </si>
  <si>
    <t>75153882</t>
  </si>
  <si>
    <t>Hlaváčová Marie</t>
  </si>
  <si>
    <t>1852601381</t>
  </si>
  <si>
    <t>S-5260138/09462/2018</t>
  </si>
  <si>
    <t>1750500681</t>
  </si>
  <si>
    <t>61657816</t>
  </si>
  <si>
    <t>Jeníčková Gabriela Ing.</t>
  </si>
  <si>
    <t>1752500701</t>
  </si>
  <si>
    <t>S-5250070/137265/2017</t>
  </si>
  <si>
    <t>1850600831</t>
  </si>
  <si>
    <t>26053942</t>
  </si>
  <si>
    <t>PŘIBRÁNÍ s.r.o.</t>
  </si>
  <si>
    <t>1852600871</t>
  </si>
  <si>
    <t>S-5260087/04637/2018</t>
  </si>
  <si>
    <t>1850602051</t>
  </si>
  <si>
    <t>64813282</t>
  </si>
  <si>
    <t>Šálek Jiří</t>
  </si>
  <si>
    <t>1852602031</t>
  </si>
  <si>
    <t>S-5260203/18598/2018</t>
  </si>
  <si>
    <t>1850602111</t>
  </si>
  <si>
    <t>69152551</t>
  </si>
  <si>
    <t>Flégl Radek</t>
  </si>
  <si>
    <t>1852602091</t>
  </si>
  <si>
    <t>S-5260209/18612/2018</t>
  </si>
  <si>
    <t>1850600091</t>
  </si>
  <si>
    <t>72058676</t>
  </si>
  <si>
    <t>Růdl Luboš</t>
  </si>
  <si>
    <t>1852600171</t>
  </si>
  <si>
    <t>S-5260017/02016/2018</t>
  </si>
  <si>
    <t>1850600441</t>
  </si>
  <si>
    <t>1852600181</t>
  </si>
  <si>
    <t>S-5260018/02017/2018</t>
  </si>
  <si>
    <t>1850601351</t>
  </si>
  <si>
    <t>72535768</t>
  </si>
  <si>
    <t>Vaněčková Jana, MVDr.</t>
  </si>
  <si>
    <t>1852601251</t>
  </si>
  <si>
    <t>S-5260125/09398/2018</t>
  </si>
  <si>
    <t>1850500871</t>
  </si>
  <si>
    <t>1852500891</t>
  </si>
  <si>
    <t>S-5250089/00061/2018</t>
  </si>
  <si>
    <t>1850601661</t>
  </si>
  <si>
    <t>04813995</t>
  </si>
  <si>
    <t>Pavlásková Alena, Ing.</t>
  </si>
  <si>
    <t>1852601701</t>
  </si>
  <si>
    <t>S-5260170/11518/2018</t>
  </si>
  <si>
    <t>1850600601</t>
  </si>
  <si>
    <t>1852600601</t>
  </si>
  <si>
    <t>S-5260060/02595/2018</t>
  </si>
  <si>
    <t>1750401481</t>
  </si>
  <si>
    <t>65808339</t>
  </si>
  <si>
    <t>1752401471</t>
  </si>
  <si>
    <t>S-5240147/92453/2017</t>
  </si>
  <si>
    <t>1850602181</t>
  </si>
  <si>
    <t>1852602161</t>
  </si>
  <si>
    <t>S-5260216/18650/2018</t>
  </si>
  <si>
    <t>1850602271</t>
  </si>
  <si>
    <t>46623582</t>
  </si>
  <si>
    <t>Maurer František</t>
  </si>
  <si>
    <t>1852602251</t>
  </si>
  <si>
    <t>S-5260225/20494/2018</t>
  </si>
  <si>
    <t>1750400531</t>
  </si>
  <si>
    <t>46649409</t>
  </si>
  <si>
    <t>Vlk Martin</t>
  </si>
  <si>
    <t>1752400531</t>
  </si>
  <si>
    <t>S-5240053/59922/2017</t>
  </si>
  <si>
    <t>1750500321</t>
  </si>
  <si>
    <t>1752500331</t>
  </si>
  <si>
    <t>S-5250033/125701/2017</t>
  </si>
  <si>
    <t>1850600021</t>
  </si>
  <si>
    <t>27140733</t>
  </si>
  <si>
    <t>EURAGRI s.r.o.</t>
  </si>
  <si>
    <t>1852600041</t>
  </si>
  <si>
    <t>S-5260004/02003/2018</t>
  </si>
  <si>
    <t>1850602091</t>
  </si>
  <si>
    <t>05891434</t>
  </si>
  <si>
    <t>Hůrka Milan, Ing.</t>
  </si>
  <si>
    <t>1852602071</t>
  </si>
  <si>
    <t>S-5260207/18607/2018</t>
  </si>
  <si>
    <t>1850600191</t>
  </si>
  <si>
    <t>1852600361</t>
  </si>
  <si>
    <t>S-5260036/02036/2018</t>
  </si>
  <si>
    <t>1750400421</t>
  </si>
  <si>
    <t>46110887</t>
  </si>
  <si>
    <t>Marcolová Jana</t>
  </si>
  <si>
    <t>1752400421</t>
  </si>
  <si>
    <t>S-5240042/59893/2017</t>
  </si>
  <si>
    <t>1750401381</t>
  </si>
  <si>
    <t>70929963</t>
  </si>
  <si>
    <t>Halám Miloš</t>
  </si>
  <si>
    <t>1752401371</t>
  </si>
  <si>
    <t>S-5240137/88199/2017</t>
  </si>
  <si>
    <t>1750401471</t>
  </si>
  <si>
    <t>1752401461</t>
  </si>
  <si>
    <t>S-5240146/92452/2017</t>
  </si>
  <si>
    <t>1750500221</t>
  </si>
  <si>
    <t>18245234</t>
  </si>
  <si>
    <t>1752500211</t>
  </si>
  <si>
    <t>S-5250021/121247/2017</t>
  </si>
  <si>
    <t>1850601371</t>
  </si>
  <si>
    <t>60679204</t>
  </si>
  <si>
    <t>Dubšová Bronislava</t>
  </si>
  <si>
    <t>1852601321</t>
  </si>
  <si>
    <t>S-5260132/09425/2018</t>
  </si>
  <si>
    <t>1850601401</t>
  </si>
  <si>
    <t>42276802</t>
  </si>
  <si>
    <t>1852601421</t>
  </si>
  <si>
    <t>S-5260142/09477/2018</t>
  </si>
  <si>
    <t>1850600871</t>
  </si>
  <si>
    <t>41889029</t>
  </si>
  <si>
    <t>Horák Vladimír, Ing.</t>
  </si>
  <si>
    <t>1852600841</t>
  </si>
  <si>
    <t>S-5260084/04617/2018</t>
  </si>
  <si>
    <t>1750400771</t>
  </si>
  <si>
    <t>43501940</t>
  </si>
  <si>
    <t>Pilař Petr</t>
  </si>
  <si>
    <t>1752400761</t>
  </si>
  <si>
    <t>S-5240076/60102/2017</t>
  </si>
  <si>
    <t>1750500591</t>
  </si>
  <si>
    <t>44060335</t>
  </si>
  <si>
    <t>Simandl Josef</t>
  </si>
  <si>
    <t>1752500611</t>
  </si>
  <si>
    <t>S-5250061/132389/2017</t>
  </si>
  <si>
    <t>1850600811</t>
  </si>
  <si>
    <t>49977709</t>
  </si>
  <si>
    <t>"AGROTREND HRUŠKY", spol. s r.o.</t>
  </si>
  <si>
    <t>1852600811</t>
  </si>
  <si>
    <t>S-5260081/04604/2018</t>
  </si>
  <si>
    <t>1650200091</t>
  </si>
  <si>
    <t>64625206</t>
  </si>
  <si>
    <t>Hanes Dalibor</t>
  </si>
  <si>
    <t>1652200091</t>
  </si>
  <si>
    <t>S-5220009/99875/2016</t>
  </si>
  <si>
    <t>1850601021</t>
  </si>
  <si>
    <t>1852601021</t>
  </si>
  <si>
    <t>S-5260102/06290/2018</t>
  </si>
  <si>
    <t>1750500401</t>
  </si>
  <si>
    <t>04562551</t>
  </si>
  <si>
    <t>Kohoutek Radek</t>
  </si>
  <si>
    <t>1752500421</t>
  </si>
  <si>
    <t>S-5250042/128511/2017</t>
  </si>
  <si>
    <t>1850601511</t>
  </si>
  <si>
    <t>75928001</t>
  </si>
  <si>
    <t>Dalecký Ondřej</t>
  </si>
  <si>
    <t>1852601501</t>
  </si>
  <si>
    <t>S-5260150/09502/2018</t>
  </si>
  <si>
    <t>1850601051</t>
  </si>
  <si>
    <t>61775118</t>
  </si>
  <si>
    <t>WOODROL a.s.</t>
  </si>
  <si>
    <t>1852601041</t>
  </si>
  <si>
    <t>S-5260104/06335/2018</t>
  </si>
  <si>
    <t>03586235</t>
  </si>
  <si>
    <t>Benediktinská hospodářská správa Břevnov s.r.o.</t>
  </si>
  <si>
    <t>1716000011</t>
  </si>
  <si>
    <t>POJIŠTĚNÍ LESNÍ POROSTY</t>
  </si>
  <si>
    <t>S-1600001/05091/2017</t>
  </si>
  <si>
    <t>03593665</t>
  </si>
  <si>
    <t>Benediktinská hospodářská správa Emauzy, s.r.o.</t>
  </si>
  <si>
    <t>1716000021</t>
  </si>
  <si>
    <t>S-1600002/05103/2017</t>
  </si>
  <si>
    <t>45806527</t>
  </si>
  <si>
    <t>B.F.P., Lesy a statky Tomáše Bati, spol. s.r.o.</t>
  </si>
  <si>
    <t>1716000041</t>
  </si>
  <si>
    <t>S-1600004/08374/2017</t>
  </si>
  <si>
    <t>46901523</t>
  </si>
  <si>
    <t>KINSKÝ Žďár, a.s.</t>
  </si>
  <si>
    <t>1716000081</t>
  </si>
  <si>
    <t>S-1600008/24332/2017</t>
  </si>
  <si>
    <t>00271209</t>
  </si>
  <si>
    <t>Obec Všeradov</t>
  </si>
  <si>
    <t>1716000091</t>
  </si>
  <si>
    <t>S-1600009/25281/2017</t>
  </si>
  <si>
    <t>26513285</t>
  </si>
  <si>
    <t>Mgr. Ernst Bucher Lesnictví, spol. s r.o.</t>
  </si>
  <si>
    <t>1716000101</t>
  </si>
  <si>
    <t>S-1600010/29445/2017</t>
  </si>
  <si>
    <t>00635812</t>
  </si>
  <si>
    <t>Obec Kunovice</t>
  </si>
  <si>
    <t>1716000111</t>
  </si>
  <si>
    <t>S-1600011/22510/2017</t>
  </si>
  <si>
    <t>01871293</t>
  </si>
  <si>
    <t>Lobkowicz Maria Wenzel Quirin M</t>
  </si>
  <si>
    <t>1716000121</t>
  </si>
  <si>
    <t>S-1600012/33223/2017</t>
  </si>
  <si>
    <t>00303798</t>
  </si>
  <si>
    <t>Obec Hošťálková</t>
  </si>
  <si>
    <t>1716000141</t>
  </si>
  <si>
    <t>S-1600014/34267/2017</t>
  </si>
  <si>
    <t>25154427</t>
  </si>
  <si>
    <t>Lesy a rybníky města Českých Budějovic s.r.o.</t>
  </si>
  <si>
    <t>1716000151</t>
  </si>
  <si>
    <t>S-1600015/37419/2017</t>
  </si>
  <si>
    <t>00479110</t>
  </si>
  <si>
    <t>Obec Líšná</t>
  </si>
  <si>
    <t>1716000161</t>
  </si>
  <si>
    <t>S-1600016/41008/2017</t>
  </si>
  <si>
    <t>00263958</t>
  </si>
  <si>
    <t>Město Litoměřice</t>
  </si>
  <si>
    <t>1716000171</t>
  </si>
  <si>
    <t>S-1600017/43243/2017</t>
  </si>
  <si>
    <t>26505720</t>
  </si>
  <si>
    <t>Městské lesy Příbram s.r.o.</t>
  </si>
  <si>
    <t>1716000181</t>
  </si>
  <si>
    <t>S-1600018/44805/2017</t>
  </si>
  <si>
    <t>25225138</t>
  </si>
  <si>
    <t>Kašperskohorské městské lesy s.r.o.</t>
  </si>
  <si>
    <t>1716000191</t>
  </si>
  <si>
    <t>S-1600019/46309/2017</t>
  </si>
  <si>
    <t>27634094</t>
  </si>
  <si>
    <t>Stříbrný potok, s.r.o.</t>
  </si>
  <si>
    <t>1716000211</t>
  </si>
  <si>
    <t>S-1600021/58633/2017</t>
  </si>
  <si>
    <t>27740196</t>
  </si>
  <si>
    <t>LESNÍ DRUŽSTVO NEDAKONICE, družstvo</t>
  </si>
  <si>
    <t>1716000221</t>
  </si>
  <si>
    <t>S-1600022/62629/2017</t>
  </si>
  <si>
    <t>00295876</t>
  </si>
  <si>
    <t>Obec Bohušov</t>
  </si>
  <si>
    <t>1716000231</t>
  </si>
  <si>
    <t>S-1600023/64543/2017</t>
  </si>
  <si>
    <t>00252930</t>
  </si>
  <si>
    <t>Městys Stádlec</t>
  </si>
  <si>
    <t>1716000241</t>
  </si>
  <si>
    <t>S-1600024/85674/2017</t>
  </si>
  <si>
    <t>00277908</t>
  </si>
  <si>
    <t>Město Hostinné</t>
  </si>
  <si>
    <t>1716000251</t>
  </si>
  <si>
    <t>S-1600025/87371/2017</t>
  </si>
  <si>
    <t>00259322</t>
  </si>
  <si>
    <t>Město Horní Slavkov</t>
  </si>
  <si>
    <t>1716000261</t>
  </si>
  <si>
    <t>S-1600026/90551/2017</t>
  </si>
  <si>
    <t>00234061</t>
  </si>
  <si>
    <t>Město Zdice</t>
  </si>
  <si>
    <t>1716000291</t>
  </si>
  <si>
    <t>S-1600029/93793/2017</t>
  </si>
  <si>
    <t>03502481</t>
  </si>
  <si>
    <t>Klášter Želiv s.r.o.</t>
  </si>
  <si>
    <t>1716000301</t>
  </si>
  <si>
    <t>S-1600030/95157/2017</t>
  </si>
  <si>
    <t>69175110</t>
  </si>
  <si>
    <t>Dohnanský Tomáš</t>
  </si>
  <si>
    <t>1716000321</t>
  </si>
  <si>
    <t>S-1600032/95207/2017</t>
  </si>
  <si>
    <t>26223571</t>
  </si>
  <si>
    <t>Bělecký Mlýn s.r.o.</t>
  </si>
  <si>
    <t>1716000331</t>
  </si>
  <si>
    <t>S-1600033/96938/2017</t>
  </si>
  <si>
    <t>00636053</t>
  </si>
  <si>
    <t>Obec Uhelná</t>
  </si>
  <si>
    <t>1716000341</t>
  </si>
  <si>
    <t>S-1600034/100815/2017</t>
  </si>
  <si>
    <t>60895896</t>
  </si>
  <si>
    <t>Barton Dobenin Joseph Michael</t>
  </si>
  <si>
    <t>1716000351</t>
  </si>
  <si>
    <t>S-1600035/101555/2017</t>
  </si>
  <si>
    <t>00260177</t>
  </si>
  <si>
    <t>Město Stříbro</t>
  </si>
  <si>
    <t>1716000391</t>
  </si>
  <si>
    <t>S-1600039/106509/2017</t>
  </si>
  <si>
    <t>00261181</t>
  </si>
  <si>
    <t>Město Benešov nad Ploučnicí</t>
  </si>
  <si>
    <t>1716000401</t>
  </si>
  <si>
    <t>S-1600040/112574/2017</t>
  </si>
  <si>
    <t>26733102</t>
  </si>
  <si>
    <t>KAISER s.r.o.</t>
  </si>
  <si>
    <t>1716000421</t>
  </si>
  <si>
    <t>S-1600042/114573/2017</t>
  </si>
  <si>
    <t>00257184</t>
  </si>
  <si>
    <t>Obec Řenče</t>
  </si>
  <si>
    <t>1716000431</t>
  </si>
  <si>
    <t>S-1600043/120106/2017</t>
  </si>
  <si>
    <t>00255181</t>
  </si>
  <si>
    <t>Město Žlutice</t>
  </si>
  <si>
    <t>1716000481</t>
  </si>
  <si>
    <t>S-1600048/120728/2017</t>
  </si>
  <si>
    <t>00261238</t>
  </si>
  <si>
    <t>Statutární město Děčín</t>
  </si>
  <si>
    <t>1716000491</t>
  </si>
  <si>
    <t>S-1600049/122265/2017</t>
  </si>
  <si>
    <t>00600032</t>
  </si>
  <si>
    <t>Obec Mostkovice</t>
  </si>
  <si>
    <t>1716000501</t>
  </si>
  <si>
    <t>S-1600050/118530/2017</t>
  </si>
  <si>
    <t>1815000011</t>
  </si>
  <si>
    <t>POJIŠTĚNÍ</t>
  </si>
  <si>
    <t>S-1500001/00243/2018</t>
  </si>
  <si>
    <t>72068051</t>
  </si>
  <si>
    <t>Cudlín František</t>
  </si>
  <si>
    <t>1815000021</t>
  </si>
  <si>
    <t>S-1500002/00735/2018</t>
  </si>
  <si>
    <t>13644009</t>
  </si>
  <si>
    <t>Družstvo vlastníků Polanka nad Odrou</t>
  </si>
  <si>
    <t>1815000031</t>
  </si>
  <si>
    <t>S-1500003/01172/2018</t>
  </si>
  <si>
    <t>1815000041</t>
  </si>
  <si>
    <t>S-1500004/01175/2018</t>
  </si>
  <si>
    <t>1815000051</t>
  </si>
  <si>
    <t>S-1500005/01176/2018</t>
  </si>
  <si>
    <t>46580743</t>
  </si>
  <si>
    <t>BEST, spol. s r.o.</t>
  </si>
  <si>
    <t>1815000061</t>
  </si>
  <si>
    <t>S-1500006/01190/2018</t>
  </si>
  <si>
    <t>00027006</t>
  </si>
  <si>
    <t>Výzkumný ústav rostlinné výroby, v.v.i.</t>
  </si>
  <si>
    <t>1815000071</t>
  </si>
  <si>
    <t>S-1500007/01194/2018</t>
  </si>
  <si>
    <t>47698535</t>
  </si>
  <si>
    <t>Chára Josef, Ing.</t>
  </si>
  <si>
    <t>1815000081</t>
  </si>
  <si>
    <t>S-1500008/01200/2018</t>
  </si>
  <si>
    <t>1815000091</t>
  </si>
  <si>
    <t>S-1500009/01203/2018</t>
  </si>
  <si>
    <t>1815000101</t>
  </si>
  <si>
    <t>S-1500010/01218/2018</t>
  </si>
  <si>
    <t>1815000111</t>
  </si>
  <si>
    <t>S-1500011/01222/2018</t>
  </si>
  <si>
    <t>25242407</t>
  </si>
  <si>
    <t>AGROFARMY BEZDRUŽICE s.r.o.</t>
  </si>
  <si>
    <t>1815000121</t>
  </si>
  <si>
    <t>S-1500012/01229/2018</t>
  </si>
  <si>
    <t>43995497</t>
  </si>
  <si>
    <t>Grézlová Sylva</t>
  </si>
  <si>
    <t>1815000131</t>
  </si>
  <si>
    <t>S-1500013/01234/2018</t>
  </si>
  <si>
    <t>1815000141</t>
  </si>
  <si>
    <t>S-1500014/01236/2018</t>
  </si>
  <si>
    <t>1715000141</t>
  </si>
  <si>
    <t>S-1500014/01373/2017</t>
  </si>
  <si>
    <t>1815000151</t>
  </si>
  <si>
    <t>S-1500015/01239/2018</t>
  </si>
  <si>
    <t>00151041</t>
  </si>
  <si>
    <t>Zemědělské obchodní družstvo Lešná se sídlem v Lešné</t>
  </si>
  <si>
    <t>1815000161</t>
  </si>
  <si>
    <t>S-1500016/01246/2018</t>
  </si>
  <si>
    <t>28788389</t>
  </si>
  <si>
    <t>U.T.F.,s.r.o.</t>
  </si>
  <si>
    <t>1815000171</t>
  </si>
  <si>
    <t>S-1500017/01013/2018</t>
  </si>
  <si>
    <t>1815000181</t>
  </si>
  <si>
    <t>S-1500018/01031/2018</t>
  </si>
  <si>
    <t>61171824</t>
  </si>
  <si>
    <t>BG Šumava, s.r.o.</t>
  </si>
  <si>
    <t>1815000191</t>
  </si>
  <si>
    <t>S-1500019/00902/2018</t>
  </si>
  <si>
    <t>43316557</t>
  </si>
  <si>
    <t>Soukup Václav</t>
  </si>
  <si>
    <t>1815000201</t>
  </si>
  <si>
    <t>S-1500020/00906/2018</t>
  </si>
  <si>
    <t>1815000211</t>
  </si>
  <si>
    <t>S-1500021/01256/2018</t>
  </si>
  <si>
    <t>25200151</t>
  </si>
  <si>
    <t>Zemědělský dvůr BERBERA s.r.o.</t>
  </si>
  <si>
    <t>1815000221</t>
  </si>
  <si>
    <t>S-1500022/01261/2018</t>
  </si>
  <si>
    <t>18224962</t>
  </si>
  <si>
    <t>Statek Chyše s.r.o.</t>
  </si>
  <si>
    <t>1815000231</t>
  </si>
  <si>
    <t>S-1500023/01265/2018</t>
  </si>
  <si>
    <t>43862675</t>
  </si>
  <si>
    <t>Kačerovský Jan, Ing.</t>
  </si>
  <si>
    <t>1815000241</t>
  </si>
  <si>
    <t>S-1500024/01270/2018</t>
  </si>
  <si>
    <t>04656482</t>
  </si>
  <si>
    <t>Rybářství Haška s.r.o.</t>
  </si>
  <si>
    <t>1815000251</t>
  </si>
  <si>
    <t>S-1500025/01271/2018</t>
  </si>
  <si>
    <t>47905891</t>
  </si>
  <si>
    <t>Zemědělská akciová společnost Nivnice</t>
  </si>
  <si>
    <t>1815000261</t>
  </si>
  <si>
    <t>S-1500026/01275/2018</t>
  </si>
  <si>
    <t>60826851</t>
  </si>
  <si>
    <t>Rybářství Třeboň a.s.</t>
  </si>
  <si>
    <t>1815000271</t>
  </si>
  <si>
    <t>S-1500027/01338/2018</t>
  </si>
  <si>
    <t>26889641</t>
  </si>
  <si>
    <t>SYGNUM, s.r.o.</t>
  </si>
  <si>
    <t>1815000281</t>
  </si>
  <si>
    <t>S-1500028/01398/2018</t>
  </si>
  <si>
    <t>63489872</t>
  </si>
  <si>
    <t>RYBÁŘSTVÍ RŮŽIČKA spol. s r.o.</t>
  </si>
  <si>
    <t>1815000291</t>
  </si>
  <si>
    <t>S-1500029/01416/2018</t>
  </si>
  <si>
    <t>25183362</t>
  </si>
  <si>
    <t>Eco Farm CZ s.r.o.</t>
  </si>
  <si>
    <t>1815000301</t>
  </si>
  <si>
    <t>S-1500030/01623/2018</t>
  </si>
  <si>
    <t>60830352</t>
  </si>
  <si>
    <t>Mráz Vladimír</t>
  </si>
  <si>
    <t>1815000311</t>
  </si>
  <si>
    <t>S-1500031/01542/2018</t>
  </si>
  <si>
    <t>75102960</t>
  </si>
  <si>
    <t>Kadubec Martin, Ing.</t>
  </si>
  <si>
    <t>1815000321</t>
  </si>
  <si>
    <t>S-1500032/01640/2018</t>
  </si>
  <si>
    <t>70900191</t>
  </si>
  <si>
    <t>Kadubcová Lenka, Ing.</t>
  </si>
  <si>
    <t>1815000331</t>
  </si>
  <si>
    <t>S-1500033/01654/2018</t>
  </si>
  <si>
    <t>00108405</t>
  </si>
  <si>
    <t>Zemědělsko obchodní družstvo Starosedlský Hrádek</t>
  </si>
  <si>
    <t>1815000341</t>
  </si>
  <si>
    <t>S-1500034/01689/2018</t>
  </si>
  <si>
    <t>1815000351</t>
  </si>
  <si>
    <t>S-1500035/01969/2018</t>
  </si>
  <si>
    <t>46992154</t>
  </si>
  <si>
    <t>SEDUK DUKOVANY, spol. s r.o.</t>
  </si>
  <si>
    <t>1815000361</t>
  </si>
  <si>
    <t>S-1500036/01984/2018</t>
  </si>
  <si>
    <t>46974318</t>
  </si>
  <si>
    <t>LIMA, spol. s r.o.</t>
  </si>
  <si>
    <t>1815000371</t>
  </si>
  <si>
    <t>S-1500037/01966/2018</t>
  </si>
  <si>
    <t>64833330</t>
  </si>
  <si>
    <t>Statek Kašperské Hory s.r.o.</t>
  </si>
  <si>
    <t>1815000381</t>
  </si>
  <si>
    <t>S-1500038/01770/2018</t>
  </si>
  <si>
    <t>1815000391</t>
  </si>
  <si>
    <t>S-1500039/01933/2018</t>
  </si>
  <si>
    <t>1815000401</t>
  </si>
  <si>
    <t>S-1500040/01936/2018</t>
  </si>
  <si>
    <t>46278044</t>
  </si>
  <si>
    <t>Raška Stanislav</t>
  </si>
  <si>
    <t>1815000411</t>
  </si>
  <si>
    <t>S-1500041/01881/2018</t>
  </si>
  <si>
    <t>63479605</t>
  </si>
  <si>
    <t>AGRO ZVOLE, a.s.</t>
  </si>
  <si>
    <t>1815000421</t>
  </si>
  <si>
    <t>S-1500042/02555/2018</t>
  </si>
  <si>
    <t>48457337</t>
  </si>
  <si>
    <t>Nosek Pavel</t>
  </si>
  <si>
    <t>1715000431</t>
  </si>
  <si>
    <t>S-1500043/02156/2017</t>
  </si>
  <si>
    <t>26049686</t>
  </si>
  <si>
    <t>TFARMA spol. s r.o.</t>
  </si>
  <si>
    <t>1815000441</t>
  </si>
  <si>
    <t>S-1500044/02354/2018</t>
  </si>
  <si>
    <t>26171732</t>
  </si>
  <si>
    <t>CFARMA s.r.o.</t>
  </si>
  <si>
    <t>1815000451</t>
  </si>
  <si>
    <t>S-1500045/02358/2018</t>
  </si>
  <si>
    <t>26049589</t>
  </si>
  <si>
    <t>UFARMA spol. s r.o.</t>
  </si>
  <si>
    <t>1815000461</t>
  </si>
  <si>
    <t>S-1500046/02363/2018</t>
  </si>
  <si>
    <t>26402637</t>
  </si>
  <si>
    <t>Odeř Agrar k.s.</t>
  </si>
  <si>
    <t>1815000471</t>
  </si>
  <si>
    <t>S-1500047/02368/2018</t>
  </si>
  <si>
    <t>03940454</t>
  </si>
  <si>
    <t>Farma Teplá spol. s r.o.</t>
  </si>
  <si>
    <t>1815000481</t>
  </si>
  <si>
    <t>S-1500048/02570/2018</t>
  </si>
  <si>
    <t>62959956</t>
  </si>
  <si>
    <t>AMSTUTZ  švýcarský chov, spol. s r.o.</t>
  </si>
  <si>
    <t>1815000491</t>
  </si>
  <si>
    <t>S-1500049/02571/2018</t>
  </si>
  <si>
    <t>02105497</t>
  </si>
  <si>
    <t>KM Agri s.r.o.</t>
  </si>
  <si>
    <t>1815000501</t>
  </si>
  <si>
    <t>S-1500050/02575/2018</t>
  </si>
  <si>
    <t>61753246</t>
  </si>
  <si>
    <t>Coufalová Zdeňka</t>
  </si>
  <si>
    <t>1815000511</t>
  </si>
  <si>
    <t>S-1500051/02577/2018</t>
  </si>
  <si>
    <t>27703703</t>
  </si>
  <si>
    <t>Vinařství U Dvou lip s.r.o.</t>
  </si>
  <si>
    <t>1815000521</t>
  </si>
  <si>
    <t>S-1500052/02585/2018</t>
  </si>
  <si>
    <t>1815000531</t>
  </si>
  <si>
    <t>S-1500053/02589/2018</t>
  </si>
  <si>
    <t>73373061</t>
  </si>
  <si>
    <t>Erps Tomáš</t>
  </si>
  <si>
    <t>1815000541</t>
  </si>
  <si>
    <t>S-1500054/02592/2018</t>
  </si>
  <si>
    <t>70625719</t>
  </si>
  <si>
    <t>Grim Karel</t>
  </si>
  <si>
    <t>1815000551</t>
  </si>
  <si>
    <t>S-1500055/02439/2018</t>
  </si>
  <si>
    <t>1815000561</t>
  </si>
  <si>
    <t>S-1500056/02373/2018</t>
  </si>
  <si>
    <t>1815000571</t>
  </si>
  <si>
    <t>S-1500057/02374/2018</t>
  </si>
  <si>
    <t>60609753</t>
  </si>
  <si>
    <t>Randusová  Lenka</t>
  </si>
  <si>
    <t>1815000581</t>
  </si>
  <si>
    <t>S-1500058/02375/2018</t>
  </si>
  <si>
    <t>63474964</t>
  </si>
  <si>
    <t>AGRA Ždánice, a.s.</t>
  </si>
  <si>
    <t>1815000591</t>
  </si>
  <si>
    <t>S-1500059/02609/2018</t>
  </si>
  <si>
    <t>1815000601</t>
  </si>
  <si>
    <t>S-1500060/02858/2018</t>
  </si>
  <si>
    <t>62618873</t>
  </si>
  <si>
    <t>HORSKÝ STATEK ABERTAMY s.r.o.</t>
  </si>
  <si>
    <t>1815000611</t>
  </si>
  <si>
    <t>S-1500061/02863/2018</t>
  </si>
  <si>
    <t>45114111</t>
  </si>
  <si>
    <t>Brodský Štěpán, Ing.</t>
  </si>
  <si>
    <t>1815000621</t>
  </si>
  <si>
    <t>S-1500062/02874/2018</t>
  </si>
  <si>
    <t>62619527</t>
  </si>
  <si>
    <t>Lučina-Studánka spol. s r.o.</t>
  </si>
  <si>
    <t>1815000631</t>
  </si>
  <si>
    <t>S-1500063/02878/2018</t>
  </si>
  <si>
    <t>03640761</t>
  </si>
  <si>
    <t>Zemědělská společnost Jindřichovice, s.r.o.</t>
  </si>
  <si>
    <t>1815000641</t>
  </si>
  <si>
    <t>S-1500064/02879/2018</t>
  </si>
  <si>
    <t>04160606</t>
  </si>
  <si>
    <t>IGRO STATEK s.r.o.</t>
  </si>
  <si>
    <t>1815000651</t>
  </si>
  <si>
    <t>S-1500065/02880/2018</t>
  </si>
  <si>
    <t>1815000661</t>
  </si>
  <si>
    <t>S-1500066/02881/2018</t>
  </si>
  <si>
    <t>00114855</t>
  </si>
  <si>
    <t>Zemědělské družstvo Opařany</t>
  </si>
  <si>
    <t>1815000671</t>
  </si>
  <si>
    <t>S-1500067/02888/2018</t>
  </si>
  <si>
    <t>1815000681</t>
  </si>
  <si>
    <t>S-1500068/02891/2018</t>
  </si>
  <si>
    <t>00116041</t>
  </si>
  <si>
    <t>Zemědělské družstvo Křižovatka</t>
  </si>
  <si>
    <t>1815000701</t>
  </si>
  <si>
    <t>S-1500070/02907/2018</t>
  </si>
  <si>
    <t>75155044</t>
  </si>
  <si>
    <t>Tóthová Petra</t>
  </si>
  <si>
    <t>1815000711</t>
  </si>
  <si>
    <t>S-1500071/02909/2018</t>
  </si>
  <si>
    <t>65559584</t>
  </si>
  <si>
    <t>Dvorská Pavlína</t>
  </si>
  <si>
    <t>1815000721</t>
  </si>
  <si>
    <t>S-1500072/02910/2018</t>
  </si>
  <si>
    <t>69098824</t>
  </si>
  <si>
    <t>Havelková Miloslava</t>
  </si>
  <si>
    <t>1815000731</t>
  </si>
  <si>
    <t>S-1500073/02911/2018</t>
  </si>
  <si>
    <t>1815000741</t>
  </si>
  <si>
    <t>S-1500074/02915/2018</t>
  </si>
  <si>
    <t>1815000751</t>
  </si>
  <si>
    <t>S-1500075/02918/2018</t>
  </si>
  <si>
    <t>26409135</t>
  </si>
  <si>
    <t>STATEK ŠINDELOVÁ, s.r.o.</t>
  </si>
  <si>
    <t>1815000761</t>
  </si>
  <si>
    <t>S-1500076/02924/2018</t>
  </si>
  <si>
    <t>40526330</t>
  </si>
  <si>
    <t>PROBITAS spol. s r.o.</t>
  </si>
  <si>
    <t>1815000771</t>
  </si>
  <si>
    <t>S-1500077/02928/2018</t>
  </si>
  <si>
    <t>1815000781</t>
  </si>
  <si>
    <t>S-1500078/02936/2018</t>
  </si>
  <si>
    <t>1815000791</t>
  </si>
  <si>
    <t>S-1500079/02286/2018</t>
  </si>
  <si>
    <t>70821160</t>
  </si>
  <si>
    <t>Kofroň Jaroslav</t>
  </si>
  <si>
    <t>1815000801</t>
  </si>
  <si>
    <t>S-1500080/02158/2018</t>
  </si>
  <si>
    <t>75118025</t>
  </si>
  <si>
    <t>Neumann Petr</t>
  </si>
  <si>
    <t>1815000811</t>
  </si>
  <si>
    <t>S-1500081/02162/2018</t>
  </si>
  <si>
    <t>75044102</t>
  </si>
  <si>
    <t>Jirsáková Pavlína</t>
  </si>
  <si>
    <t>1815000821</t>
  </si>
  <si>
    <t>S-1500082/02245/2018</t>
  </si>
  <si>
    <t>25917269</t>
  </si>
  <si>
    <t>BETTY CZ s.r.o.</t>
  </si>
  <si>
    <t>1815000831</t>
  </si>
  <si>
    <t>S-1500083/02248/2018</t>
  </si>
  <si>
    <t>25365002</t>
  </si>
  <si>
    <t>HRADO a.s.</t>
  </si>
  <si>
    <t>1815000841</t>
  </si>
  <si>
    <t>S-1500084/02252/2018</t>
  </si>
  <si>
    <t>27761797</t>
  </si>
  <si>
    <t>AGROODBYT BLUDOVSKO, s.r.o.</t>
  </si>
  <si>
    <t>1815000851</t>
  </si>
  <si>
    <t>S-1500085/02255/2018</t>
  </si>
  <si>
    <t>73363154</t>
  </si>
  <si>
    <t>Šimková Lenka</t>
  </si>
  <si>
    <t>1815000861</t>
  </si>
  <si>
    <t>S-1500086/02258/2018</t>
  </si>
  <si>
    <t>1815000871</t>
  </si>
  <si>
    <t>S-1500087/02271/2018</t>
  </si>
  <si>
    <t>43173322</t>
  </si>
  <si>
    <t>Firman Josef, Ing.</t>
  </si>
  <si>
    <t>1815000881</t>
  </si>
  <si>
    <t>S-1500088/03035/2018</t>
  </si>
  <si>
    <t>26173981</t>
  </si>
  <si>
    <t>Dabel Ovile, s.r.o.</t>
  </si>
  <si>
    <t>1815000891</t>
  </si>
  <si>
    <t>S-1500089/03037/2018</t>
  </si>
  <si>
    <t>1815000901</t>
  </si>
  <si>
    <t>S-1500090/03243/2018</t>
  </si>
  <si>
    <t>1815000911</t>
  </si>
  <si>
    <t>S-1500091/03166/2018</t>
  </si>
  <si>
    <t>48172936</t>
  </si>
  <si>
    <t>Krakonošův ranč - hospodářské družstvo</t>
  </si>
  <si>
    <t>1815000921</t>
  </si>
  <si>
    <t>S-1500092/03180/2018</t>
  </si>
  <si>
    <t>1815000931</t>
  </si>
  <si>
    <t>S-1500093/03170/2018</t>
  </si>
  <si>
    <t>1815000941</t>
  </si>
  <si>
    <t>S-1500094/03177/2018</t>
  </si>
  <si>
    <t>1815000951</t>
  </si>
  <si>
    <t>S-1500095/03183/2018</t>
  </si>
  <si>
    <t>41899415</t>
  </si>
  <si>
    <t>Hanek Jan</t>
  </si>
  <si>
    <t>1815000961</t>
  </si>
  <si>
    <t>S-1500096/03189/2018</t>
  </si>
  <si>
    <t>1815000971</t>
  </si>
  <si>
    <t>S-1500097/02961/2018</t>
  </si>
  <si>
    <t>61390666</t>
  </si>
  <si>
    <t>Červenka Jan, Ing.</t>
  </si>
  <si>
    <t>1815000981</t>
  </si>
  <si>
    <t>S-1500098/03222/2018</t>
  </si>
  <si>
    <t>72338601</t>
  </si>
  <si>
    <t>Vašíček Jan, Ing.</t>
  </si>
  <si>
    <t>1815000991</t>
  </si>
  <si>
    <t>S-1500099/03226/2018</t>
  </si>
  <si>
    <t>49453050</t>
  </si>
  <si>
    <t>ZD Klenovice na Hané, družstvo</t>
  </si>
  <si>
    <t>1815001001</t>
  </si>
  <si>
    <t>S-1500100/03085/2018</t>
  </si>
  <si>
    <t>46991727</t>
  </si>
  <si>
    <t>Zemědělské družstvo Olšany - Hablov</t>
  </si>
  <si>
    <t>1815001011</t>
  </si>
  <si>
    <t>S-1500101/03090/2018</t>
  </si>
  <si>
    <t>27671631</t>
  </si>
  <si>
    <t>ROLS ODBYT s.r.o.</t>
  </si>
  <si>
    <t>1815001031</t>
  </si>
  <si>
    <t>S-1500103/03100/2018</t>
  </si>
  <si>
    <t>64511901</t>
  </si>
  <si>
    <t>Statek Kostelec na Hané, a.s.</t>
  </si>
  <si>
    <t>1815001041</t>
  </si>
  <si>
    <t>S-1500104/03108/2018</t>
  </si>
  <si>
    <t>1815001051</t>
  </si>
  <si>
    <t>S-1500105/03112/2018</t>
  </si>
  <si>
    <t>47915374</t>
  </si>
  <si>
    <t>Zemědělské obchodní družstvo Ptení</t>
  </si>
  <si>
    <t>1815001061</t>
  </si>
  <si>
    <t>S-1500106/03122/2018</t>
  </si>
  <si>
    <t>25182421</t>
  </si>
  <si>
    <t>ZEAS AGRO a.s. RÁBÍN</t>
  </si>
  <si>
    <t>1815001071</t>
  </si>
  <si>
    <t>S-1500107/02988/2018</t>
  </si>
  <si>
    <t>03930386</t>
  </si>
  <si>
    <t>Křivák Jiří</t>
  </si>
  <si>
    <t>1715001081</t>
  </si>
  <si>
    <t>S-1500108/02452/2017</t>
  </si>
  <si>
    <t>70915504</t>
  </si>
  <si>
    <t>Doležal Michal</t>
  </si>
  <si>
    <t>1815001081</t>
  </si>
  <si>
    <t>S-1500108/03434/2018</t>
  </si>
  <si>
    <t>48209279</t>
  </si>
  <si>
    <t>Vráblík Miroslav, Ing.</t>
  </si>
  <si>
    <t>1815001091</t>
  </si>
  <si>
    <t>S-1500109/03436/2018</t>
  </si>
  <si>
    <t>72537817</t>
  </si>
  <si>
    <t>1815001101</t>
  </si>
  <si>
    <t>S-1500110/03451/2018</t>
  </si>
  <si>
    <t>1815001111</t>
  </si>
  <si>
    <t>S-1500111/03367/2018</t>
  </si>
  <si>
    <t>42867592</t>
  </si>
  <si>
    <t>Caletková Růžena, Ing.</t>
  </si>
  <si>
    <t>1815001131</t>
  </si>
  <si>
    <t>S-1500113/03381/2018</t>
  </si>
  <si>
    <t>46582185</t>
  </si>
  <si>
    <t>Zdráhal Leoš</t>
  </si>
  <si>
    <t>1815001141</t>
  </si>
  <si>
    <t>S-1500114/03389/2018</t>
  </si>
  <si>
    <t>1815001161</t>
  </si>
  <si>
    <t>S-1500116/03541/2018</t>
  </si>
  <si>
    <t>25245571</t>
  </si>
  <si>
    <t>Lubská zemědělská, a.s.</t>
  </si>
  <si>
    <t>1815001171</t>
  </si>
  <si>
    <t>S-1500117/03544/2018</t>
  </si>
  <si>
    <t>44637578</t>
  </si>
  <si>
    <t>Ruda Ladislav, Ing.</t>
  </si>
  <si>
    <t>1815001181</t>
  </si>
  <si>
    <t>S-1500118/03549/2018</t>
  </si>
  <si>
    <t>1815001191</t>
  </si>
  <si>
    <t>S-1500119/03532/2018</t>
  </si>
  <si>
    <t>00021512</t>
  </si>
  <si>
    <t>Zemědělské družstvo Miletín</t>
  </si>
  <si>
    <t>1815001201</t>
  </si>
  <si>
    <t>S-1500120/03963/2018</t>
  </si>
  <si>
    <t>64813002</t>
  </si>
  <si>
    <t>Vejnar Pavel</t>
  </si>
  <si>
    <t>1815001211</t>
  </si>
  <si>
    <t>S-1500121/03968/2018</t>
  </si>
  <si>
    <t>47478756</t>
  </si>
  <si>
    <t>1815001221</t>
  </si>
  <si>
    <t>S-1500122/03974/2018</t>
  </si>
  <si>
    <t>1815001231</t>
  </si>
  <si>
    <t>S-1500123/03977/2018</t>
  </si>
  <si>
    <t>25272080</t>
  </si>
  <si>
    <t>AGROCHOV SOBOTKA a.s.</t>
  </si>
  <si>
    <t>1815001241</t>
  </si>
  <si>
    <t>S-1500124/03981/2018</t>
  </si>
  <si>
    <t>64792226</t>
  </si>
  <si>
    <t>AGRO Chomutice a.s.</t>
  </si>
  <si>
    <t>1815001251</t>
  </si>
  <si>
    <t>S-1500125/03984/2018</t>
  </si>
  <si>
    <t>25287010</t>
  </si>
  <si>
    <t>Zemědělská společnost  Český ráj  Podůlší, a.s.</t>
  </si>
  <si>
    <t>1815001261</t>
  </si>
  <si>
    <t>S-1500126/03990/2018</t>
  </si>
  <si>
    <t>26006553</t>
  </si>
  <si>
    <t>PSS Druzcov s.r.o.</t>
  </si>
  <si>
    <t>1815001271</t>
  </si>
  <si>
    <t>S-1500127/04000/2018</t>
  </si>
  <si>
    <t>1815001281</t>
  </si>
  <si>
    <t>S-1500128/03818/2018</t>
  </si>
  <si>
    <t>63534690</t>
  </si>
  <si>
    <t>Babuška Petr</t>
  </si>
  <si>
    <t>1815001291</t>
  </si>
  <si>
    <t>S-1500129/04014/2018</t>
  </si>
  <si>
    <t>63282909</t>
  </si>
  <si>
    <t>Kovář Václav</t>
  </si>
  <si>
    <t>1815001301</t>
  </si>
  <si>
    <t>S-1500130/03908/2018</t>
  </si>
  <si>
    <t>45869936</t>
  </si>
  <si>
    <t>Čech Zdeněk Ing.</t>
  </si>
  <si>
    <t>1815001311</t>
  </si>
  <si>
    <t>S-1500131/03761/2018</t>
  </si>
  <si>
    <t>74866389</t>
  </si>
  <si>
    <t>Dian Ondřej</t>
  </si>
  <si>
    <t>1815001321</t>
  </si>
  <si>
    <t>S-1500132/03858/2018</t>
  </si>
  <si>
    <t>1815001331</t>
  </si>
  <si>
    <t>S-1500133/03707/2018</t>
  </si>
  <si>
    <t>72534427</t>
  </si>
  <si>
    <t>Švejda Jan</t>
  </si>
  <si>
    <t>1815001341</t>
  </si>
  <si>
    <t>S-1500134/03924/2018</t>
  </si>
  <si>
    <t>60850973</t>
  </si>
  <si>
    <t>VYSOČINA DOLNÍ HRACHOVICE, spol. s r.o.</t>
  </si>
  <si>
    <t>1815001351</t>
  </si>
  <si>
    <t>S-1500135/03932/2018</t>
  </si>
  <si>
    <t>1815001361</t>
  </si>
  <si>
    <t>S-1500136/03936/2018</t>
  </si>
  <si>
    <t>25575686</t>
  </si>
  <si>
    <t>Global Security Czech, a.s.</t>
  </si>
  <si>
    <t>1815001371</t>
  </si>
  <si>
    <t>S-1500137/04125/2018</t>
  </si>
  <si>
    <t>1815001381</t>
  </si>
  <si>
    <t>S-1500138/03755/2018</t>
  </si>
  <si>
    <t>63787474</t>
  </si>
  <si>
    <t>Sršňová Miroslava</t>
  </si>
  <si>
    <t>1815001391</t>
  </si>
  <si>
    <t>S-1500139/04060/2018</t>
  </si>
  <si>
    <t>1815001401</t>
  </si>
  <si>
    <t>S-1500140/04062/2018</t>
  </si>
  <si>
    <t>1815001411</t>
  </si>
  <si>
    <t>S-1500141/03731/2018</t>
  </si>
  <si>
    <t>26425521</t>
  </si>
  <si>
    <t>BOHEMIA BREEDING, export - import, a.s.</t>
  </si>
  <si>
    <t>1815001431</t>
  </si>
  <si>
    <t>S-1500143/03875/2018</t>
  </si>
  <si>
    <t>1815001441</t>
  </si>
  <si>
    <t>S-1500144/03954/2018</t>
  </si>
  <si>
    <t>03989127</t>
  </si>
  <si>
    <t>Sokol František</t>
  </si>
  <si>
    <t>1815001451</t>
  </si>
  <si>
    <t>S-1500145/03946/2018</t>
  </si>
  <si>
    <t>1815001461</t>
  </si>
  <si>
    <t>S-1500146/03791/2018</t>
  </si>
  <si>
    <t>26931745</t>
  </si>
  <si>
    <t>AGROFINANCE CZ, a.s.</t>
  </si>
  <si>
    <t>1815001471</t>
  </si>
  <si>
    <t>S-1500147/03677/2018</t>
  </si>
  <si>
    <t>60378387</t>
  </si>
  <si>
    <t>Škarpich Marek</t>
  </si>
  <si>
    <t>1815001491</t>
  </si>
  <si>
    <t>S-1500149/04450/2018</t>
  </si>
  <si>
    <t>1815001511</t>
  </si>
  <si>
    <t>S-1500151/04443/2018</t>
  </si>
  <si>
    <t>25844164</t>
  </si>
  <si>
    <t>Hoštická a.s.</t>
  </si>
  <si>
    <t>1815001521</t>
  </si>
  <si>
    <t>S-1500152/04444/2018</t>
  </si>
  <si>
    <t>25256114</t>
  </si>
  <si>
    <t>Zemědělská společnost Svobodné a.s.</t>
  </si>
  <si>
    <t>1815001531</t>
  </si>
  <si>
    <t>S-1500153/04262/2018</t>
  </si>
  <si>
    <t>75110121</t>
  </si>
  <si>
    <t>Nováčková Eva</t>
  </si>
  <si>
    <t>1815001541</t>
  </si>
  <si>
    <t>S-1500154/04254/2018</t>
  </si>
  <si>
    <t>1815001551</t>
  </si>
  <si>
    <t>S-1500155/04348/2018</t>
  </si>
  <si>
    <t>1815001561</t>
  </si>
  <si>
    <t>S-1500156/04355/2018</t>
  </si>
  <si>
    <t>1815001571</t>
  </si>
  <si>
    <t>S-1500157/04365/2018</t>
  </si>
  <si>
    <t>48530301</t>
  </si>
  <si>
    <t>Vinofrukt, a.s.</t>
  </si>
  <si>
    <t>1815001581</t>
  </si>
  <si>
    <t>S-1500158/04264/2018</t>
  </si>
  <si>
    <t>47914823</t>
  </si>
  <si>
    <t>AGRO Vojkovice, spol. s r.o.</t>
  </si>
  <si>
    <t>1815001591</t>
  </si>
  <si>
    <t>S-1500159/04157/2018</t>
  </si>
  <si>
    <t>1815001601</t>
  </si>
  <si>
    <t>S-1500160/04160/2018</t>
  </si>
  <si>
    <t>48168190</t>
  </si>
  <si>
    <t>RYBÁŘSTVÍ LITOMYŠL s.r.o.</t>
  </si>
  <si>
    <t>1815001611</t>
  </si>
  <si>
    <t>S-1500161/04474/2018</t>
  </si>
  <si>
    <t>1815001621</t>
  </si>
  <si>
    <t>S-1500162/04476/2018</t>
  </si>
  <si>
    <t>62621343</t>
  </si>
  <si>
    <t>AGROŽIV Sdružení zemědělců, s.r.o.</t>
  </si>
  <si>
    <t>1815001631</t>
  </si>
  <si>
    <t>S-1500163/04542/2018</t>
  </si>
  <si>
    <t>1815001641</t>
  </si>
  <si>
    <t>S-1500164/04546/2018</t>
  </si>
  <si>
    <t>1815001651</t>
  </si>
  <si>
    <t>S-1500165/04558/2018</t>
  </si>
  <si>
    <t>45024871</t>
  </si>
  <si>
    <t>Peroutka Bohumil</t>
  </si>
  <si>
    <t>1815001661</t>
  </si>
  <si>
    <t>S-1500166/04561/2018</t>
  </si>
  <si>
    <t>1815001671</t>
  </si>
  <si>
    <t>S-1500167/04563/2018</t>
  </si>
  <si>
    <t>1715001671</t>
  </si>
  <si>
    <t>S-1500167/04741/2017</t>
  </si>
  <si>
    <t>12915823</t>
  </si>
  <si>
    <t>Kubata Zdeněk</t>
  </si>
  <si>
    <t>1815001681</t>
  </si>
  <si>
    <t>S-1500168/04564/2018</t>
  </si>
  <si>
    <t>70743827</t>
  </si>
  <si>
    <t>Havlíček Radek</t>
  </si>
  <si>
    <t>1815001691</t>
  </si>
  <si>
    <t>S-1500169/04567/2018</t>
  </si>
  <si>
    <t>10290257</t>
  </si>
  <si>
    <t>Meduna Jan</t>
  </si>
  <si>
    <t>1815001701</t>
  </si>
  <si>
    <t>S-1500170/04574/2018</t>
  </si>
  <si>
    <t>25205773</t>
  </si>
  <si>
    <t>Zemědělská společnost Komorno, a. s.</t>
  </si>
  <si>
    <t>1815001711</t>
  </si>
  <si>
    <t>S-1500171/04578/2018</t>
  </si>
  <si>
    <t>1815001721</t>
  </si>
  <si>
    <t>S-1500172/04583/2018</t>
  </si>
  <si>
    <t>49185675</t>
  </si>
  <si>
    <t>Kubernát Jan Ing.</t>
  </si>
  <si>
    <t>1815001731</t>
  </si>
  <si>
    <t>S-1500173/04587/2018</t>
  </si>
  <si>
    <t>1815001741</t>
  </si>
  <si>
    <t>S-1500174/04589/2018</t>
  </si>
  <si>
    <t>1815001751</t>
  </si>
  <si>
    <t>S-1500175/04593/2018</t>
  </si>
  <si>
    <t>1815001761</t>
  </si>
  <si>
    <t>S-1500176/04594/2018</t>
  </si>
  <si>
    <t>1815001771</t>
  </si>
  <si>
    <t>S-1500177/04596/2018</t>
  </si>
  <si>
    <t>1815001781</t>
  </si>
  <si>
    <t>S-1500178/04602/2018</t>
  </si>
  <si>
    <t>1815001791</t>
  </si>
  <si>
    <t>S-1500179/04603/2018</t>
  </si>
  <si>
    <t>75939584</t>
  </si>
  <si>
    <t>Jarolím Tomáš</t>
  </si>
  <si>
    <t>1715001791</t>
  </si>
  <si>
    <t>S-1500179/04948/2017</t>
  </si>
  <si>
    <t>25819712</t>
  </si>
  <si>
    <t>Zemědělské a obchodní družstvo Hlavnice</t>
  </si>
  <si>
    <t>1815001801</t>
  </si>
  <si>
    <t>S-1500180/04610/2018</t>
  </si>
  <si>
    <t>00124851</t>
  </si>
  <si>
    <t>Zderaz, zemědělské družstvo</t>
  </si>
  <si>
    <t>1815001811</t>
  </si>
  <si>
    <t>S-1500181/04611/2018</t>
  </si>
  <si>
    <t>1815001821</t>
  </si>
  <si>
    <t>S-1500182/04613/2018</t>
  </si>
  <si>
    <t>42411513</t>
  </si>
  <si>
    <t>Štefl Jaroslav Ing.</t>
  </si>
  <si>
    <t>1815001841</t>
  </si>
  <si>
    <t>S-1500184/04640/2018</t>
  </si>
  <si>
    <t>70262161</t>
  </si>
  <si>
    <t>Binder Pavel, Bc.</t>
  </si>
  <si>
    <t>1815001851</t>
  </si>
  <si>
    <t>S-1500185/04644/2018</t>
  </si>
  <si>
    <t>47237660</t>
  </si>
  <si>
    <t>Zemědělské družstvo Jindřichův Hradec</t>
  </si>
  <si>
    <t>1815001861</t>
  </si>
  <si>
    <t>S-1500186/04648/2018</t>
  </si>
  <si>
    <t>06511813</t>
  </si>
  <si>
    <t>Farma Cep s.r.o.</t>
  </si>
  <si>
    <t>1815001871</t>
  </si>
  <si>
    <t>S-1500187/04654/2018</t>
  </si>
  <si>
    <t>60826711</t>
  </si>
  <si>
    <t>JISTUZA, výrobně-obchodní družstvo</t>
  </si>
  <si>
    <t>1815001881</t>
  </si>
  <si>
    <t>S-1500188/04656/2018</t>
  </si>
  <si>
    <t>1815001891</t>
  </si>
  <si>
    <t>S-1500189/04660/2018</t>
  </si>
  <si>
    <t>1815001901</t>
  </si>
  <si>
    <t>S-1500190/04661/2018</t>
  </si>
  <si>
    <t>1715001901</t>
  </si>
  <si>
    <t>S-1500190/04967/2017</t>
  </si>
  <si>
    <t>00118605</t>
  </si>
  <si>
    <t>Hvozdecká zemědělská a.s.</t>
  </si>
  <si>
    <t>1815001911</t>
  </si>
  <si>
    <t>S-1500191/04663/2018</t>
  </si>
  <si>
    <t>25933191</t>
  </si>
  <si>
    <t>TERRA ALFA s.r.o.</t>
  </si>
  <si>
    <t>1715001911</t>
  </si>
  <si>
    <t>S-1500191/04974/2017</t>
  </si>
  <si>
    <t>46636439</t>
  </si>
  <si>
    <t>Berka Zdeněk RNDr.</t>
  </si>
  <si>
    <t>1815001921</t>
  </si>
  <si>
    <t>S-1500192/04665/2018</t>
  </si>
  <si>
    <t>1815001931</t>
  </si>
  <si>
    <t>S-1500193/04673/2018</t>
  </si>
  <si>
    <t>25175661</t>
  </si>
  <si>
    <t>ZP Hospříz, a.s.</t>
  </si>
  <si>
    <t>1815001941</t>
  </si>
  <si>
    <t>S-1500194/04679/2018</t>
  </si>
  <si>
    <t>00110680</t>
  </si>
  <si>
    <t>Zemědělské družstvo Popelín</t>
  </si>
  <si>
    <t>1815001951</t>
  </si>
  <si>
    <t>S-1500195/04682/2018</t>
  </si>
  <si>
    <t>24761184</t>
  </si>
  <si>
    <t>SWONIA, a.s.</t>
  </si>
  <si>
    <t>1815001961</t>
  </si>
  <si>
    <t>S-1500196/04683/2018</t>
  </si>
  <si>
    <t>1815001971</t>
  </si>
  <si>
    <t>S-1500197/04685/2018</t>
  </si>
  <si>
    <t>1815001981</t>
  </si>
  <si>
    <t>S-1500198/04687/2018</t>
  </si>
  <si>
    <t>48229075</t>
  </si>
  <si>
    <t>Kryzan Jaroslav</t>
  </si>
  <si>
    <t>1815001991</t>
  </si>
  <si>
    <t>S-1500199/04688/2018</t>
  </si>
  <si>
    <t>1815002001</t>
  </si>
  <si>
    <t>S-1500200/04697/2018</t>
  </si>
  <si>
    <t>01245198</t>
  </si>
  <si>
    <t>Veverka Antonín</t>
  </si>
  <si>
    <t>1815002011</t>
  </si>
  <si>
    <t>S-1500201/04770/2018</t>
  </si>
  <si>
    <t>42165024</t>
  </si>
  <si>
    <t>Nováková Iva</t>
  </si>
  <si>
    <t>1815002021</t>
  </si>
  <si>
    <t>S-1500202/04871/2018</t>
  </si>
  <si>
    <t>25546341</t>
  </si>
  <si>
    <t>ZP Ostrov, a.s.</t>
  </si>
  <si>
    <t>1815002031</t>
  </si>
  <si>
    <t>S-1500203/04930/2018</t>
  </si>
  <si>
    <t>67028381</t>
  </si>
  <si>
    <t>Konvalinka Libor</t>
  </si>
  <si>
    <t>1815002041</t>
  </si>
  <si>
    <t>S-1500204/04939/2018</t>
  </si>
  <si>
    <t>47287977</t>
  </si>
  <si>
    <t>Agrokomplex, spol. s r.o.</t>
  </si>
  <si>
    <t>1815002051</t>
  </si>
  <si>
    <t>S-1500205/04861/2018</t>
  </si>
  <si>
    <t>18583474</t>
  </si>
  <si>
    <t>Šťastný Antonín</t>
  </si>
  <si>
    <t>1815002081</t>
  </si>
  <si>
    <t>S-1500208/05005/2018</t>
  </si>
  <si>
    <t>48206571</t>
  </si>
  <si>
    <t>Vovesný Václav</t>
  </si>
  <si>
    <t>1815002091</t>
  </si>
  <si>
    <t>S-1500209/05001/2018</t>
  </si>
  <si>
    <t>71206582</t>
  </si>
  <si>
    <t>Šubr Jiří</t>
  </si>
  <si>
    <t>1815002101</t>
  </si>
  <si>
    <t>S-1500210/04876/2018</t>
  </si>
  <si>
    <t>1815002111</t>
  </si>
  <si>
    <t>S-1500211/04880/2018</t>
  </si>
  <si>
    <t>00116084</t>
  </si>
  <si>
    <t>Zemědělské družstvo  ROZVOJ  se sídlem v Trstěnicích</t>
  </si>
  <si>
    <t>1815002121</t>
  </si>
  <si>
    <t>S-1500212/04719/2018</t>
  </si>
  <si>
    <t>1815002131</t>
  </si>
  <si>
    <t>S-1500213/04910/2018</t>
  </si>
  <si>
    <t>1815002141</t>
  </si>
  <si>
    <t>S-1500214/04914/2018</t>
  </si>
  <si>
    <t>72054697</t>
  </si>
  <si>
    <t>Káňová Markéta</t>
  </si>
  <si>
    <t>1815002151</t>
  </si>
  <si>
    <t>S-1500215/04896/2018</t>
  </si>
  <si>
    <t>1815002161</t>
  </si>
  <si>
    <t>S-1500216/04899/2018</t>
  </si>
  <si>
    <t>68551576</t>
  </si>
  <si>
    <t>Káňa Petr</t>
  </si>
  <si>
    <t>1815002171</t>
  </si>
  <si>
    <t>S-1500217/04904/2018</t>
  </si>
  <si>
    <t>72068337</t>
  </si>
  <si>
    <t>Vachtfeitl Miloš</t>
  </si>
  <si>
    <t>1815002181</t>
  </si>
  <si>
    <t>S-1500218/04907/2018</t>
  </si>
  <si>
    <t>45539570</t>
  </si>
  <si>
    <t>AGROS, společnost s ručením omezeným</t>
  </si>
  <si>
    <t>1715002181</t>
  </si>
  <si>
    <t>S-1500218/05731/2017</t>
  </si>
  <si>
    <t>16980794</t>
  </si>
  <si>
    <t>Bazika Petr</t>
  </si>
  <si>
    <t>1815002191</t>
  </si>
  <si>
    <t>S-1500219/05063/2018</t>
  </si>
  <si>
    <t>1815002201</t>
  </si>
  <si>
    <t>S-1500220/05064/2018</t>
  </si>
  <si>
    <t>1815002211</t>
  </si>
  <si>
    <t>S-1500221/05190/2018</t>
  </si>
  <si>
    <t>40539709</t>
  </si>
  <si>
    <t>Zelený Jiří</t>
  </si>
  <si>
    <t>1815002221</t>
  </si>
  <si>
    <t>S-1500222/05194/2018</t>
  </si>
  <si>
    <t>62519611</t>
  </si>
  <si>
    <t>Toncar Jiří</t>
  </si>
  <si>
    <t>1815002231</t>
  </si>
  <si>
    <t>S-1500223/05085/2018</t>
  </si>
  <si>
    <t>48329924</t>
  </si>
  <si>
    <t>Řežábková Pavlína</t>
  </si>
  <si>
    <t>1815002241</t>
  </si>
  <si>
    <t>S-1500224/05143/2018</t>
  </si>
  <si>
    <t>45972591</t>
  </si>
  <si>
    <t>1815002251</t>
  </si>
  <si>
    <t>S-1500225/05180/2018</t>
  </si>
  <si>
    <t>71200215</t>
  </si>
  <si>
    <t>Brázdová Pavla, Mgr.</t>
  </si>
  <si>
    <t>1815002261</t>
  </si>
  <si>
    <t>S-1500226/05138/2018</t>
  </si>
  <si>
    <t>60722932</t>
  </si>
  <si>
    <t>Zelenka s.r.o.</t>
  </si>
  <si>
    <t>1815002271</t>
  </si>
  <si>
    <t>S-1500227/05380/2018</t>
  </si>
  <si>
    <t>27674185</t>
  </si>
  <si>
    <t>ZEMASPOL odbyt s.r.o.</t>
  </si>
  <si>
    <t>1815002281</t>
  </si>
  <si>
    <t>S-1500228/05339/2018</t>
  </si>
  <si>
    <t>25509985</t>
  </si>
  <si>
    <t>ZEMASPOL Uherský Brod a.s.</t>
  </si>
  <si>
    <t>1815002291</t>
  </si>
  <si>
    <t>S-1500229/05343/2018</t>
  </si>
  <si>
    <t>1815002301</t>
  </si>
  <si>
    <t>S-1500230/05316/2018</t>
  </si>
  <si>
    <t>1815002311</t>
  </si>
  <si>
    <t>S-1500231/05299/2018</t>
  </si>
  <si>
    <t>47698756</t>
  </si>
  <si>
    <t>Stašák Emil</t>
  </si>
  <si>
    <t>1815002321</t>
  </si>
  <si>
    <t>S-1500232/05305/2018</t>
  </si>
  <si>
    <t>47699591</t>
  </si>
  <si>
    <t>Hájek Jan</t>
  </si>
  <si>
    <t>1815002331</t>
  </si>
  <si>
    <t>S-1500233/05288/2018</t>
  </si>
  <si>
    <t>42886562</t>
  </si>
  <si>
    <t>Horáček Jiří</t>
  </si>
  <si>
    <t>1815002341</t>
  </si>
  <si>
    <t>S-1500234/05370/2018</t>
  </si>
  <si>
    <t>25255231</t>
  </si>
  <si>
    <t>MEFAS, s.r.o.</t>
  </si>
  <si>
    <t>1815002351</t>
  </si>
  <si>
    <t>S-1500235/05373/2018</t>
  </si>
  <si>
    <t>47263946</t>
  </si>
  <si>
    <t>Staněk Jiří</t>
  </si>
  <si>
    <t>1815002361</t>
  </si>
  <si>
    <t>S-1500236/05247/2018</t>
  </si>
  <si>
    <t>62528050</t>
  </si>
  <si>
    <t>Voráček Přemysl</t>
  </si>
  <si>
    <t>1815002371</t>
  </si>
  <si>
    <t>S-1500237/05252/2018</t>
  </si>
  <si>
    <t>75059134</t>
  </si>
  <si>
    <t>Veis Miroslav, Mgr.</t>
  </si>
  <si>
    <t>1815002381</t>
  </si>
  <si>
    <t>S-1500238/05263/2018</t>
  </si>
  <si>
    <t>14497662</t>
  </si>
  <si>
    <t>Starý Karel</t>
  </si>
  <si>
    <t>1815002391</t>
  </si>
  <si>
    <t>S-1500239/05267/2018</t>
  </si>
  <si>
    <t>1815002401</t>
  </si>
  <si>
    <t>S-1500240/05271/2018</t>
  </si>
  <si>
    <t>40738914</t>
  </si>
  <si>
    <t>Vachtfeitl Josef</t>
  </si>
  <si>
    <t>1815002411</t>
  </si>
  <si>
    <t>S-1500241/05274/2018</t>
  </si>
  <si>
    <t>04656512</t>
  </si>
  <si>
    <t>ZEMI Mičovice s.r.o.</t>
  </si>
  <si>
    <t>1815002421</t>
  </si>
  <si>
    <t>S-1500242/05278/2018</t>
  </si>
  <si>
    <t>49195492</t>
  </si>
  <si>
    <t>AGROSPOL, Malý Bor a.s.</t>
  </si>
  <si>
    <t>1815002441</t>
  </si>
  <si>
    <t>S-1500244/06274/2018</t>
  </si>
  <si>
    <t>29084245</t>
  </si>
  <si>
    <t>ARBOCOM s.r.o.</t>
  </si>
  <si>
    <t>1815002451</t>
  </si>
  <si>
    <t>S-1500245/06289/2018</t>
  </si>
  <si>
    <t>48362603</t>
  </si>
  <si>
    <t>CPZ, spol. s r.o.</t>
  </si>
  <si>
    <t>1815002461</t>
  </si>
  <si>
    <t>S-1500246/06323/2018</t>
  </si>
  <si>
    <t>45009163</t>
  </si>
  <si>
    <t>Gärtner Vladimír, Ing.</t>
  </si>
  <si>
    <t>1815002471</t>
  </si>
  <si>
    <t>S-1500247/06324/2018</t>
  </si>
  <si>
    <t>1815002481</t>
  </si>
  <si>
    <t>S-1500248/06339/2018</t>
  </si>
  <si>
    <t>03253694</t>
  </si>
  <si>
    <t>Láf Tomáš, Bc.</t>
  </si>
  <si>
    <t>1815002491</t>
  </si>
  <si>
    <t>S-1500249/06341/2018</t>
  </si>
  <si>
    <t>46627294</t>
  </si>
  <si>
    <t>Nedorost Vladimír</t>
  </si>
  <si>
    <t>1815002501</t>
  </si>
  <si>
    <t>S-1500250/06342/2018</t>
  </si>
  <si>
    <t>61973513</t>
  </si>
  <si>
    <t>GONE spol. s r.o.</t>
  </si>
  <si>
    <t>1815002511</t>
  </si>
  <si>
    <t>S-1500251/06358/2018</t>
  </si>
  <si>
    <t>43775641</t>
  </si>
  <si>
    <t>Tuček Jan</t>
  </si>
  <si>
    <t>1815002521</t>
  </si>
  <si>
    <t>S-1500252/06359/2018</t>
  </si>
  <si>
    <t>1815002531</t>
  </si>
  <si>
    <t>S-1500253/06377/2018</t>
  </si>
  <si>
    <t>61169650</t>
  </si>
  <si>
    <t>Farma Hostíčkov, s.r.o.</t>
  </si>
  <si>
    <t>1815002541</t>
  </si>
  <si>
    <t>S-1500254/06378/2018</t>
  </si>
  <si>
    <t>75156466</t>
  </si>
  <si>
    <t>Kobza Oldřich</t>
  </si>
  <si>
    <t>1815002551</t>
  </si>
  <si>
    <t>S-1500255/06382/2018</t>
  </si>
  <si>
    <t>26349558</t>
  </si>
  <si>
    <t>Farma Číhaň s.r.o.</t>
  </si>
  <si>
    <t>1815002571</t>
  </si>
  <si>
    <t>S-1500257/06384/2018</t>
  </si>
  <si>
    <t>1815002581</t>
  </si>
  <si>
    <t>S-1500258/06388/2018</t>
  </si>
  <si>
    <t>63216884</t>
  </si>
  <si>
    <t>ZEPO, akciová společnost Leština ( a.s. )</t>
  </si>
  <si>
    <t>1815002591</t>
  </si>
  <si>
    <t>S-1500259/06400/2018</t>
  </si>
  <si>
    <t>1815002601</t>
  </si>
  <si>
    <t>S-1500260/06404/2018</t>
  </si>
  <si>
    <t>46359427</t>
  </si>
  <si>
    <t>Dohoda, spol. s r.o.</t>
  </si>
  <si>
    <t>1815002611</t>
  </si>
  <si>
    <t>S-1500261/06407/2018</t>
  </si>
  <si>
    <t>04254309</t>
  </si>
  <si>
    <t>Jekaset Buštěhrad s.r.o.</t>
  </si>
  <si>
    <t>1815002631</t>
  </si>
  <si>
    <t>S-1500263/06415/2018</t>
  </si>
  <si>
    <t>25546040</t>
  </si>
  <si>
    <t>ZERAS a.s.</t>
  </si>
  <si>
    <t>1815002651</t>
  </si>
  <si>
    <t>S-1500265/06172/2018</t>
  </si>
  <si>
    <t>1815002661</t>
  </si>
  <si>
    <t>S-1500266/06185/2018</t>
  </si>
  <si>
    <t>48200808</t>
  </si>
  <si>
    <t>ZEMĚDĚLSKÉ DRUŽSTVO HORUSICE</t>
  </si>
  <si>
    <t>1815002671</t>
  </si>
  <si>
    <t>S-1500267/06220/2018</t>
  </si>
  <si>
    <t>46679618</t>
  </si>
  <si>
    <t>JINOS - AGRO společnost s ručením omezeným</t>
  </si>
  <si>
    <t>1815002681</t>
  </si>
  <si>
    <t>S-1500268/06225/2018</t>
  </si>
  <si>
    <t>43252443</t>
  </si>
  <si>
    <t>1815002691</t>
  </si>
  <si>
    <t>S-1500269/06236/2018</t>
  </si>
  <si>
    <t>1815002701</t>
  </si>
  <si>
    <t>S-1500270/06239/2018</t>
  </si>
  <si>
    <t>47559144</t>
  </si>
  <si>
    <t>Wimmer Jiří</t>
  </si>
  <si>
    <t>1815002711</t>
  </si>
  <si>
    <t>S-1500271/06256/2018</t>
  </si>
  <si>
    <t>27112454</t>
  </si>
  <si>
    <t>JRW - agro, s.r.o.</t>
  </si>
  <si>
    <t>1815002721</t>
  </si>
  <si>
    <t>S-1500272/06261/2018</t>
  </si>
  <si>
    <t>46351094</t>
  </si>
  <si>
    <t>AGP Beroun-Agropodnik, a.s.</t>
  </si>
  <si>
    <t>1815002731</t>
  </si>
  <si>
    <t>S-1500273/06268/2018</t>
  </si>
  <si>
    <t>46688501</t>
  </si>
  <si>
    <t>Mikeš Josef</t>
  </si>
  <si>
    <t>1815002741</t>
  </si>
  <si>
    <t>S-1500274/06528/2018</t>
  </si>
  <si>
    <t>1715002741</t>
  </si>
  <si>
    <t>S-1500274/07355/2017</t>
  </si>
  <si>
    <t>16838114</t>
  </si>
  <si>
    <t>Duda Pavel, Ing.</t>
  </si>
  <si>
    <t>1815002751</t>
  </si>
  <si>
    <t>S-1500275/06534/2018</t>
  </si>
  <si>
    <t>1715002751</t>
  </si>
  <si>
    <t>S-1500275/07366/2017</t>
  </si>
  <si>
    <t>41030303</t>
  </si>
  <si>
    <t>Sady Životice spol. s r.o.</t>
  </si>
  <si>
    <t>1815002761</t>
  </si>
  <si>
    <t>S-1500276/06644/2018</t>
  </si>
  <si>
    <t>41937121</t>
  </si>
  <si>
    <t>Matulka Václav</t>
  </si>
  <si>
    <t>1815002771</t>
  </si>
  <si>
    <t>S-1500277/06513/2018</t>
  </si>
  <si>
    <t>16857968</t>
  </si>
  <si>
    <t>Šicner Jaromír</t>
  </si>
  <si>
    <t>1815002781</t>
  </si>
  <si>
    <t>S-1500278/06517/2018</t>
  </si>
  <si>
    <t>75040026</t>
  </si>
  <si>
    <t>Nováková Hana</t>
  </si>
  <si>
    <t>1815002791</t>
  </si>
  <si>
    <t>S-1500279/06520/2018</t>
  </si>
  <si>
    <t>04694198</t>
  </si>
  <si>
    <t>Hodina Jakub</t>
  </si>
  <si>
    <t>1815002801</t>
  </si>
  <si>
    <t>S-1500280/06523/2018</t>
  </si>
  <si>
    <t>12318647</t>
  </si>
  <si>
    <t>Pilát František</t>
  </si>
  <si>
    <t>1815002811</t>
  </si>
  <si>
    <t>S-1500281/06526/2018</t>
  </si>
  <si>
    <t>11012978</t>
  </si>
  <si>
    <t>Ševčík Rostislav</t>
  </si>
  <si>
    <t>1815002821</t>
  </si>
  <si>
    <t>S-1500282/06722/2018</t>
  </si>
  <si>
    <t>42192455</t>
  </si>
  <si>
    <t>Čepela Josef Ing.</t>
  </si>
  <si>
    <t>1815002831</t>
  </si>
  <si>
    <t>S-1500283/06726/2018</t>
  </si>
  <si>
    <t>04795598</t>
  </si>
  <si>
    <t>Ovocnářství Čepela s.r.o.</t>
  </si>
  <si>
    <t>1815002841</t>
  </si>
  <si>
    <t>S-1500284/06732/2018</t>
  </si>
  <si>
    <t>42913420</t>
  </si>
  <si>
    <t>Kulhavý Miloslav, Ing.</t>
  </si>
  <si>
    <t>1815002851</t>
  </si>
  <si>
    <t>S-1500285/06659/2018</t>
  </si>
  <si>
    <t>25258788</t>
  </si>
  <si>
    <t>Podchlumí a.s.</t>
  </si>
  <si>
    <t>1815002861</t>
  </si>
  <si>
    <t>S-1500286/06661/2018</t>
  </si>
  <si>
    <t>1815002871</t>
  </si>
  <si>
    <t>S-1500287/06667/2018</t>
  </si>
  <si>
    <t>72090952</t>
  </si>
  <si>
    <t>Andrik Jan</t>
  </si>
  <si>
    <t>1815002881</t>
  </si>
  <si>
    <t>S-1500288/06674/2018</t>
  </si>
  <si>
    <t>00131351</t>
  </si>
  <si>
    <t>Zemědělské družstvo Mostek</t>
  </si>
  <si>
    <t>1815002891</t>
  </si>
  <si>
    <t>S-1500289/06677/2018</t>
  </si>
  <si>
    <t>46508376</t>
  </si>
  <si>
    <t>EKOSPOL s. r. o.</t>
  </si>
  <si>
    <t>1815002901</t>
  </si>
  <si>
    <t>S-1500290/06633/2018</t>
  </si>
  <si>
    <t>1815002911</t>
  </si>
  <si>
    <t>S-1500291/06634/2018</t>
  </si>
  <si>
    <t>44125925</t>
  </si>
  <si>
    <t>ZEMET spol. s r.o.</t>
  </si>
  <si>
    <t>1815002921</t>
  </si>
  <si>
    <t>S-1500292/06627/2018</t>
  </si>
  <si>
    <t>1815002941</t>
  </si>
  <si>
    <t>S-1500294/07049/2018</t>
  </si>
  <si>
    <t>05559014</t>
  </si>
  <si>
    <t>AGRO Kinský s.r.o.</t>
  </si>
  <si>
    <t>1815002961</t>
  </si>
  <si>
    <t>S-1500296/07053/2018</t>
  </si>
  <si>
    <t>45197164</t>
  </si>
  <si>
    <t>KOVAR a.s.</t>
  </si>
  <si>
    <t>1815002981</t>
  </si>
  <si>
    <t>S-1500298/07568/2018</t>
  </si>
  <si>
    <t>48412490</t>
  </si>
  <si>
    <t>Růčka Zdeněk</t>
  </si>
  <si>
    <t>1815002991</t>
  </si>
  <si>
    <t>S-1500299/07572/2018</t>
  </si>
  <si>
    <t>1815003001</t>
  </si>
  <si>
    <t>S-1500300/07578/2018</t>
  </si>
  <si>
    <t>46350179</t>
  </si>
  <si>
    <t>Zemědělská společnost Stránka spol. s r.o.</t>
  </si>
  <si>
    <t>1815003011</t>
  </si>
  <si>
    <t>S-1500301/07196/2018</t>
  </si>
  <si>
    <t>1815003021</t>
  </si>
  <si>
    <t>S-1500302/07686/2018</t>
  </si>
  <si>
    <t>14868865</t>
  </si>
  <si>
    <t>Sady a školky Jirkov spol. s r.o.</t>
  </si>
  <si>
    <t>1815003031</t>
  </si>
  <si>
    <t>S-1500303/07689/2018</t>
  </si>
  <si>
    <t>62522451</t>
  </si>
  <si>
    <t>AGROSPOL - Drahotěšice, s.r.o.</t>
  </si>
  <si>
    <t>1815003041</t>
  </si>
  <si>
    <t>S-1500304/07559/2018</t>
  </si>
  <si>
    <t>28087992</t>
  </si>
  <si>
    <t>Rybářství Hluboká cz. s.r.o.</t>
  </si>
  <si>
    <t>1815003051</t>
  </si>
  <si>
    <t>S-1500305/07561/2018</t>
  </si>
  <si>
    <t>49812017</t>
  </si>
  <si>
    <t>AGRO OLDŘIŠ, spol. s r.o.</t>
  </si>
  <si>
    <t>1815003061</t>
  </si>
  <si>
    <t>S-1500306/06977/2018</t>
  </si>
  <si>
    <t>74001647</t>
  </si>
  <si>
    <t>Novotná Marie, Ing.</t>
  </si>
  <si>
    <t>1815003071</t>
  </si>
  <si>
    <t>S-1500307/06982/2018</t>
  </si>
  <si>
    <t>75112728</t>
  </si>
  <si>
    <t>Jirsák Josef</t>
  </si>
  <si>
    <t>1815003081</t>
  </si>
  <si>
    <t>S-1500308/06974/2018</t>
  </si>
  <si>
    <t>18225357</t>
  </si>
  <si>
    <t>Vaňousek Vladimír</t>
  </si>
  <si>
    <t>1815003091</t>
  </si>
  <si>
    <t>S-1500309/07188/2018</t>
  </si>
  <si>
    <t>10289194</t>
  </si>
  <si>
    <t>Smolík Václav</t>
  </si>
  <si>
    <t>1815003101</t>
  </si>
  <si>
    <t>S-1500310/07704/2018</t>
  </si>
  <si>
    <t>41919432</t>
  </si>
  <si>
    <t>Volf Josef</t>
  </si>
  <si>
    <t>1815003111</t>
  </si>
  <si>
    <t>S-1500311/07707/2018</t>
  </si>
  <si>
    <t>49050931</t>
  </si>
  <si>
    <t>AGRO - družstvo Ostrovec</t>
  </si>
  <si>
    <t>1815003121</t>
  </si>
  <si>
    <t>S-1500312/06921/2018</t>
  </si>
  <si>
    <t>60869054</t>
  </si>
  <si>
    <t>Střední zemědělská škola, Písek, Čelakovského 200</t>
  </si>
  <si>
    <t>1815003131</t>
  </si>
  <si>
    <t>S-1500313/06927/2018</t>
  </si>
  <si>
    <t>1815003141</t>
  </si>
  <si>
    <t>S-1500314/06932/2018</t>
  </si>
  <si>
    <t>72537531</t>
  </si>
  <si>
    <t>Švehla Vladimír, Ing.</t>
  </si>
  <si>
    <t>1815003151</t>
  </si>
  <si>
    <t>S-1500315/06938/2018</t>
  </si>
  <si>
    <t>25182978</t>
  </si>
  <si>
    <t>AGPI Vajax spol s r.o.</t>
  </si>
  <si>
    <t>1815003161</t>
  </si>
  <si>
    <t>S-1500316/06945/2018</t>
  </si>
  <si>
    <t>00112836</t>
  </si>
  <si>
    <t>AGPI, a.s.</t>
  </si>
  <si>
    <t>1815003171</t>
  </si>
  <si>
    <t>S-1500317/06950/2018</t>
  </si>
  <si>
    <t>1815003191</t>
  </si>
  <si>
    <t>S-1500319/07697/2018</t>
  </si>
  <si>
    <t>70972311</t>
  </si>
  <si>
    <t>Tříletý Libor</t>
  </si>
  <si>
    <t>1815003201</t>
  </si>
  <si>
    <t>S-1500320/07700/2018</t>
  </si>
  <si>
    <t>1815003211</t>
  </si>
  <si>
    <t>S-1500321/07118/2018</t>
  </si>
  <si>
    <t>04893930</t>
  </si>
  <si>
    <t>Farma Jetel s.r.o.</t>
  </si>
  <si>
    <t>1815003221</t>
  </si>
  <si>
    <t>S-1500322/07121/2018</t>
  </si>
  <si>
    <t>41648412</t>
  </si>
  <si>
    <t>Pechman Jaromír</t>
  </si>
  <si>
    <t>1815003231</t>
  </si>
  <si>
    <t>S-1500323/07209/2018</t>
  </si>
  <si>
    <t>1815003241</t>
  </si>
  <si>
    <t>S-1500324/07136/2018</t>
  </si>
  <si>
    <t>72089792</t>
  </si>
  <si>
    <t>Hodina František, Ing.</t>
  </si>
  <si>
    <t>1815003251</t>
  </si>
  <si>
    <t>S-1500325/07141/2018</t>
  </si>
  <si>
    <t>47260696</t>
  </si>
  <si>
    <t>Hamlík Jiří</t>
  </si>
  <si>
    <t>1815003261</t>
  </si>
  <si>
    <t>S-1500326/07145/2018</t>
  </si>
  <si>
    <t>1815003271</t>
  </si>
  <si>
    <t>S-1500327/07148/2018</t>
  </si>
  <si>
    <t>26107724</t>
  </si>
  <si>
    <t>Prima Energo s.r.o.</t>
  </si>
  <si>
    <t>1815003281</t>
  </si>
  <si>
    <t>S-1500328/07151/2018</t>
  </si>
  <si>
    <t>14495074</t>
  </si>
  <si>
    <t>Petrášek Stanislav</t>
  </si>
  <si>
    <t>1815003291</t>
  </si>
  <si>
    <t>S-1500329/07154/2018</t>
  </si>
  <si>
    <t>1815003301</t>
  </si>
  <si>
    <t>S-1500330/07157/2018</t>
  </si>
  <si>
    <t>00556718</t>
  </si>
  <si>
    <t>SCHÄFER a SÝKORA s.r.o.</t>
  </si>
  <si>
    <t>1815003311</t>
  </si>
  <si>
    <t>S-1500331/06470/2018</t>
  </si>
  <si>
    <t>00114464</t>
  </si>
  <si>
    <t>Zemědělské družstvo Dolní Hořice</t>
  </si>
  <si>
    <t>1815003321</t>
  </si>
  <si>
    <t>S-1500332/07719/2018</t>
  </si>
  <si>
    <t>1815003331</t>
  </si>
  <si>
    <t>S-1500333/08292/2018</t>
  </si>
  <si>
    <t>47903856</t>
  </si>
  <si>
    <t>Zemědělské družstvo Bzová - Krhov</t>
  </si>
  <si>
    <t>1815003341</t>
  </si>
  <si>
    <t>S-1500334/08360/2018</t>
  </si>
  <si>
    <t>1815003351</t>
  </si>
  <si>
    <t>S-1500335/08209/2018</t>
  </si>
  <si>
    <t>26374099</t>
  </si>
  <si>
    <t>Dražovický AGROPOL s.r.o.</t>
  </si>
  <si>
    <t>1815003361</t>
  </si>
  <si>
    <t>S-1500336/08225/2018</t>
  </si>
  <si>
    <t>1815003371</t>
  </si>
  <si>
    <t>S-1500337/08403/2018</t>
  </si>
  <si>
    <t>12086240</t>
  </si>
  <si>
    <t>Hoško Jan</t>
  </si>
  <si>
    <t>1815003381</t>
  </si>
  <si>
    <t>S-1500338/08406/2018</t>
  </si>
  <si>
    <t>25862600</t>
  </si>
  <si>
    <t>Radim - zem. s.r.o.</t>
  </si>
  <si>
    <t>1815003391</t>
  </si>
  <si>
    <t>S-1500339/08410/2018</t>
  </si>
  <si>
    <t>1815003401</t>
  </si>
  <si>
    <t>S-1500340/08414/2018</t>
  </si>
  <si>
    <t>47976900</t>
  </si>
  <si>
    <t>AGROKRAS s. r. o.</t>
  </si>
  <si>
    <t>1815003411</t>
  </si>
  <si>
    <t>S-1500341/08419/2018</t>
  </si>
  <si>
    <t>03951901</t>
  </si>
  <si>
    <t>Sedláček Petr</t>
  </si>
  <si>
    <t>1815003421</t>
  </si>
  <si>
    <t>S-1500342/08423/2018</t>
  </si>
  <si>
    <t>46128255</t>
  </si>
  <si>
    <t>Vinohradník Pavel, Ing.</t>
  </si>
  <si>
    <t>1815003431</t>
  </si>
  <si>
    <t>S-1500343/08427/2018</t>
  </si>
  <si>
    <t>73369888</t>
  </si>
  <si>
    <t>Vinohradník Jan Mgr.</t>
  </si>
  <si>
    <t>1815003441</t>
  </si>
  <si>
    <t>S-1500344/08429/2018</t>
  </si>
  <si>
    <t>48391905</t>
  </si>
  <si>
    <t>BELLAMA, spol. s r.o.</t>
  </si>
  <si>
    <t>1815003451</t>
  </si>
  <si>
    <t>S-1500345/08431/2018</t>
  </si>
  <si>
    <t>19003862</t>
  </si>
  <si>
    <t>Čížek Jiří</t>
  </si>
  <si>
    <t>1815003461</t>
  </si>
  <si>
    <t>S-1500346/08434/2018</t>
  </si>
  <si>
    <t>1815003471</t>
  </si>
  <si>
    <t>S-1500347/08437/2018</t>
  </si>
  <si>
    <t>1815003481</t>
  </si>
  <si>
    <t>S-1500348/08440/2018</t>
  </si>
  <si>
    <t>01864203</t>
  </si>
  <si>
    <t>Jurinová Štěpánka</t>
  </si>
  <si>
    <t>1815003491</t>
  </si>
  <si>
    <t>S-1500349/08446/2018</t>
  </si>
  <si>
    <t>1815003501</t>
  </si>
  <si>
    <t>S-1500350/08452/2018</t>
  </si>
  <si>
    <t>06324100</t>
  </si>
  <si>
    <t>MK MOČOVICE s.r.o.</t>
  </si>
  <si>
    <t>1815003511</t>
  </si>
  <si>
    <t>S-1500351/08738/2018</t>
  </si>
  <si>
    <t>42745161</t>
  </si>
  <si>
    <t>Kalčic Miroslav</t>
  </si>
  <si>
    <t>1815003521</t>
  </si>
  <si>
    <t>S-1500352/08742/2018</t>
  </si>
  <si>
    <t>00118508</t>
  </si>
  <si>
    <t>Zemědělské družstvo Plzeň - Červený Hrádek</t>
  </si>
  <si>
    <t>1815003531</t>
  </si>
  <si>
    <t>S-1500353/08732/2018</t>
  </si>
  <si>
    <t>1815003541</t>
  </si>
  <si>
    <t>S-1500354/08733/2018</t>
  </si>
  <si>
    <t>47052546</t>
  </si>
  <si>
    <t>FARMA PRČICE spol. s r.o.</t>
  </si>
  <si>
    <t>1815003551</t>
  </si>
  <si>
    <t>S-1500355/08691/2018</t>
  </si>
  <si>
    <t>40738931</t>
  </si>
  <si>
    <t>Sova Jaroslav</t>
  </si>
  <si>
    <t>1815003561</t>
  </si>
  <si>
    <t>S-1500356/08637/2018</t>
  </si>
  <si>
    <t>72057742</t>
  </si>
  <si>
    <t>Machovec Petr</t>
  </si>
  <si>
    <t>1815003571</t>
  </si>
  <si>
    <t>S-1500357/08641/2018</t>
  </si>
  <si>
    <t>72020717</t>
  </si>
  <si>
    <t>Sušila Jiří</t>
  </si>
  <si>
    <t>1815003581</t>
  </si>
  <si>
    <t>S-1500358/08644/2018</t>
  </si>
  <si>
    <t>1815003591</t>
  </si>
  <si>
    <t>S-1500359/08648/2018</t>
  </si>
  <si>
    <t>12320030</t>
  </si>
  <si>
    <t>Holub Pavel</t>
  </si>
  <si>
    <t>1815003601</t>
  </si>
  <si>
    <t>S-1500360/08651/2018</t>
  </si>
  <si>
    <t>41937597</t>
  </si>
  <si>
    <t>Michal Pavel</t>
  </si>
  <si>
    <t>1815003611</t>
  </si>
  <si>
    <t>S-1500361/08654/2018</t>
  </si>
  <si>
    <t>25166271</t>
  </si>
  <si>
    <t>ZEMPO-VOS a.s. Strunkovice nad Blanicí</t>
  </si>
  <si>
    <t>1815003621</t>
  </si>
  <si>
    <t>S-1500362/08658/2018</t>
  </si>
  <si>
    <t>16702531</t>
  </si>
  <si>
    <t>Zacharda Petr, Ing.</t>
  </si>
  <si>
    <t>1815003631</t>
  </si>
  <si>
    <t>S-1500363/09305/2018</t>
  </si>
  <si>
    <t>60720514</t>
  </si>
  <si>
    <t>ADW FARM, a.s</t>
  </si>
  <si>
    <t>1815003651</t>
  </si>
  <si>
    <t>S-1500365/09328/2018</t>
  </si>
  <si>
    <t>1815003661</t>
  </si>
  <si>
    <t>S-1500366/09329/2018</t>
  </si>
  <si>
    <t>61169463</t>
  </si>
  <si>
    <t>Rolnické družstvo "Úhlava"</t>
  </si>
  <si>
    <t>1815003671</t>
  </si>
  <si>
    <t>S-1500367/09330/2018</t>
  </si>
  <si>
    <t>1815003681</t>
  </si>
  <si>
    <t>S-1500368/09335/2018</t>
  </si>
  <si>
    <t>1815003691</t>
  </si>
  <si>
    <t>S-1500369/09341/2018</t>
  </si>
  <si>
    <t>00116254</t>
  </si>
  <si>
    <t>1815003701</t>
  </si>
  <si>
    <t>S-1500370/09348/2018</t>
  </si>
  <si>
    <t>1815003711</t>
  </si>
  <si>
    <t>S-1500371/09355/2018</t>
  </si>
  <si>
    <t>04656563</t>
  </si>
  <si>
    <t>Nouza s.r.o.</t>
  </si>
  <si>
    <t>1815003721</t>
  </si>
  <si>
    <t>S-1500372/09356/2018</t>
  </si>
  <si>
    <t>25291068</t>
  </si>
  <si>
    <t>Farmagro s.r.o.</t>
  </si>
  <si>
    <t>1815003731</t>
  </si>
  <si>
    <t>S-1500373/09357/2018</t>
  </si>
  <si>
    <t>1815003741</t>
  </si>
  <si>
    <t>S-1500374/09361/2018</t>
  </si>
  <si>
    <t>1815003751</t>
  </si>
  <si>
    <t>S-1500375/09366/2018</t>
  </si>
  <si>
    <t>63496348</t>
  </si>
  <si>
    <t>Rolnická společnost Lesonice a.s.</t>
  </si>
  <si>
    <t>1815003771</t>
  </si>
  <si>
    <t>S-1500377/09373/2018</t>
  </si>
  <si>
    <t>70891401</t>
  </si>
  <si>
    <t>Škréta Čestmír</t>
  </si>
  <si>
    <t>1815003781</t>
  </si>
  <si>
    <t>S-1500378/09375/2018</t>
  </si>
  <si>
    <t>1815003801</t>
  </si>
  <si>
    <t>S-1500380/09399/2018</t>
  </si>
  <si>
    <t>1815003811</t>
  </si>
  <si>
    <t>S-1500381/09403/2018</t>
  </si>
  <si>
    <t>25924184</t>
  </si>
  <si>
    <t>Kunvaldská a.s.</t>
  </si>
  <si>
    <t>1815003821</t>
  </si>
  <si>
    <t>S-1500382/09446/2018</t>
  </si>
  <si>
    <t>1815003831</t>
  </si>
  <si>
    <t>S-1500383/09460/2018</t>
  </si>
  <si>
    <t>46636421</t>
  </si>
  <si>
    <t>Nouza Petr Ing.</t>
  </si>
  <si>
    <t>1815003841</t>
  </si>
  <si>
    <t>S-1500384/09467/2018</t>
  </si>
  <si>
    <t>72544155</t>
  </si>
  <si>
    <t>Buriánek Aleš, Ing.</t>
  </si>
  <si>
    <t>1815003851</t>
  </si>
  <si>
    <t>S-1500385/09472/2018</t>
  </si>
  <si>
    <t>1815003871</t>
  </si>
  <si>
    <t>S-1500387/09486/2018</t>
  </si>
  <si>
    <t>1815003881</t>
  </si>
  <si>
    <t>S-1500388/09503/2018</t>
  </si>
  <si>
    <t>41999002</t>
  </si>
  <si>
    <t>Stýblo Pavel, Ing.</t>
  </si>
  <si>
    <t>1815003891</t>
  </si>
  <si>
    <t>S-1500389/09504/2018</t>
  </si>
  <si>
    <t>1815003921</t>
  </si>
  <si>
    <t>S-1500392/09063/2018</t>
  </si>
  <si>
    <t>46976191</t>
  </si>
  <si>
    <t>JHYB s.r.o.</t>
  </si>
  <si>
    <t>1815003931</t>
  </si>
  <si>
    <t>S-1500393/09074/2018</t>
  </si>
  <si>
    <t>04957920</t>
  </si>
  <si>
    <t>Polák Jiří</t>
  </si>
  <si>
    <t>1815003941</t>
  </si>
  <si>
    <t>S-1500394/09078/2018</t>
  </si>
  <si>
    <t>1815003951</t>
  </si>
  <si>
    <t>S-1500395/09083/2018</t>
  </si>
  <si>
    <t>00140198</t>
  </si>
  <si>
    <t>Zemědělské družstvo Biskupice</t>
  </si>
  <si>
    <t>1815003961</t>
  </si>
  <si>
    <t>S-1500396/09210/2018</t>
  </si>
  <si>
    <t>1815003981</t>
  </si>
  <si>
    <t>S-1500398/09724/2018</t>
  </si>
  <si>
    <t>72032944</t>
  </si>
  <si>
    <t>Kladivo Martin</t>
  </si>
  <si>
    <t>1815003991</t>
  </si>
  <si>
    <t>S-1500399/09805/2018</t>
  </si>
  <si>
    <t>42215200</t>
  </si>
  <si>
    <t>Kašpar Václav</t>
  </si>
  <si>
    <t>1815004001</t>
  </si>
  <si>
    <t>S-1500400/09808/2018</t>
  </si>
  <si>
    <t>48203262</t>
  </si>
  <si>
    <t>ZEM B a B  spol. s r.o.</t>
  </si>
  <si>
    <t>1815004011</t>
  </si>
  <si>
    <t>S-1500401/09780/2018</t>
  </si>
  <si>
    <t>70936382</t>
  </si>
  <si>
    <t>Murdych Vladimír</t>
  </si>
  <si>
    <t>1815004021</t>
  </si>
  <si>
    <t>S-1500402/09785/2018</t>
  </si>
  <si>
    <t>70810206</t>
  </si>
  <si>
    <t>Fouček Miroslav</t>
  </si>
  <si>
    <t>1815004031</t>
  </si>
  <si>
    <t>S-1500403/09773/2018</t>
  </si>
  <si>
    <t>41936230</t>
  </si>
  <si>
    <t>Fidler Božetěch</t>
  </si>
  <si>
    <t>1815004041</t>
  </si>
  <si>
    <t>S-1500404/09817/2018</t>
  </si>
  <si>
    <t>48208311</t>
  </si>
  <si>
    <t>Zemědělské a obchodní družstvo Kluky</t>
  </si>
  <si>
    <t>1815004051</t>
  </si>
  <si>
    <t>S-1500405/09820/2018</t>
  </si>
  <si>
    <t>25202341</t>
  </si>
  <si>
    <t>Žichlická zemědělská a. s.</t>
  </si>
  <si>
    <t>1715004071</t>
  </si>
  <si>
    <t>S-1500407/09388/2017</t>
  </si>
  <si>
    <t>62068547</t>
  </si>
  <si>
    <t>Šťastný Pavel</t>
  </si>
  <si>
    <t>1815004111</t>
  </si>
  <si>
    <t>S-1500411/10325/2018</t>
  </si>
  <si>
    <t>1815004121</t>
  </si>
  <si>
    <t>S-1500412/10332/2018</t>
  </si>
  <si>
    <t>1815004131</t>
  </si>
  <si>
    <t>S-1500413/10363/2018</t>
  </si>
  <si>
    <t>49608738</t>
  </si>
  <si>
    <t>CETA s.r.o.</t>
  </si>
  <si>
    <t>1815004141</t>
  </si>
  <si>
    <t>S-1500414/10419/2018</t>
  </si>
  <si>
    <t>49434497</t>
  </si>
  <si>
    <t>Družstvo LUH, družstvo</t>
  </si>
  <si>
    <t>1815004151</t>
  </si>
  <si>
    <t>S-1500415/10446/2018</t>
  </si>
  <si>
    <t>1815004161</t>
  </si>
  <si>
    <t>S-1500416/10459/2018</t>
  </si>
  <si>
    <t>25346075</t>
  </si>
  <si>
    <t>AGRO Zlechov, a.s.</t>
  </si>
  <si>
    <t>1815004171</t>
  </si>
  <si>
    <t>S-1500417/10816/2018</t>
  </si>
  <si>
    <t>14615452</t>
  </si>
  <si>
    <t>Zemědělské družstvo Těšetice</t>
  </si>
  <si>
    <t>1815004181</t>
  </si>
  <si>
    <t>S-1500418/10755/2018</t>
  </si>
  <si>
    <t>1815004191</t>
  </si>
  <si>
    <t>S-1500419/10758/2018</t>
  </si>
  <si>
    <t>47677449</t>
  </si>
  <si>
    <t>ZOD Agro Dlouhá Loučka a.s.</t>
  </si>
  <si>
    <t>1815004201</t>
  </si>
  <si>
    <t>S-1500420/10773/2018</t>
  </si>
  <si>
    <t>72087463</t>
  </si>
  <si>
    <t>Kotalíková Dana</t>
  </si>
  <si>
    <t>1815004211</t>
  </si>
  <si>
    <t>S-1500421/10772/2018</t>
  </si>
  <si>
    <t>1815004231</t>
  </si>
  <si>
    <t>S-1500423/10783/2018</t>
  </si>
  <si>
    <t>60082917</t>
  </si>
  <si>
    <t>Fučík Josef</t>
  </si>
  <si>
    <t>1815004241</t>
  </si>
  <si>
    <t>S-1500424/10792/2018</t>
  </si>
  <si>
    <t>43502610</t>
  </si>
  <si>
    <t>1815004251</t>
  </si>
  <si>
    <t>S-1500425/10656/2018</t>
  </si>
  <si>
    <t>1715004251</t>
  </si>
  <si>
    <t>S-1500425/16856/2017</t>
  </si>
  <si>
    <t>15618510</t>
  </si>
  <si>
    <t>Štolba Jiří</t>
  </si>
  <si>
    <t>1815004261</t>
  </si>
  <si>
    <t>S-1500426/10662/2018</t>
  </si>
  <si>
    <t>1815004271</t>
  </si>
  <si>
    <t>S-1500427/10667/2018</t>
  </si>
  <si>
    <t>43502105</t>
  </si>
  <si>
    <t>Krupičková Margita</t>
  </si>
  <si>
    <t>1815004281</t>
  </si>
  <si>
    <t>S-1500428/10678/2018</t>
  </si>
  <si>
    <t>47468297</t>
  </si>
  <si>
    <t>První zemědělská a.s. Tuněchody</t>
  </si>
  <si>
    <t>1815004291</t>
  </si>
  <si>
    <t>S-1500429/10687/2018</t>
  </si>
  <si>
    <t>43502636</t>
  </si>
  <si>
    <t>Novotný Pavel</t>
  </si>
  <si>
    <t>1815004301</t>
  </si>
  <si>
    <t>S-1500430/10700/2018</t>
  </si>
  <si>
    <t>48176443</t>
  </si>
  <si>
    <t>Miller Jaroslav</t>
  </si>
  <si>
    <t>1815004311</t>
  </si>
  <si>
    <t>S-1500431/10703/2018</t>
  </si>
  <si>
    <t>1815004321</t>
  </si>
  <si>
    <t>S-1500432/10707/2018</t>
  </si>
  <si>
    <t>21551138</t>
  </si>
  <si>
    <t>Dvořák Martin, Ing.</t>
  </si>
  <si>
    <t>1815004331</t>
  </si>
  <si>
    <t>S-1500433/11434/2018</t>
  </si>
  <si>
    <t>75127431</t>
  </si>
  <si>
    <t>Konečný Lukáš</t>
  </si>
  <si>
    <t>1815004341</t>
  </si>
  <si>
    <t>S-1500434/11445/2018</t>
  </si>
  <si>
    <t>27932419</t>
  </si>
  <si>
    <t>Farma Besednice s.r.o.</t>
  </si>
  <si>
    <t>1815004351</t>
  </si>
  <si>
    <t>S-1500435/11448/2018</t>
  </si>
  <si>
    <t>04460740</t>
  </si>
  <si>
    <t>ZÁLESÍ agro a.s.</t>
  </si>
  <si>
    <t>1815004361</t>
  </si>
  <si>
    <t>S-1500436/11451/2018</t>
  </si>
  <si>
    <t>1815004381</t>
  </si>
  <si>
    <t>S-1500438/11462/2018</t>
  </si>
  <si>
    <t>48275514</t>
  </si>
  <si>
    <t>Davídek Vladimír</t>
  </si>
  <si>
    <t>1815004401</t>
  </si>
  <si>
    <t>S-1500440/11398/2018</t>
  </si>
  <si>
    <t>42133203</t>
  </si>
  <si>
    <t>Šimáček Luděk</t>
  </si>
  <si>
    <t>1815004411</t>
  </si>
  <si>
    <t>S-1500441/11401/2018</t>
  </si>
  <si>
    <t>76423808</t>
  </si>
  <si>
    <t>Herčíková Veronika</t>
  </si>
  <si>
    <t>1815004421</t>
  </si>
  <si>
    <t>S-1500442/11404/2018</t>
  </si>
  <si>
    <t>1815004431</t>
  </si>
  <si>
    <t>S-1500443/11406/2018</t>
  </si>
  <si>
    <t>46912118</t>
  </si>
  <si>
    <t>Plaček Jan, Ing.</t>
  </si>
  <si>
    <t>1815004441</t>
  </si>
  <si>
    <t>S-1500444/11477/2018</t>
  </si>
  <si>
    <t>1815004451</t>
  </si>
  <si>
    <t>S-1500445/11478/2018</t>
  </si>
  <si>
    <t>26024250</t>
  </si>
  <si>
    <t>Farma Dobrkov s.r.o.</t>
  </si>
  <si>
    <t>1815004461</t>
  </si>
  <si>
    <t>S-1500446/11486/2018</t>
  </si>
  <si>
    <t>70966281</t>
  </si>
  <si>
    <t>Houška Jan</t>
  </si>
  <si>
    <t>1815004471</t>
  </si>
  <si>
    <t>S-1500447/11487/2018</t>
  </si>
  <si>
    <t>1815004481</t>
  </si>
  <si>
    <t>S-1500448/11494/2018</t>
  </si>
  <si>
    <t>62811363</t>
  </si>
  <si>
    <t>Fencl Lukáš, Ing.</t>
  </si>
  <si>
    <t>1815004491</t>
  </si>
  <si>
    <t>S-1500449/11495/2018</t>
  </si>
  <si>
    <t>00110264</t>
  </si>
  <si>
    <t>Zemědělské družstvo RADELO</t>
  </si>
  <si>
    <t>1815004501</t>
  </si>
  <si>
    <t>S-1500450/11496/2018</t>
  </si>
  <si>
    <t>28034431</t>
  </si>
  <si>
    <t>Rybářství Mariánské Lázně s.r.o.</t>
  </si>
  <si>
    <t>1815004511</t>
  </si>
  <si>
    <t>S-1500451/11503/2018</t>
  </si>
  <si>
    <t>1815004521</t>
  </si>
  <si>
    <t>S-1500452/11263/2018</t>
  </si>
  <si>
    <t>47468009</t>
  </si>
  <si>
    <t>Zemědělské družstvo Zlatý potok</t>
  </si>
  <si>
    <t>1815004531</t>
  </si>
  <si>
    <t>S-1500453/11507/2018</t>
  </si>
  <si>
    <t>1815004541</t>
  </si>
  <si>
    <t>S-1500454/11508/2018</t>
  </si>
  <si>
    <t>1815004551</t>
  </si>
  <si>
    <t>S-1500455/11348/2018</t>
  </si>
  <si>
    <t>1815004561</t>
  </si>
  <si>
    <t>S-1500456/11511/2018</t>
  </si>
  <si>
    <t>1815004571</t>
  </si>
  <si>
    <t>S-1500457/11516/2018</t>
  </si>
  <si>
    <t>46637621</t>
  </si>
  <si>
    <t>Štefan Pavel</t>
  </si>
  <si>
    <t>1815004581</t>
  </si>
  <si>
    <t>S-1500458/11530/2018</t>
  </si>
  <si>
    <t>1815004591</t>
  </si>
  <si>
    <t>S-1500459/11535/2018</t>
  </si>
  <si>
    <t>68684347</t>
  </si>
  <si>
    <t>1815004601</t>
  </si>
  <si>
    <t>S-1500460/11536/2018</t>
  </si>
  <si>
    <t>60825758</t>
  </si>
  <si>
    <t>Farma Skočice s.r.o.</t>
  </si>
  <si>
    <t>1815004611</t>
  </si>
  <si>
    <t>S-1500461/11540/2018</t>
  </si>
  <si>
    <t>26016516</t>
  </si>
  <si>
    <t>Přírodní park Česká Kanada s.r.o.</t>
  </si>
  <si>
    <t>1815004621</t>
  </si>
  <si>
    <t>S-1500462/11543/2018</t>
  </si>
  <si>
    <t>05073448</t>
  </si>
  <si>
    <t>Řehout Martin</t>
  </si>
  <si>
    <t>1815004631</t>
  </si>
  <si>
    <t>S-1500463/11548/2018</t>
  </si>
  <si>
    <t>1815004641</t>
  </si>
  <si>
    <t>S-1500464/11550/2018</t>
  </si>
  <si>
    <t>64609910</t>
  </si>
  <si>
    <t>ZP Otice, a.s.</t>
  </si>
  <si>
    <t>1815004651</t>
  </si>
  <si>
    <t>S-1500465/11566/2018</t>
  </si>
  <si>
    <t>01008048</t>
  </si>
  <si>
    <t>Vaněček Luboš</t>
  </si>
  <si>
    <t>1815004661</t>
  </si>
  <si>
    <t>S-1500466/11567/2018</t>
  </si>
  <si>
    <t>25162373</t>
  </si>
  <si>
    <t>Farma Žár s.r.o.</t>
  </si>
  <si>
    <t>1815004671</t>
  </si>
  <si>
    <t>S-1500467/11578/2018</t>
  </si>
  <si>
    <t>71918132</t>
  </si>
  <si>
    <t>Votavová Ladislava</t>
  </si>
  <si>
    <t>1815004681</t>
  </si>
  <si>
    <t>S-1500468/11197/2018</t>
  </si>
  <si>
    <t>10250778</t>
  </si>
  <si>
    <t>Hruška Jiří</t>
  </si>
  <si>
    <t>1815004691</t>
  </si>
  <si>
    <t>S-1500469/11206/2018</t>
  </si>
  <si>
    <t>1815004701</t>
  </si>
  <si>
    <t>S-1500470/11303/2018</t>
  </si>
  <si>
    <t>43763359</t>
  </si>
  <si>
    <t>Bielmacz Jan Ing.</t>
  </si>
  <si>
    <t>1815004711</t>
  </si>
  <si>
    <t>S-1500471/11544/2018</t>
  </si>
  <si>
    <t>1815004721</t>
  </si>
  <si>
    <t>S-1500472/11745/2018</t>
  </si>
  <si>
    <t>70566933</t>
  </si>
  <si>
    <t>Žid Milan Mgr.</t>
  </si>
  <si>
    <t>1715004721</t>
  </si>
  <si>
    <t>S-1500472/17953/2017</t>
  </si>
  <si>
    <t>25503367</t>
  </si>
  <si>
    <t>Pravčická a.s.</t>
  </si>
  <si>
    <t>1815004731</t>
  </si>
  <si>
    <t>S-1500473/11750/2018</t>
  </si>
  <si>
    <t>1815004741</t>
  </si>
  <si>
    <t>S-1500474/11657/2018</t>
  </si>
  <si>
    <t>00151084</t>
  </si>
  <si>
    <t>Zemědělské družstvo Liptál</t>
  </si>
  <si>
    <t>1815004751</t>
  </si>
  <si>
    <t>S-1500475/11654/2018</t>
  </si>
  <si>
    <t>1815004761</t>
  </si>
  <si>
    <t>S-1500476/11635/2018</t>
  </si>
  <si>
    <t>1815004771</t>
  </si>
  <si>
    <t>S-1500477/11642/2018</t>
  </si>
  <si>
    <t>1815004781</t>
  </si>
  <si>
    <t>S-1500478/11648/2018</t>
  </si>
  <si>
    <t>05847044</t>
  </si>
  <si>
    <t>Beránek Martin</t>
  </si>
  <si>
    <t>1815004791</t>
  </si>
  <si>
    <t>S-1500479/11684/2018</t>
  </si>
  <si>
    <t>25664531</t>
  </si>
  <si>
    <t>Agrodružstvo Vyšetice se sídlem v Pravoníně</t>
  </si>
  <si>
    <t>1815004801</t>
  </si>
  <si>
    <t>S-1500480/11690/2018</t>
  </si>
  <si>
    <t>1815004811</t>
  </si>
  <si>
    <t>S-1500481/11700/2018</t>
  </si>
  <si>
    <t>00123498</t>
  </si>
  <si>
    <t>Zemědělské družstvo Libčany</t>
  </si>
  <si>
    <t>1815004821</t>
  </si>
  <si>
    <t>S-1500482/11621/2018</t>
  </si>
  <si>
    <t>1815004831</t>
  </si>
  <si>
    <t>S-1500483/11666/2018</t>
  </si>
  <si>
    <t>25273311</t>
  </si>
  <si>
    <t>Horská chata spol. s r.o.</t>
  </si>
  <si>
    <t>1815004841</t>
  </si>
  <si>
    <t>S-1500484/11672/2018</t>
  </si>
  <si>
    <t>11076020</t>
  </si>
  <si>
    <t>Bečička Milan, Ing.</t>
  </si>
  <si>
    <t>1815004851</t>
  </si>
  <si>
    <t>S-1500485/11680/2018</t>
  </si>
  <si>
    <t>66598770</t>
  </si>
  <si>
    <t>Ostrčil Jaroslav</t>
  </si>
  <si>
    <t>1815004861</t>
  </si>
  <si>
    <t>S-1500486/11591/2018</t>
  </si>
  <si>
    <t>1815004871</t>
  </si>
  <si>
    <t>S-1500487/11600/2018</t>
  </si>
  <si>
    <t>27508919</t>
  </si>
  <si>
    <t>Farma Martínkovice spol. s r.o.</t>
  </si>
  <si>
    <t>1815004881</t>
  </si>
  <si>
    <t>S-1500488/12307/2018</t>
  </si>
  <si>
    <t>1815004891</t>
  </si>
  <si>
    <t>S-1500489/12143/2018</t>
  </si>
  <si>
    <t>48173169</t>
  </si>
  <si>
    <t>SLAVONIA, akciová společnost</t>
  </si>
  <si>
    <t>1815004901</t>
  </si>
  <si>
    <t>S-1500490/12126/2018</t>
  </si>
  <si>
    <t>1815004911</t>
  </si>
  <si>
    <t>S-1500491/12067/2018</t>
  </si>
  <si>
    <t>00116858</t>
  </si>
  <si>
    <t>Zemědělské družstvo Měčín, družstvo</t>
  </si>
  <si>
    <t>1815004921</t>
  </si>
  <si>
    <t>S-1500492/11975/2018</t>
  </si>
  <si>
    <t>1815004931</t>
  </si>
  <si>
    <t>S-1500493/11986/2018</t>
  </si>
  <si>
    <t>27975355</t>
  </si>
  <si>
    <t>EKOAGROFARMY Konstantinovy Lázně s.r.o.</t>
  </si>
  <si>
    <t>1815004941</t>
  </si>
  <si>
    <t>S-1500494/12401/2018</t>
  </si>
  <si>
    <t>72052198</t>
  </si>
  <si>
    <t>1815004951</t>
  </si>
  <si>
    <t>S-1500495/12518/2018</t>
  </si>
  <si>
    <t>1815004961</t>
  </si>
  <si>
    <t>S-1500496/12522/2018</t>
  </si>
  <si>
    <t>72024259</t>
  </si>
  <si>
    <t>1815004971</t>
  </si>
  <si>
    <t>S-1500497/12477/2018</t>
  </si>
  <si>
    <t>47260378</t>
  </si>
  <si>
    <t>Janotová Vladimíra</t>
  </si>
  <si>
    <t>1815004981</t>
  </si>
  <si>
    <t>S-1500498/12467/2018</t>
  </si>
  <si>
    <t>1815004991</t>
  </si>
  <si>
    <t>S-1500499/12481/2018</t>
  </si>
  <si>
    <t>00117862</t>
  </si>
  <si>
    <t>Zemědělské družstvo Merklín u Přeštic</t>
  </si>
  <si>
    <t>1815005001</t>
  </si>
  <si>
    <t>S-1500500/12424/2018</t>
  </si>
  <si>
    <t>1815005011</t>
  </si>
  <si>
    <t>S-1500501/12440/2018</t>
  </si>
  <si>
    <t>61766186</t>
  </si>
  <si>
    <t>Bartoň František</t>
  </si>
  <si>
    <t>1815005021</t>
  </si>
  <si>
    <t>S-1500502/18550/2018</t>
  </si>
  <si>
    <t>46356657</t>
  </si>
  <si>
    <t>AGRO Jesenice u Prahy a.s.</t>
  </si>
  <si>
    <t>1815005031</t>
  </si>
  <si>
    <t>S-1500503/18571/2018</t>
  </si>
  <si>
    <t>1715005031</t>
  </si>
  <si>
    <t>S-1500503/18827/2017</t>
  </si>
  <si>
    <t>60617381</t>
  </si>
  <si>
    <t>EKOCHOV s.r.o.</t>
  </si>
  <si>
    <t>1815005041</t>
  </si>
  <si>
    <t>S-1500504/18574/2018</t>
  </si>
  <si>
    <t>46961062</t>
  </si>
  <si>
    <t>Rybníkářství Pohořelice, a.s.</t>
  </si>
  <si>
    <t>1815005051</t>
  </si>
  <si>
    <t>S-1500505/18595/2018</t>
  </si>
  <si>
    <t>28092384</t>
  </si>
  <si>
    <t>Náhoří s.r.o.</t>
  </si>
  <si>
    <t>1815005061</t>
  </si>
  <si>
    <t>S-1500506/18596/2018</t>
  </si>
  <si>
    <t>27769321</t>
  </si>
  <si>
    <t>Moravecká odbytová s.r.o.</t>
  </si>
  <si>
    <t>1815005071</t>
  </si>
  <si>
    <t>S-1500507/18638/2018</t>
  </si>
  <si>
    <t>25375245</t>
  </si>
  <si>
    <t>Opavice a.s.</t>
  </si>
  <si>
    <t>1815005081</t>
  </si>
  <si>
    <t>S-1500508/18639/2018</t>
  </si>
  <si>
    <t>12211753</t>
  </si>
  <si>
    <t>Hruška Pavel</t>
  </si>
  <si>
    <t>1815005091</t>
  </si>
  <si>
    <t>S-1500509/18644/2018</t>
  </si>
  <si>
    <t>41923928</t>
  </si>
  <si>
    <t>Schandlová Blanka, Ing.</t>
  </si>
  <si>
    <t>1815005101</t>
  </si>
  <si>
    <t>S-1500510/18668/2018</t>
  </si>
  <si>
    <t>03937925</t>
  </si>
  <si>
    <t>Čížek Petr, Mgr.</t>
  </si>
  <si>
    <t>1815005121</t>
  </si>
  <si>
    <t>S-1500512/19017/2018</t>
  </si>
  <si>
    <t>03829138</t>
  </si>
  <si>
    <t>Čížková Barbora, Mgr.</t>
  </si>
  <si>
    <t>1815005131</t>
  </si>
  <si>
    <t>S-1500513/19012/2018</t>
  </si>
  <si>
    <t>03878694</t>
  </si>
  <si>
    <t>Nováková Markéta</t>
  </si>
  <si>
    <t>1815005141</t>
  </si>
  <si>
    <t>S-1500514/19007/2018</t>
  </si>
  <si>
    <t>70672563</t>
  </si>
  <si>
    <t>Novák Pavel, Ing.</t>
  </si>
  <si>
    <t>1815005151</t>
  </si>
  <si>
    <t>S-1500515/19001/2018</t>
  </si>
  <si>
    <t>88369391</t>
  </si>
  <si>
    <t>Nováková Hana, Ing.</t>
  </si>
  <si>
    <t>1815005161</t>
  </si>
  <si>
    <t>S-1500516/18995/2018</t>
  </si>
  <si>
    <t>14481685</t>
  </si>
  <si>
    <t>Šindelář Bohumír, Ing.</t>
  </si>
  <si>
    <t>1815005171</t>
  </si>
  <si>
    <t>S-1500517/18992/2018</t>
  </si>
  <si>
    <t>1815005181</t>
  </si>
  <si>
    <t>S-1500518/18748/2018</t>
  </si>
  <si>
    <t>1815005191</t>
  </si>
  <si>
    <t>S-1500519/18766/2018</t>
  </si>
  <si>
    <t>25224093</t>
  </si>
  <si>
    <t>AGRO-IGM s.r.o.</t>
  </si>
  <si>
    <t>1815005201</t>
  </si>
  <si>
    <t>S-1500520/18769/2018</t>
  </si>
  <si>
    <t>1815005211</t>
  </si>
  <si>
    <t>S-1500521/19149/2018</t>
  </si>
  <si>
    <t>41881737</t>
  </si>
  <si>
    <t>Voldřich Vladislav, Ing.</t>
  </si>
  <si>
    <t>1815005221</t>
  </si>
  <si>
    <t>S-1500522/18720/2018</t>
  </si>
  <si>
    <t>41881354</t>
  </si>
  <si>
    <t>Kubička Karel, Ing.</t>
  </si>
  <si>
    <t>1815005231</t>
  </si>
  <si>
    <t>S-1500523/18724/2018</t>
  </si>
  <si>
    <t>1815005241</t>
  </si>
  <si>
    <t>S-1500524/18727/2018</t>
  </si>
  <si>
    <t>1815005251</t>
  </si>
  <si>
    <t>S-1500525/18917/2018</t>
  </si>
  <si>
    <t>1815005261</t>
  </si>
  <si>
    <t>S-1500526/18912/2018</t>
  </si>
  <si>
    <t>60930527</t>
  </si>
  <si>
    <t>BioFish s.r.o.</t>
  </si>
  <si>
    <t>1815005271</t>
  </si>
  <si>
    <t>S-1500527/19021/2018</t>
  </si>
  <si>
    <t>49733567</t>
  </si>
  <si>
    <t>Mašát Petr</t>
  </si>
  <si>
    <t>1815005291</t>
  </si>
  <si>
    <t>S-1500529/19447/2018</t>
  </si>
  <si>
    <t>1815005301</t>
  </si>
  <si>
    <t>S-1500530/19433/2018</t>
  </si>
  <si>
    <t>47672692</t>
  </si>
  <si>
    <t>JZD Staré Hamry</t>
  </si>
  <si>
    <t>1815005311</t>
  </si>
  <si>
    <t>S-1500531/19437/2018</t>
  </si>
  <si>
    <t>1815005321</t>
  </si>
  <si>
    <t>S-1500532/19356/2018</t>
  </si>
  <si>
    <t>1815005331</t>
  </si>
  <si>
    <t>S-1500533/19297/2018</t>
  </si>
  <si>
    <t>45973881</t>
  </si>
  <si>
    <t>Chvojka Pavel</t>
  </si>
  <si>
    <t>1815005341</t>
  </si>
  <si>
    <t>S-1500534/19288/2018</t>
  </si>
  <si>
    <t>25994638</t>
  </si>
  <si>
    <t>FARMA SALAVA spol. s r. o.</t>
  </si>
  <si>
    <t>1815005351</t>
  </si>
  <si>
    <t>S-1500535/19293/2018</t>
  </si>
  <si>
    <t>48329932</t>
  </si>
  <si>
    <t>Řežábková Zuzana</t>
  </si>
  <si>
    <t>1815005361</t>
  </si>
  <si>
    <t>S-1500536/19363/2018</t>
  </si>
  <si>
    <t>25638980</t>
  </si>
  <si>
    <t>Pro-Plant, spol. s r.o.</t>
  </si>
  <si>
    <t>1815005371</t>
  </si>
  <si>
    <t>S-1500537/19351/2018</t>
  </si>
  <si>
    <t>1815005381</t>
  </si>
  <si>
    <t>S-1500538/19370/2018</t>
  </si>
  <si>
    <t>71197605</t>
  </si>
  <si>
    <t>Malý Jaroslav</t>
  </si>
  <si>
    <t>1815005391</t>
  </si>
  <si>
    <t>S-1500539/19273/2018</t>
  </si>
  <si>
    <t>1815005401</t>
  </si>
  <si>
    <t>S-1500540/20097/2018</t>
  </si>
  <si>
    <t>63290502</t>
  </si>
  <si>
    <t>Tlapa Josef</t>
  </si>
  <si>
    <t>1815005411</t>
  </si>
  <si>
    <t>S-1500541/20088/2018</t>
  </si>
  <si>
    <t>00109207</t>
  </si>
  <si>
    <t>Zemědělské obchodní družstvo Borovany</t>
  </si>
  <si>
    <t>1815005421</t>
  </si>
  <si>
    <t>S-1500542/19908/2018</t>
  </si>
  <si>
    <t>62526324</t>
  </si>
  <si>
    <t>FARMA SUCHÁ spol. s r.o.</t>
  </si>
  <si>
    <t>1815005431</t>
  </si>
  <si>
    <t>S-1500543/19937/2018</t>
  </si>
  <si>
    <t>46357238</t>
  </si>
  <si>
    <t>1. zemědělská a.s. Chorušice akciová společnost</t>
  </si>
  <si>
    <t>1815005441</t>
  </si>
  <si>
    <t>S-1500544/19860/2018</t>
  </si>
  <si>
    <t>49977717</t>
  </si>
  <si>
    <t>SELVEM, s.r.o.</t>
  </si>
  <si>
    <t>1815005451</t>
  </si>
  <si>
    <t>S-1500545/19901/2018</t>
  </si>
  <si>
    <t>1815005461</t>
  </si>
  <si>
    <t>S-1500546/19907/2018</t>
  </si>
  <si>
    <t>00125474</t>
  </si>
  <si>
    <t>Zemědělské družstvo Podchlumí Dobrá Voda</t>
  </si>
  <si>
    <t>1815005471</t>
  </si>
  <si>
    <t>S-1500547/20453/2018</t>
  </si>
  <si>
    <t>03796051</t>
  </si>
  <si>
    <t>Vlnová Lucie, Mgr.</t>
  </si>
  <si>
    <t>1815005481</t>
  </si>
  <si>
    <t>S-1500548/20461/2018</t>
  </si>
  <si>
    <t>49022636</t>
  </si>
  <si>
    <t>FARMA CHVALŠINY, s.r.o.</t>
  </si>
  <si>
    <t>1815005491</t>
  </si>
  <si>
    <t>S-1500549/20464/2018</t>
  </si>
  <si>
    <t>72026367</t>
  </si>
  <si>
    <t>Klíčová Lenka</t>
  </si>
  <si>
    <t>1815005501</t>
  </si>
  <si>
    <t>S-1500550/20471/2018</t>
  </si>
  <si>
    <t>1815005511</t>
  </si>
  <si>
    <t>S-1500551/20480/2018</t>
  </si>
  <si>
    <t>02852802</t>
  </si>
  <si>
    <t>BREZE a.s.</t>
  </si>
  <si>
    <t>1815005521</t>
  </si>
  <si>
    <t>S-1500552/20484/2018</t>
  </si>
  <si>
    <t>1815005531</t>
  </si>
  <si>
    <t>S-1500553/20500/2018</t>
  </si>
  <si>
    <t>27385566</t>
  </si>
  <si>
    <t>PVDP Invest s.r.o.</t>
  </si>
  <si>
    <t>1815005541</t>
  </si>
  <si>
    <t>S-1500554/20501/2018</t>
  </si>
  <si>
    <t>26016575</t>
  </si>
  <si>
    <t>Farma Hůry s.r.o.</t>
  </si>
  <si>
    <t>1815005551</t>
  </si>
  <si>
    <t>S-1500555/20502/2018</t>
  </si>
  <si>
    <t>1815005561</t>
  </si>
  <si>
    <t>S-1500556/20505/2018</t>
  </si>
  <si>
    <t>1815005571</t>
  </si>
  <si>
    <t>S-1500557/20506/2018</t>
  </si>
  <si>
    <t>47452463</t>
  </si>
  <si>
    <t>VEMAS a.s.</t>
  </si>
  <si>
    <t>1815005581</t>
  </si>
  <si>
    <t>S-1500558/20511/2018</t>
  </si>
  <si>
    <t>1815005591</t>
  </si>
  <si>
    <t>S-1500559/20514/2018</t>
  </si>
  <si>
    <t>68695179</t>
  </si>
  <si>
    <t>Klíč Marek Ing.</t>
  </si>
  <si>
    <t>1815005601</t>
  </si>
  <si>
    <t>S-1500560/20534/2018</t>
  </si>
  <si>
    <t>25370413</t>
  </si>
  <si>
    <t>FRANČÁK s.r.o.</t>
  </si>
  <si>
    <t>1815005611</t>
  </si>
  <si>
    <t>S-1500561/20467/2018</t>
  </si>
  <si>
    <t>24815926</t>
  </si>
  <si>
    <t>Pozep Vlkanov s.r.o.</t>
  </si>
  <si>
    <t>1815005621</t>
  </si>
  <si>
    <t>S-1500562/20548/2018</t>
  </si>
  <si>
    <t>26378434</t>
  </si>
  <si>
    <t>Ekofarma Kolinec, s.r.o.</t>
  </si>
  <si>
    <t>1815005631</t>
  </si>
  <si>
    <t>S-1500563/20565/2018</t>
  </si>
  <si>
    <t>69248303</t>
  </si>
  <si>
    <t>Veselý Milan</t>
  </si>
  <si>
    <t>1815005641</t>
  </si>
  <si>
    <t>S-1500564/20558/2018</t>
  </si>
  <si>
    <t>1715005651</t>
  </si>
  <si>
    <t>S-1500565/19946/2017</t>
  </si>
  <si>
    <t>49022954</t>
  </si>
  <si>
    <t>AGRO Šumava s.r.o.</t>
  </si>
  <si>
    <t>1815005651</t>
  </si>
  <si>
    <t>S-1500565/20370/2018</t>
  </si>
  <si>
    <t>1715005661</t>
  </si>
  <si>
    <t>S-1500566/19948/2017</t>
  </si>
  <si>
    <t>25253867</t>
  </si>
  <si>
    <t>Zemědělská akciová společnost Mžany, a.s.</t>
  </si>
  <si>
    <t>1815005661</t>
  </si>
  <si>
    <t>S-1500566/20795/2018</t>
  </si>
  <si>
    <t>73366714</t>
  </si>
  <si>
    <t>Gospoš Jiří</t>
  </si>
  <si>
    <t>1815005671</t>
  </si>
  <si>
    <t>S-1500567/20753/2018</t>
  </si>
  <si>
    <t>63768992</t>
  </si>
  <si>
    <t>Větrovec Roman</t>
  </si>
  <si>
    <t>1815005681</t>
  </si>
  <si>
    <t>S-1500568/20870/2018</t>
  </si>
  <si>
    <t>1815005691</t>
  </si>
  <si>
    <t>S-1500569/20872/2018</t>
  </si>
  <si>
    <t>63769794</t>
  </si>
  <si>
    <t>Jonák Radek</t>
  </si>
  <si>
    <t>1815005701</t>
  </si>
  <si>
    <t>S-1500570/20875/2018</t>
  </si>
  <si>
    <t>25326252</t>
  </si>
  <si>
    <t>Níhovská spol. s r.o.</t>
  </si>
  <si>
    <t>1815005711</t>
  </si>
  <si>
    <t>S-1500571/20984/2018</t>
  </si>
  <si>
    <t>1815005721</t>
  </si>
  <si>
    <t>S-1500572/20839/2018</t>
  </si>
  <si>
    <t>43497977</t>
  </si>
  <si>
    <t>Novák Lubomír</t>
  </si>
  <si>
    <t>1815005731</t>
  </si>
  <si>
    <t>S-1500573/20850/2018</t>
  </si>
  <si>
    <t>1815005741</t>
  </si>
  <si>
    <t>S-1500574/20917/2018</t>
  </si>
  <si>
    <t>86787055</t>
  </si>
  <si>
    <t>Kalina Pavel</t>
  </si>
  <si>
    <t>1815005751</t>
  </si>
  <si>
    <t>S-1500575/20912/2018</t>
  </si>
  <si>
    <t>1815005761</t>
  </si>
  <si>
    <t>S-1500576/20881/2018</t>
  </si>
  <si>
    <t>1815005771</t>
  </si>
  <si>
    <t>S-1500577/20882/2018</t>
  </si>
  <si>
    <t>26405318</t>
  </si>
  <si>
    <t>Walker farmer s.r.o.</t>
  </si>
  <si>
    <t>1815005781</t>
  </si>
  <si>
    <t>S-1500578/21027/2018</t>
  </si>
  <si>
    <t>47211008</t>
  </si>
  <si>
    <t>Lainka Bernard</t>
  </si>
  <si>
    <t>1815005791</t>
  </si>
  <si>
    <t>S-1500579/21031/2018</t>
  </si>
  <si>
    <t>45351180</t>
  </si>
  <si>
    <t>V-FARMA s.r.o.</t>
  </si>
  <si>
    <t>1815005801</t>
  </si>
  <si>
    <t>S-1500580/21034/2018</t>
  </si>
  <si>
    <t>1815005811</t>
  </si>
  <si>
    <t>S-1500581/21037/2018</t>
  </si>
  <si>
    <t>1815005821</t>
  </si>
  <si>
    <t>S-1500582/21040/2018</t>
  </si>
  <si>
    <t>1815005831</t>
  </si>
  <si>
    <t>S-1500583/21174/2018</t>
  </si>
  <si>
    <t>47719117</t>
  </si>
  <si>
    <t>LITÉ akciová společnost</t>
  </si>
  <si>
    <t>1815005841</t>
  </si>
  <si>
    <t>S-1500584/21177/2018</t>
  </si>
  <si>
    <t>1815005861</t>
  </si>
  <si>
    <t>S-1500586/21114/2018</t>
  </si>
  <si>
    <t>1715005871</t>
  </si>
  <si>
    <t>S-1500587/20373/2017</t>
  </si>
  <si>
    <t>04037294</t>
  </si>
  <si>
    <t>Hlobilová Martina</t>
  </si>
  <si>
    <t>1815005871</t>
  </si>
  <si>
    <t>S-1500587/21118/2018</t>
  </si>
  <si>
    <t>60969253</t>
  </si>
  <si>
    <t>Körner Karel</t>
  </si>
  <si>
    <t>1815005881</t>
  </si>
  <si>
    <t>S-1500588/21124/2018</t>
  </si>
  <si>
    <t>61570443</t>
  </si>
  <si>
    <t>Plášek Petr</t>
  </si>
  <si>
    <t>1815005891</t>
  </si>
  <si>
    <t>S-1500589/21128/2018</t>
  </si>
  <si>
    <t>1715005901</t>
  </si>
  <si>
    <t>S-1500590/20391/2017</t>
  </si>
  <si>
    <t>63481961</t>
  </si>
  <si>
    <t>Vinařství NEOKLAS Šardice a.s.</t>
  </si>
  <si>
    <t>1815005901</t>
  </si>
  <si>
    <t>S-1500590/21060/2018</t>
  </si>
  <si>
    <t>1815005911</t>
  </si>
  <si>
    <t>S-1500591/21063/2018</t>
  </si>
  <si>
    <t>27786897</t>
  </si>
  <si>
    <t>Horymas SK, spol. s r.o.</t>
  </si>
  <si>
    <t>1815005921</t>
  </si>
  <si>
    <t>S-1500592/21208/2018</t>
  </si>
  <si>
    <t>1815005931</t>
  </si>
  <si>
    <t>S-1500593/21213/2018</t>
  </si>
  <si>
    <t>47664801</t>
  </si>
  <si>
    <t>Novák Michal, Ing</t>
  </si>
  <si>
    <t>1815005941</t>
  </si>
  <si>
    <t>S-1500594/21216/2018</t>
  </si>
  <si>
    <t>63058651</t>
  </si>
  <si>
    <t>Pavelka František</t>
  </si>
  <si>
    <t>1815005951</t>
  </si>
  <si>
    <t>S-1500595/21219/2018</t>
  </si>
  <si>
    <t>63488761</t>
  </si>
  <si>
    <t>Kyjovské vinařství Sv. Rocha, s.r.o.</t>
  </si>
  <si>
    <t>1815005961</t>
  </si>
  <si>
    <t>S-1500596/21259/2018</t>
  </si>
  <si>
    <t>49838024</t>
  </si>
  <si>
    <t>Švácha Václav</t>
  </si>
  <si>
    <t>1815005971</t>
  </si>
  <si>
    <t>S-1500597/21292/2018</t>
  </si>
  <si>
    <t>1815005981</t>
  </si>
  <si>
    <t>S-1500598/21424/2018</t>
  </si>
  <si>
    <t>49560204</t>
  </si>
  <si>
    <t>Zemánek Josef, Ing.</t>
  </si>
  <si>
    <t>1815005991</t>
  </si>
  <si>
    <t>S-1500599/21496/2018</t>
  </si>
  <si>
    <t>1815006001</t>
  </si>
  <si>
    <t>S-1500600/21398/2018</t>
  </si>
  <si>
    <t>1815006011</t>
  </si>
  <si>
    <t>S-1500601/21436/2018</t>
  </si>
  <si>
    <t>75039354</t>
  </si>
  <si>
    <t>Vlnieška Jan</t>
  </si>
  <si>
    <t>1815006021</t>
  </si>
  <si>
    <t>S-1500602/21440/2018</t>
  </si>
  <si>
    <t>1715006031</t>
  </si>
  <si>
    <t>S-1500603/20448/2017</t>
  </si>
  <si>
    <t>1815006051</t>
  </si>
  <si>
    <t>S-1500605/21468/2018</t>
  </si>
  <si>
    <t>04003748</t>
  </si>
  <si>
    <t>Černá Miluše Ing.</t>
  </si>
  <si>
    <t>1815006061</t>
  </si>
  <si>
    <t>S-1500606/21814/2018</t>
  </si>
  <si>
    <t>1815006071</t>
  </si>
  <si>
    <t>S-1500607/21816/2018</t>
  </si>
  <si>
    <t>1815006081</t>
  </si>
  <si>
    <t>S-1500608/21819/2018</t>
  </si>
  <si>
    <t>1815006091</t>
  </si>
  <si>
    <t>S-1500609/21824/2018</t>
  </si>
  <si>
    <t>1715006101</t>
  </si>
  <si>
    <t>S-1500610/21722/2017</t>
  </si>
  <si>
    <t>71251219</t>
  </si>
  <si>
    <t>Slavík Leoš</t>
  </si>
  <si>
    <t>1815006101</t>
  </si>
  <si>
    <t>S-1500610/21828/2018</t>
  </si>
  <si>
    <t>71159142</t>
  </si>
  <si>
    <t>Bín Josef</t>
  </si>
  <si>
    <t>1815006111</t>
  </si>
  <si>
    <t>S-1500611/21833/2018</t>
  </si>
  <si>
    <t>1815006121</t>
  </si>
  <si>
    <t>S-1500612/21836/2018</t>
  </si>
  <si>
    <t>1815006131</t>
  </si>
  <si>
    <t>S-1500613/21837/2018</t>
  </si>
  <si>
    <t>47977418</t>
  </si>
  <si>
    <t>FARMA ORYX spol. s r.o.</t>
  </si>
  <si>
    <t>1815006141</t>
  </si>
  <si>
    <t>S-1500614/21843/2018</t>
  </si>
  <si>
    <t>25253816</t>
  </si>
  <si>
    <t>BDM, spol. s r.o. Horní Čermná</t>
  </si>
  <si>
    <t>1815006151</t>
  </si>
  <si>
    <t>S-1500615/21846/2018</t>
  </si>
  <si>
    <t>1815006161</t>
  </si>
  <si>
    <t>S-1500616/21849/2018</t>
  </si>
  <si>
    <t>73470333</t>
  </si>
  <si>
    <t>Peřina Jan</t>
  </si>
  <si>
    <t>1815006171</t>
  </si>
  <si>
    <t>S-1500617/21854/2018</t>
  </si>
  <si>
    <t>49788191</t>
  </si>
  <si>
    <t>Výrobně-obchodní družstvo SVÉRADICE</t>
  </si>
  <si>
    <t>1815006181</t>
  </si>
  <si>
    <t>S-1500618/21857/2018</t>
  </si>
  <si>
    <t>15029531</t>
  </si>
  <si>
    <t>1815006191</t>
  </si>
  <si>
    <t>S-1500619/21858/2018</t>
  </si>
  <si>
    <t>06522661</t>
  </si>
  <si>
    <t>Černá Ilona Ing.</t>
  </si>
  <si>
    <t>1815006201</t>
  </si>
  <si>
    <t>S-1500620/21872/2018</t>
  </si>
  <si>
    <t>1815006211</t>
  </si>
  <si>
    <t>S-1500621/21879/2018</t>
  </si>
  <si>
    <t>1815006221</t>
  </si>
  <si>
    <t>S-1500622/21885/2018</t>
  </si>
  <si>
    <t>26698544</t>
  </si>
  <si>
    <t>LOUDY s.r.o.</t>
  </si>
  <si>
    <t>1815006231</t>
  </si>
  <si>
    <t>S-1500623/21886/2018</t>
  </si>
  <si>
    <t>25378422</t>
  </si>
  <si>
    <t>S-Profit Agro s.r.o.</t>
  </si>
  <si>
    <t>1815006241</t>
  </si>
  <si>
    <t>S-1500624/21913/2018</t>
  </si>
  <si>
    <t>64052931</t>
  </si>
  <si>
    <t>AGRI LIBOCHOVICE a.s.</t>
  </si>
  <si>
    <t>1815006251</t>
  </si>
  <si>
    <t>S-1500625/21915/2018</t>
  </si>
  <si>
    <t>1815006261</t>
  </si>
  <si>
    <t>S-1500626/21917/2018</t>
  </si>
  <si>
    <t>00112381</t>
  </si>
  <si>
    <t>Zemědělské družstvo Chyšky</t>
  </si>
  <si>
    <t>1815006271</t>
  </si>
  <si>
    <t>S-1500627/21918/2018</t>
  </si>
  <si>
    <t>1815006281</t>
  </si>
  <si>
    <t>S-1500628/21920/2018</t>
  </si>
  <si>
    <t>15029549</t>
  </si>
  <si>
    <t>Urban Josef</t>
  </si>
  <si>
    <t>1815006291</t>
  </si>
  <si>
    <t>S-1500629/21677/2018</t>
  </si>
  <si>
    <t>1815006301</t>
  </si>
  <si>
    <t>S-1500630/21680/2018</t>
  </si>
  <si>
    <t>64791289</t>
  </si>
  <si>
    <t>ZEFA HČ, spol. s r.o.</t>
  </si>
  <si>
    <t>1815006311</t>
  </si>
  <si>
    <t>S-1500631/21688/2018</t>
  </si>
  <si>
    <t>1815006321</t>
  </si>
  <si>
    <t>S-1500632/21694/2018</t>
  </si>
  <si>
    <t>1815006331</t>
  </si>
  <si>
    <t>S-1500633/21654/2018</t>
  </si>
  <si>
    <t>1815006341</t>
  </si>
  <si>
    <t>S-1500634/21631/2018</t>
  </si>
  <si>
    <t>29107393</t>
  </si>
  <si>
    <t>SUAS - sanační, s.r.o.</t>
  </si>
  <si>
    <t>1815006351</t>
  </si>
  <si>
    <t>S-1500635/21720/2018</t>
  </si>
  <si>
    <t>72686219</t>
  </si>
  <si>
    <t>Stebelský Michal, DiS</t>
  </si>
  <si>
    <t>1715006351</t>
  </si>
  <si>
    <t>S-1500635/22181/2017</t>
  </si>
  <si>
    <t>1815006361</t>
  </si>
  <si>
    <t>S-1500636/21647/2018</t>
  </si>
  <si>
    <t>00115649</t>
  </si>
  <si>
    <t>Zemědělské obchodní družstvo Mrákov</t>
  </si>
  <si>
    <t>1815006371</t>
  </si>
  <si>
    <t>S-1500637/21564/2018</t>
  </si>
  <si>
    <t>1815006381</t>
  </si>
  <si>
    <t>S-1500638/21569/2018</t>
  </si>
  <si>
    <t>1815006391</t>
  </si>
  <si>
    <t>S-1500639/21581/2018</t>
  </si>
  <si>
    <t>48168297</t>
  </si>
  <si>
    <t>ORLICKO a.s.</t>
  </si>
  <si>
    <t>1815006401</t>
  </si>
  <si>
    <t>S-1500640/22039/2018</t>
  </si>
  <si>
    <t>48154865</t>
  </si>
  <si>
    <t>Družstvo T E K R A</t>
  </si>
  <si>
    <t>1815006411</t>
  </si>
  <si>
    <t>S-1500641/22052/2018</t>
  </si>
  <si>
    <t>42884934</t>
  </si>
  <si>
    <t>Klár Ladislav</t>
  </si>
  <si>
    <t>1815006421</t>
  </si>
  <si>
    <t>S-1500642/22058/2018</t>
  </si>
  <si>
    <t>41940237</t>
  </si>
  <si>
    <t>Čarek Václav</t>
  </si>
  <si>
    <t>1815006431</t>
  </si>
  <si>
    <t>S-1500643/22013/2018</t>
  </si>
  <si>
    <t>65633733</t>
  </si>
  <si>
    <t>Říha Leon</t>
  </si>
  <si>
    <t>1815006441</t>
  </si>
  <si>
    <t>S-1500644/22017/2018</t>
  </si>
  <si>
    <t>04715306</t>
  </si>
  <si>
    <t>1815006461</t>
  </si>
  <si>
    <t>S-1500646/21906/2018</t>
  </si>
  <si>
    <t>43501851</t>
  </si>
  <si>
    <t>Hruštinec Josef</t>
  </si>
  <si>
    <t>1815006471</t>
  </si>
  <si>
    <t>S-1500647/21812/2018</t>
  </si>
  <si>
    <t>43503667</t>
  </si>
  <si>
    <t>Navrátil Josef</t>
  </si>
  <si>
    <t>1815006481</t>
  </si>
  <si>
    <t>S-1500648/21820/2018</t>
  </si>
  <si>
    <t>43503560</t>
  </si>
  <si>
    <t>Vyskočil Jaromír</t>
  </si>
  <si>
    <t>1815006491</t>
  </si>
  <si>
    <t>S-1500649/21825/2018</t>
  </si>
  <si>
    <t>45973482</t>
  </si>
  <si>
    <t>Uchytil Antonín</t>
  </si>
  <si>
    <t>1815006501</t>
  </si>
  <si>
    <t>S-1500650/21831/2018</t>
  </si>
  <si>
    <t>70516502</t>
  </si>
  <si>
    <t>Jurčík Zdeněk, Ing.</t>
  </si>
  <si>
    <t>1815006511</t>
  </si>
  <si>
    <t>S-1500651/21803/2018</t>
  </si>
  <si>
    <t>26040701</t>
  </si>
  <si>
    <t>Mráz Zemědělská CZ, s.r.o.</t>
  </si>
  <si>
    <t>1815006521</t>
  </si>
  <si>
    <t>S-1500652/22149/2018</t>
  </si>
  <si>
    <t>60850949</t>
  </si>
  <si>
    <t>Agrospol Mladá Vožice a.s.</t>
  </si>
  <si>
    <t>1815006531</t>
  </si>
  <si>
    <t>S-1500653/22106/2018</t>
  </si>
  <si>
    <t>1815006541</t>
  </si>
  <si>
    <t>S-1500654/22110/2018</t>
  </si>
  <si>
    <t>1815006551</t>
  </si>
  <si>
    <t>S-1500655/22069/2018</t>
  </si>
  <si>
    <t>42940648</t>
  </si>
  <si>
    <t>Koutský Jiří</t>
  </si>
  <si>
    <t>1815006561</t>
  </si>
  <si>
    <t>S-1500656/21788/2018</t>
  </si>
  <si>
    <t>42940630</t>
  </si>
  <si>
    <t>Koutský Jiří, Ing.</t>
  </si>
  <si>
    <t>1815006571</t>
  </si>
  <si>
    <t>S-1500657/21792/2018</t>
  </si>
  <si>
    <t>1815006581</t>
  </si>
  <si>
    <t>S-1500658/21859/2018</t>
  </si>
  <si>
    <t>68313021</t>
  </si>
  <si>
    <t>Dihlová Marie</t>
  </si>
  <si>
    <t>1815006591</t>
  </si>
  <si>
    <t>S-1500659/22207/2018</t>
  </si>
  <si>
    <t>1815006601</t>
  </si>
  <si>
    <t>S-1500660/22219/2018</t>
  </si>
  <si>
    <t>1815006611</t>
  </si>
  <si>
    <t>S-1500661/22226/2018</t>
  </si>
  <si>
    <t>1715006611</t>
  </si>
  <si>
    <t>S-1500661/22803/2017</t>
  </si>
  <si>
    <t>49405411</t>
  </si>
  <si>
    <t>Anderle Jaromír</t>
  </si>
  <si>
    <t>1815006621</t>
  </si>
  <si>
    <t>S-1500662/22320/2018</t>
  </si>
  <si>
    <t>04603168</t>
  </si>
  <si>
    <t>Biskup Vladimír</t>
  </si>
  <si>
    <t>1815006631</t>
  </si>
  <si>
    <t>S-1500663/22326/2018</t>
  </si>
  <si>
    <t>1815006641</t>
  </si>
  <si>
    <t>S-1500664/22590/2018</t>
  </si>
  <si>
    <t>72555319</t>
  </si>
  <si>
    <t>Pokorný Pavel, Ing.</t>
  </si>
  <si>
    <t>1815006651</t>
  </si>
  <si>
    <t>S-1500665/22591/2018</t>
  </si>
  <si>
    <t>12520934</t>
  </si>
  <si>
    <t>1815006661</t>
  </si>
  <si>
    <t>S-1500666/22593/2018</t>
  </si>
  <si>
    <t>47452889</t>
  </si>
  <si>
    <t>Bioprodukt Knapovec a.s.</t>
  </si>
  <si>
    <t>1815006671</t>
  </si>
  <si>
    <t>S-1500667/22596/2018</t>
  </si>
  <si>
    <t>1815006681</t>
  </si>
  <si>
    <t>S-1500668/22600/2018</t>
  </si>
  <si>
    <t>1815006691</t>
  </si>
  <si>
    <t>S-1500669/22601/2018</t>
  </si>
  <si>
    <t>1815006701</t>
  </si>
  <si>
    <t>S-1500670/22607/2018</t>
  </si>
  <si>
    <t>1815006711</t>
  </si>
  <si>
    <t>S-1500671/22609/2018</t>
  </si>
  <si>
    <t>03965163</t>
  </si>
  <si>
    <t>Farma Brumov, s.r.o.</t>
  </si>
  <si>
    <t>1815006731</t>
  </si>
  <si>
    <t>S-1500673/22617/2018</t>
  </si>
  <si>
    <t>47545879</t>
  </si>
  <si>
    <t>A G Á T A,  spol. s r.o.</t>
  </si>
  <si>
    <t>1815006741</t>
  </si>
  <si>
    <t>S-1500674/22623/2018</t>
  </si>
  <si>
    <t>1815006751</t>
  </si>
  <si>
    <t>S-1500675/22625/2018</t>
  </si>
  <si>
    <t>46230840</t>
  </si>
  <si>
    <t>Mikyska Jan, Ing.</t>
  </si>
  <si>
    <t>1815006761</t>
  </si>
  <si>
    <t>S-1500676/22626/2018</t>
  </si>
  <si>
    <t>1815006771</t>
  </si>
  <si>
    <t>S-1500677/22628/2018</t>
  </si>
  <si>
    <t>06051308</t>
  </si>
  <si>
    <t>Ovocné sady Vilímek, s.r.o.</t>
  </si>
  <si>
    <t>1815006781</t>
  </si>
  <si>
    <t>S-1500678/22632/2018</t>
  </si>
  <si>
    <t>15358879</t>
  </si>
  <si>
    <t>Čihák Antonín</t>
  </si>
  <si>
    <t>1815006811</t>
  </si>
  <si>
    <t>S-1500681/22469/2018</t>
  </si>
  <si>
    <t>48665185</t>
  </si>
  <si>
    <t>Míková Jana, Ing.</t>
  </si>
  <si>
    <t>1815006821</t>
  </si>
  <si>
    <t>S-1500682/22546/2018</t>
  </si>
  <si>
    <t>1815006831</t>
  </si>
  <si>
    <t>S-1500683/22532/2018</t>
  </si>
  <si>
    <t>1815006841</t>
  </si>
  <si>
    <t>S-1500684/22509/2018</t>
  </si>
  <si>
    <t>47068655</t>
  </si>
  <si>
    <t>Márová Anděla</t>
  </si>
  <si>
    <t>1815006851</t>
  </si>
  <si>
    <t>S-1500685/22499/2018</t>
  </si>
  <si>
    <t>71201092</t>
  </si>
  <si>
    <t>Halgašová Yveta</t>
  </si>
  <si>
    <t>1815006861</t>
  </si>
  <si>
    <t>S-1500686/22745/2018</t>
  </si>
  <si>
    <t>1815006871</t>
  </si>
  <si>
    <t>S-1500687/22751/2018</t>
  </si>
  <si>
    <t>42438870</t>
  </si>
  <si>
    <t>Kotouč Miroslav</t>
  </si>
  <si>
    <t>1815006881</t>
  </si>
  <si>
    <t>S-1500688/22759/2018</t>
  </si>
  <si>
    <t>75122707</t>
  </si>
  <si>
    <t>Kudlová Lucie</t>
  </si>
  <si>
    <t>1815006891</t>
  </si>
  <si>
    <t>S-1500689/22761/2018</t>
  </si>
  <si>
    <t>1815006901</t>
  </si>
  <si>
    <t>S-1500690/22791/2018</t>
  </si>
  <si>
    <t>43497608</t>
  </si>
  <si>
    <t>Báča Josef</t>
  </si>
  <si>
    <t>1815006911</t>
  </si>
  <si>
    <t>S-1500691/22727/2018</t>
  </si>
  <si>
    <t>1815006921</t>
  </si>
  <si>
    <t>S-1500692/22731/2018</t>
  </si>
  <si>
    <t>1815006931</t>
  </si>
  <si>
    <t>S-1500693/22716/2018</t>
  </si>
  <si>
    <t>49334026</t>
  </si>
  <si>
    <t>Ulrich Jiří</t>
  </si>
  <si>
    <t>1815006941</t>
  </si>
  <si>
    <t>S-1500694/23104/2018</t>
  </si>
  <si>
    <t>26113929</t>
  </si>
  <si>
    <t>STATEK NOVÝ SVĚT s.r.o.</t>
  </si>
  <si>
    <t>1815006951</t>
  </si>
  <si>
    <t>S-1500695/23234/2018</t>
  </si>
  <si>
    <t>41876270</t>
  </si>
  <si>
    <t>Šanda Pavel</t>
  </si>
  <si>
    <t>1815006961</t>
  </si>
  <si>
    <t>S-1500696/23238/2018</t>
  </si>
  <si>
    <t>47048042</t>
  </si>
  <si>
    <t>AGRO DRUŽSTVO Načeradec</t>
  </si>
  <si>
    <t>1815006971</t>
  </si>
  <si>
    <t>S-1500697/23009/2018</t>
  </si>
  <si>
    <t>45474991</t>
  </si>
  <si>
    <t>STATEK Prostějov s.r.o.</t>
  </si>
  <si>
    <t>1815006981</t>
  </si>
  <si>
    <t>S-1500698/23342/2018</t>
  </si>
  <si>
    <t>00149225</t>
  </si>
  <si>
    <t>Zemědělské družstvo Kokory</t>
  </si>
  <si>
    <t>1815006991</t>
  </si>
  <si>
    <t>S-1500699/23284/2018</t>
  </si>
  <si>
    <t>13695924</t>
  </si>
  <si>
    <t>ZD Čebín, družstvo</t>
  </si>
  <si>
    <t>1815007001</t>
  </si>
  <si>
    <t>S-1500700/23183/2018</t>
  </si>
  <si>
    <t>1815007011</t>
  </si>
  <si>
    <t>S-1500701/23192/2018</t>
  </si>
  <si>
    <t>1715007011</t>
  </si>
  <si>
    <t>S-1500701/23552/2017</t>
  </si>
  <si>
    <t>1815007021</t>
  </si>
  <si>
    <t>S-1500702/23204/2018</t>
  </si>
  <si>
    <t>1815007031</t>
  </si>
  <si>
    <t>S-1500703/23054/2018</t>
  </si>
  <si>
    <t>1815007041</t>
  </si>
  <si>
    <t>S-1500704/23060/2018</t>
  </si>
  <si>
    <t>43104525</t>
  </si>
  <si>
    <t>Šubrt Karel</t>
  </si>
  <si>
    <t>1815007051</t>
  </si>
  <si>
    <t>S-1500705/23317/2018</t>
  </si>
  <si>
    <t>1815007061</t>
  </si>
  <si>
    <t>S-1500706/23516/2018</t>
  </si>
  <si>
    <t>60064781</t>
  </si>
  <si>
    <t>Vyšší odborná škola a Střední zemědělská škola, Tábor</t>
  </si>
  <si>
    <t>1815007071</t>
  </si>
  <si>
    <t>S-1500707/23549/2018</t>
  </si>
  <si>
    <t>1815007081</t>
  </si>
  <si>
    <t>S-1500708/23554/2018</t>
  </si>
  <si>
    <t>41908252</t>
  </si>
  <si>
    <t>Kluzák Miroslav</t>
  </si>
  <si>
    <t>1815007091</t>
  </si>
  <si>
    <t>S-1500709/23557/2018</t>
  </si>
  <si>
    <t>72080647</t>
  </si>
  <si>
    <t>Faist Jakub</t>
  </si>
  <si>
    <t>1815007101</t>
  </si>
  <si>
    <t>S-1500710/23405/2018</t>
  </si>
  <si>
    <t>18910432</t>
  </si>
  <si>
    <t>Šilhanová Marie</t>
  </si>
  <si>
    <t>1815007111</t>
  </si>
  <si>
    <t>S-1500711/23586/2018</t>
  </si>
  <si>
    <t>26508621</t>
  </si>
  <si>
    <t>ZEM - INVEST a.s.</t>
  </si>
  <si>
    <t>1815007121</t>
  </si>
  <si>
    <t>S-1500712/23522/2018</t>
  </si>
  <si>
    <t>47450797</t>
  </si>
  <si>
    <t>P. S.  JEZBOŘICE s.r.o.</t>
  </si>
  <si>
    <t>1815007131</t>
  </si>
  <si>
    <t>S-1500713/23470/2018</t>
  </si>
  <si>
    <t>1815007141</t>
  </si>
  <si>
    <t>S-1500714/23826/2018</t>
  </si>
  <si>
    <t>00120928</t>
  </si>
  <si>
    <t>ZS Slatina pod Hazmburkem a.s.</t>
  </si>
  <si>
    <t>1815007151</t>
  </si>
  <si>
    <t>S-1500715/23768/2018</t>
  </si>
  <si>
    <t>60717670</t>
  </si>
  <si>
    <t>Šlechtitelská stanice vinařská Velké Pavlovice, a.s.</t>
  </si>
  <si>
    <t>1815007161</t>
  </si>
  <si>
    <t>S-1500716/23598/2018</t>
  </si>
  <si>
    <t>62301446</t>
  </si>
  <si>
    <t>AGROSPOL LUŽNÁ, s.r.o.</t>
  </si>
  <si>
    <t>1815007181</t>
  </si>
  <si>
    <t>S-1500718/23658/2018</t>
  </si>
  <si>
    <t>1815007191</t>
  </si>
  <si>
    <t>S-1500719/24180/2018</t>
  </si>
  <si>
    <t>25367927</t>
  </si>
  <si>
    <t>Vítkovská zemědělská s.r.o.</t>
  </si>
  <si>
    <t>1815007201</t>
  </si>
  <si>
    <t>S-1500720/24188/2018</t>
  </si>
  <si>
    <t>75055571</t>
  </si>
  <si>
    <t>Koukal Jan</t>
  </si>
  <si>
    <t>1815007211</t>
  </si>
  <si>
    <t>S-1500721/24189/2018</t>
  </si>
  <si>
    <t>1815007221</t>
  </si>
  <si>
    <t>S-1500722/24192/2018</t>
  </si>
  <si>
    <t>48365815</t>
  </si>
  <si>
    <t>Zemědělské družstvo " Horka"  Čichalov čp. 18</t>
  </si>
  <si>
    <t>1815007231</t>
  </si>
  <si>
    <t>S-1500723/24197/2018</t>
  </si>
  <si>
    <t>43257895</t>
  </si>
  <si>
    <t>Picek Milan</t>
  </si>
  <si>
    <t>1815007241</t>
  </si>
  <si>
    <t>S-1500724/24199/2018</t>
  </si>
  <si>
    <t>1815007251</t>
  </si>
  <si>
    <t>S-1500725/24202/2018</t>
  </si>
  <si>
    <t>27465951</t>
  </si>
  <si>
    <t>Statek Dlouhé Dvory s.r.o.</t>
  </si>
  <si>
    <t>1815007261</t>
  </si>
  <si>
    <t>S-1500726/24206/2018</t>
  </si>
  <si>
    <t>03625681</t>
  </si>
  <si>
    <t>Farma Kolowrat s.r.o.</t>
  </si>
  <si>
    <t>1815007271</t>
  </si>
  <si>
    <t>S-1500727/24207/2018</t>
  </si>
  <si>
    <t>25272021</t>
  </si>
  <si>
    <t>ZEMOS Orlické Podhůří a.s.</t>
  </si>
  <si>
    <t>1815007291</t>
  </si>
  <si>
    <t>S-1500729/24213/2018</t>
  </si>
  <si>
    <t>1815007301</t>
  </si>
  <si>
    <t>S-1500730/24215/2018</t>
  </si>
  <si>
    <t>00120511</t>
  </si>
  <si>
    <t>AGROKOMPLEX OHŘE a.s.</t>
  </si>
  <si>
    <t>1815007321</t>
  </si>
  <si>
    <t>S-1500732/24218/2018</t>
  </si>
  <si>
    <t>1715007321</t>
  </si>
  <si>
    <t>S-1500732/24429/2017</t>
  </si>
  <si>
    <t>1815007331</t>
  </si>
  <si>
    <t>S-1500733/24119/2018</t>
  </si>
  <si>
    <t>47500514</t>
  </si>
  <si>
    <t>Šulc František</t>
  </si>
  <si>
    <t>1815007341</t>
  </si>
  <si>
    <t>S-1500734/23992/2018</t>
  </si>
  <si>
    <t>70818703</t>
  </si>
  <si>
    <t>Bříza Oldřich</t>
  </si>
  <si>
    <t>1815007351</t>
  </si>
  <si>
    <t>S-1500735/23996/2018</t>
  </si>
  <si>
    <t>28797361</t>
  </si>
  <si>
    <t>BIO&amp;CEEPORT s.r.o.</t>
  </si>
  <si>
    <t>1815007361</t>
  </si>
  <si>
    <t>S-1500736/23998/2018</t>
  </si>
  <si>
    <t>1815007371</t>
  </si>
  <si>
    <t>S-1500737/24002/2018</t>
  </si>
  <si>
    <t>64770001</t>
  </si>
  <si>
    <t>Rybka Jiří</t>
  </si>
  <si>
    <t>1815007381</t>
  </si>
  <si>
    <t>S-1500738/23987/2018</t>
  </si>
  <si>
    <t>64965309</t>
  </si>
  <si>
    <t>Komárek Jiří</t>
  </si>
  <si>
    <t>1815007391</t>
  </si>
  <si>
    <t>S-1500739/24050/2018</t>
  </si>
  <si>
    <t>1815007401</t>
  </si>
  <si>
    <t>S-1500740/24042/2018</t>
  </si>
  <si>
    <t>42186293</t>
  </si>
  <si>
    <t>Kodym Milan</t>
  </si>
  <si>
    <t>1815007411</t>
  </si>
  <si>
    <t>S-1500741/24062/2018</t>
  </si>
  <si>
    <t>04796365</t>
  </si>
  <si>
    <t>Veselý Pavel, Ing.</t>
  </si>
  <si>
    <t>1815007421</t>
  </si>
  <si>
    <t>S-1500742/23945/2018</t>
  </si>
  <si>
    <t>1815007431</t>
  </si>
  <si>
    <t>S-1500743/23953/2018</t>
  </si>
  <si>
    <t>71228403</t>
  </si>
  <si>
    <t>Bartošová Jolana</t>
  </si>
  <si>
    <t>1815007441</t>
  </si>
  <si>
    <t>S-1500744/24260/2018</t>
  </si>
  <si>
    <t>28637984</t>
  </si>
  <si>
    <t>Zemědělský podnik Kružberk s.r.o.</t>
  </si>
  <si>
    <t>1815007451</t>
  </si>
  <si>
    <t>S-1500745/24311/2018</t>
  </si>
  <si>
    <t>1815007461</t>
  </si>
  <si>
    <t>S-1500746/24307/2018</t>
  </si>
  <si>
    <t>62326945</t>
  </si>
  <si>
    <t>Duda Pavel</t>
  </si>
  <si>
    <t>1815007471</t>
  </si>
  <si>
    <t>S-1500747/24316/2018</t>
  </si>
  <si>
    <t>45977127</t>
  </si>
  <si>
    <t>Drahoš Zdeněk</t>
  </si>
  <si>
    <t>1815007481</t>
  </si>
  <si>
    <t>S-1500748/24233/2018</t>
  </si>
  <si>
    <t>1815007491</t>
  </si>
  <si>
    <t>S-1500749/24228/2018</t>
  </si>
  <si>
    <t>1815007501</t>
  </si>
  <si>
    <t>S-1500750/24226/2018</t>
  </si>
  <si>
    <t>43503721</t>
  </si>
  <si>
    <t>Novotný Martin</t>
  </si>
  <si>
    <t>1815007511</t>
  </si>
  <si>
    <t>S-1500751/24222/2018</t>
  </si>
  <si>
    <t>71201921</t>
  </si>
  <si>
    <t>Dudová Jitka</t>
  </si>
  <si>
    <t>1815007521</t>
  </si>
  <si>
    <t>S-1500752/24429/2018</t>
  </si>
  <si>
    <t>42819822</t>
  </si>
  <si>
    <t>Kantor Václav</t>
  </si>
  <si>
    <t>1815007541</t>
  </si>
  <si>
    <t>S-1500754/24267/2018</t>
  </si>
  <si>
    <t>60115157</t>
  </si>
  <si>
    <t>Fikar Milan</t>
  </si>
  <si>
    <t>1815007551</t>
  </si>
  <si>
    <t>S-1500755/24493/2018</t>
  </si>
  <si>
    <t>63572575</t>
  </si>
  <si>
    <t>1815007561</t>
  </si>
  <si>
    <t>S-1500756/24484/2018</t>
  </si>
  <si>
    <t>1815007571</t>
  </si>
  <si>
    <t>S-1500757/24499/2018</t>
  </si>
  <si>
    <t>26914379</t>
  </si>
  <si>
    <t>Polfin eko valašská, s.r.o.</t>
  </si>
  <si>
    <t>1715007581</t>
  </si>
  <si>
    <t>S-1500758/24471/2017</t>
  </si>
  <si>
    <t>25592700</t>
  </si>
  <si>
    <t>Polfin eko, s.r.o.</t>
  </si>
  <si>
    <t>1715007591</t>
  </si>
  <si>
    <t>S-1500759/24472/2017</t>
  </si>
  <si>
    <t>28750616</t>
  </si>
  <si>
    <t>Statek Pod Smrkem, s.r.o.</t>
  </si>
  <si>
    <t>1815007591</t>
  </si>
  <si>
    <t>S-1500759/24536/2018</t>
  </si>
  <si>
    <t>25550268</t>
  </si>
  <si>
    <t>Polfin agro, s.r.o.</t>
  </si>
  <si>
    <t>1715007601</t>
  </si>
  <si>
    <t>S-1500760/24473/2017</t>
  </si>
  <si>
    <t>1815007601</t>
  </si>
  <si>
    <t>S-1500760/24533/2018</t>
  </si>
  <si>
    <t>46960708</t>
  </si>
  <si>
    <t>Teletník Rožná a.s.</t>
  </si>
  <si>
    <t>1815007611</t>
  </si>
  <si>
    <t>S-1500761/24688/2018</t>
  </si>
  <si>
    <t>1815007621</t>
  </si>
  <si>
    <t>s-1500762/24691-2018</t>
  </si>
  <si>
    <t>42386012</t>
  </si>
  <si>
    <t>Frýzek Miloslav</t>
  </si>
  <si>
    <t>1815007631</t>
  </si>
  <si>
    <t>S-1500763/24998/2018</t>
  </si>
  <si>
    <t>25261495</t>
  </si>
  <si>
    <t>ZEFA Levínská Olešnice a.s.</t>
  </si>
  <si>
    <t>1815007641</t>
  </si>
  <si>
    <t>S-1500764/24832/2018</t>
  </si>
  <si>
    <t>25366734</t>
  </si>
  <si>
    <t>Vsacko Hovězí a.s.</t>
  </si>
  <si>
    <t>1715007651</t>
  </si>
  <si>
    <t>S-1500765/24861/2017</t>
  </si>
  <si>
    <t>66344271</t>
  </si>
  <si>
    <t>Křepel Zdeněk</t>
  </si>
  <si>
    <t>1815007661</t>
  </si>
  <si>
    <t>S-1500766/25014/2018</t>
  </si>
  <si>
    <t>73699802</t>
  </si>
  <si>
    <t>1815007671</t>
  </si>
  <si>
    <t>S-1500767/25017/2018</t>
  </si>
  <si>
    <t>1815007681</t>
  </si>
  <si>
    <t>S-1500768/25022/2018</t>
  </si>
  <si>
    <t>1815007691</t>
  </si>
  <si>
    <t>S-1500769/24896/2018</t>
  </si>
  <si>
    <t>1815007701</t>
  </si>
  <si>
    <t>S-1500770/25716/2018</t>
  </si>
  <si>
    <t>45344591</t>
  </si>
  <si>
    <t>Boháčková Naděžda</t>
  </si>
  <si>
    <t>1815007711</t>
  </si>
  <si>
    <t>S-1500771/25710/2018</t>
  </si>
  <si>
    <t>71224441</t>
  </si>
  <si>
    <t>Markovec Jiří</t>
  </si>
  <si>
    <t>1815007721</t>
  </si>
  <si>
    <t>S-1500772/25189/2018</t>
  </si>
  <si>
    <t>1815007731</t>
  </si>
  <si>
    <t>S-1500773/25584/2018</t>
  </si>
  <si>
    <t>25164848</t>
  </si>
  <si>
    <t>AGRINO s.r.o.</t>
  </si>
  <si>
    <t>1815007741</t>
  </si>
  <si>
    <t>S-1500774/25697/2018</t>
  </si>
  <si>
    <t>49062549</t>
  </si>
  <si>
    <t>MARTEX SKN, spol. s r.o.</t>
  </si>
  <si>
    <t>1815007751</t>
  </si>
  <si>
    <t>S-1500775/25304/2018</t>
  </si>
  <si>
    <t>1815007761</t>
  </si>
  <si>
    <t>S-1500776/25287/2018</t>
  </si>
  <si>
    <t>48257532</t>
  </si>
  <si>
    <t>Slámová Zdenka</t>
  </si>
  <si>
    <t>1815007771</t>
  </si>
  <si>
    <t>S-1500777/25293/2018</t>
  </si>
  <si>
    <t>10556290</t>
  </si>
  <si>
    <t>Ševčík Zdeněk</t>
  </si>
  <si>
    <t>1815007781</t>
  </si>
  <si>
    <t>S-1500778/25238/2018</t>
  </si>
  <si>
    <t>25349295</t>
  </si>
  <si>
    <t>AGRO Huzová s.r.o.</t>
  </si>
  <si>
    <t>1815007791</t>
  </si>
  <si>
    <t>S-1500779/25097/2018</t>
  </si>
  <si>
    <t>01383728</t>
  </si>
  <si>
    <t>CBS-Czech Breeding Services s.r.o.</t>
  </si>
  <si>
    <t>1815007801</t>
  </si>
  <si>
    <t>S-1500780/25091/2018</t>
  </si>
  <si>
    <t>61924423</t>
  </si>
  <si>
    <t>Brožek Vladimír</t>
  </si>
  <si>
    <t>1815007811</t>
  </si>
  <si>
    <t>S-1500781/25591/2018</t>
  </si>
  <si>
    <t>28220455</t>
  </si>
  <si>
    <t>Brožek Agro s.r.o.</t>
  </si>
  <si>
    <t>1815007821</t>
  </si>
  <si>
    <t>S-1500782/25587/2018</t>
  </si>
  <si>
    <t>00119415</t>
  </si>
  <si>
    <t>ZEMĚDĚLSKÉ DRUŽSTVO Š T Ě D R Á  Doksy</t>
  </si>
  <si>
    <t>1815007831</t>
  </si>
  <si>
    <t>S-1500783/25296/2018</t>
  </si>
  <si>
    <t>25560221</t>
  </si>
  <si>
    <t>Agrodružstvo Postoupky, družstvo</t>
  </si>
  <si>
    <t>1815007841</t>
  </si>
  <si>
    <t>S-1500784/26109/2018</t>
  </si>
  <si>
    <t>71012508</t>
  </si>
  <si>
    <t>Benák Martin</t>
  </si>
  <si>
    <t>1815007851</t>
  </si>
  <si>
    <t>S-1500785/26116/2018</t>
  </si>
  <si>
    <t>1815007861</t>
  </si>
  <si>
    <t>S-1500786/26124/2018</t>
  </si>
  <si>
    <t>1815007871</t>
  </si>
  <si>
    <t>S-1500787/26125/2018</t>
  </si>
  <si>
    <t>25313045</t>
  </si>
  <si>
    <t>Zámoraví, a.s.</t>
  </si>
  <si>
    <t>1815007881</t>
  </si>
  <si>
    <t>S-1500788/26126/2018</t>
  </si>
  <si>
    <t>00118541</t>
  </si>
  <si>
    <t>D-K zemědělská a.s.</t>
  </si>
  <si>
    <t>1815007891</t>
  </si>
  <si>
    <t>S-1500789/26135/2018</t>
  </si>
  <si>
    <t>48204145</t>
  </si>
  <si>
    <t>HORFA s.r.o.</t>
  </si>
  <si>
    <t>1815007901</t>
  </si>
  <si>
    <t>S-1500790/26139/2018</t>
  </si>
  <si>
    <t>1815007911</t>
  </si>
  <si>
    <t>S-1500791/26140/2018</t>
  </si>
  <si>
    <t>1815007931</t>
  </si>
  <si>
    <t>S-1500793/25880/2018</t>
  </si>
  <si>
    <t>1815007941</t>
  </si>
  <si>
    <t>S-1500794/26031/2018</t>
  </si>
  <si>
    <t>44959931</t>
  </si>
  <si>
    <t>Talák Václav, Ing.</t>
  </si>
  <si>
    <t>1815007951</t>
  </si>
  <si>
    <t>S-1500795/26035/2018</t>
  </si>
  <si>
    <t>00112097</t>
  </si>
  <si>
    <t>Zemědělské družstvo "Kalich"</t>
  </si>
  <si>
    <t>1815007961</t>
  </si>
  <si>
    <t>S-1500796/26042/2018</t>
  </si>
  <si>
    <t>1815007971</t>
  </si>
  <si>
    <t>S-1500797/26008/2018</t>
  </si>
  <si>
    <t>1815007981</t>
  </si>
  <si>
    <t>S-1500798/25898/2018</t>
  </si>
  <si>
    <t>47048603</t>
  </si>
  <si>
    <t>AGROSPOL, výrobní obchodní družstvo Bubovice</t>
  </si>
  <si>
    <t>1815007991</t>
  </si>
  <si>
    <t>S-1500799/25903/2018</t>
  </si>
  <si>
    <t>1815008001</t>
  </si>
  <si>
    <t>S-1500800/25906/2018</t>
  </si>
  <si>
    <t>1815008011</t>
  </si>
  <si>
    <t>S-1500801/25907/2018</t>
  </si>
  <si>
    <t>1815008021</t>
  </si>
  <si>
    <t>S-1500802/25908/2018</t>
  </si>
  <si>
    <t>60933640</t>
  </si>
  <si>
    <t>V &amp; H  BETTA a.s.</t>
  </si>
  <si>
    <t>1815008041</t>
  </si>
  <si>
    <t>S-1500804/26003/2018</t>
  </si>
  <si>
    <t>1815008051</t>
  </si>
  <si>
    <t>S-1500805/25874/2018</t>
  </si>
  <si>
    <t>25335995</t>
  </si>
  <si>
    <t>DAN-MORAVIA AGRAR a.s.</t>
  </si>
  <si>
    <t>1815008061</t>
  </si>
  <si>
    <t>S-1500806/25960/2018</t>
  </si>
  <si>
    <t>15039251</t>
  </si>
  <si>
    <t>Schreiber Ervín</t>
  </si>
  <si>
    <t>1815008071</t>
  </si>
  <si>
    <t>S-1500807/26236/2018</t>
  </si>
  <si>
    <t>41648960</t>
  </si>
  <si>
    <t>Sinkule Ivan</t>
  </si>
  <si>
    <t>1815008081</t>
  </si>
  <si>
    <t>S-1500808/26599/2018</t>
  </si>
  <si>
    <t>41878876</t>
  </si>
  <si>
    <t>Šašek Vladimír, Ing.</t>
  </si>
  <si>
    <t>1815008091</t>
  </si>
  <si>
    <t>S-1500809/26578/2018</t>
  </si>
  <si>
    <t>71251871</t>
  </si>
  <si>
    <t>Bartušek Roman</t>
  </si>
  <si>
    <t>1815008101</t>
  </si>
  <si>
    <t>S-1500810/26416/2018</t>
  </si>
  <si>
    <t>00110663</t>
  </si>
  <si>
    <t>Zemědělské družstvo Pluhův Žďár</t>
  </si>
  <si>
    <t>1815008111</t>
  </si>
  <si>
    <t>S-1500811/26431/2018</t>
  </si>
  <si>
    <t>28241410</t>
  </si>
  <si>
    <t>G´s Biopěstitel, s.r.o.</t>
  </si>
  <si>
    <t>1815008121</t>
  </si>
  <si>
    <t>S-1500812/26413/2018</t>
  </si>
  <si>
    <t>1815008131</t>
  </si>
  <si>
    <t>S-1500813/26425/2018</t>
  </si>
  <si>
    <t>25610813</t>
  </si>
  <si>
    <t>Zemědělská akciová společnost Mezihájí, a.s.</t>
  </si>
  <si>
    <t>1815008141</t>
  </si>
  <si>
    <t>S-1500814/26444/2018</t>
  </si>
  <si>
    <t>1815008151</t>
  </si>
  <si>
    <t>S-1500815/26442/2018</t>
  </si>
  <si>
    <t>1815008161</t>
  </si>
  <si>
    <t>S-1500816/26738/2018</t>
  </si>
  <si>
    <t>1815008171</t>
  </si>
  <si>
    <t>S-1500817/26736/2018</t>
  </si>
  <si>
    <t>44469446</t>
  </si>
  <si>
    <t>Dobešová Marta</t>
  </si>
  <si>
    <t>1815008181</t>
  </si>
  <si>
    <t>S-1500818/26735/2018</t>
  </si>
  <si>
    <t>72544392</t>
  </si>
  <si>
    <t>Růžičková Miroslava</t>
  </si>
  <si>
    <t>1815008191</t>
  </si>
  <si>
    <t>S-1500819/26914/2018</t>
  </si>
  <si>
    <t>60321971</t>
  </si>
  <si>
    <t>MILOTICKÝ HOSPODÁŘ, spol. s r.o.</t>
  </si>
  <si>
    <t>1815008201</t>
  </si>
  <si>
    <t>S-1500820/26893/2018</t>
  </si>
  <si>
    <t>1715008201</t>
  </si>
  <si>
    <t>S-1500820/28555/2017</t>
  </si>
  <si>
    <t>43255256</t>
  </si>
  <si>
    <t>Machačková Jindřiška</t>
  </si>
  <si>
    <t>1815008211</t>
  </si>
  <si>
    <t>S-1500821/26874/2018</t>
  </si>
  <si>
    <t>1715008211</t>
  </si>
  <si>
    <t>S-1500821/28561/2017</t>
  </si>
  <si>
    <t>61538752</t>
  </si>
  <si>
    <t>KOVO - BOHDALOVICE, s.r.o.</t>
  </si>
  <si>
    <t>1815008221</t>
  </si>
  <si>
    <t>S-1500822/26871/2018</t>
  </si>
  <si>
    <t>15647561</t>
  </si>
  <si>
    <t>Rys Radko, Ing.</t>
  </si>
  <si>
    <t>1815008231</t>
  </si>
  <si>
    <t>S-1500823/26865/2018</t>
  </si>
  <si>
    <t>1815008241</t>
  </si>
  <si>
    <t>S-1500824/26861/2018</t>
  </si>
  <si>
    <t>1815008251</t>
  </si>
  <si>
    <t>S-1500825/26857/2018</t>
  </si>
  <si>
    <t>62763393</t>
  </si>
  <si>
    <t>Třešňák Jaroslav</t>
  </si>
  <si>
    <t>1815008261</t>
  </si>
  <si>
    <t>S-1500826/26852/2018</t>
  </si>
  <si>
    <t>24683574</t>
  </si>
  <si>
    <t>Favier Trade, s.r.o.</t>
  </si>
  <si>
    <t>1815008271</t>
  </si>
  <si>
    <t>S-1500827/26846/2018</t>
  </si>
  <si>
    <t>72558695</t>
  </si>
  <si>
    <t>Kolacia Pavel, Mgr.</t>
  </si>
  <si>
    <t>1815008281</t>
  </si>
  <si>
    <t>S-1500828/26906/2018</t>
  </si>
  <si>
    <t>67024891</t>
  </si>
  <si>
    <t>Plaček Pavel</t>
  </si>
  <si>
    <t>1815008291</t>
  </si>
  <si>
    <t>S-1500829/26902/2018</t>
  </si>
  <si>
    <t>1815008301</t>
  </si>
  <si>
    <t>S-1500830/27177/2018</t>
  </si>
  <si>
    <t>1815008311</t>
  </si>
  <si>
    <t>S-1500831/26244/2018</t>
  </si>
  <si>
    <t>1815008321</t>
  </si>
  <si>
    <t>S-1500832/26246/2018</t>
  </si>
  <si>
    <t>1815008331</t>
  </si>
  <si>
    <t>S-1500833/27879/2018</t>
  </si>
  <si>
    <t>1815008341</t>
  </si>
  <si>
    <t>S-1500834/27892/2018</t>
  </si>
  <si>
    <t>1815008351</t>
  </si>
  <si>
    <t>S-1500835/27901/2018</t>
  </si>
  <si>
    <t>60573911</t>
  </si>
  <si>
    <t>Pejchal Pavel, Ing. Mgr.</t>
  </si>
  <si>
    <t>1815008361</t>
  </si>
  <si>
    <t>S-1500836/27904/2018</t>
  </si>
  <si>
    <t>15044505</t>
  </si>
  <si>
    <t>ZEMEX, spol. s r.o.</t>
  </si>
  <si>
    <t>1815008371</t>
  </si>
  <si>
    <t>S-1500837/27905/2018</t>
  </si>
  <si>
    <t>71209077</t>
  </si>
  <si>
    <t>Šnajdauf Radek</t>
  </si>
  <si>
    <t>1815008381</t>
  </si>
  <si>
    <t>S-1500838/27906/2018</t>
  </si>
  <si>
    <t>65035496</t>
  </si>
  <si>
    <t>Zbudilová Květa</t>
  </si>
  <si>
    <t>1815008391</t>
  </si>
  <si>
    <t>S-1500839/27907/2018</t>
  </si>
  <si>
    <t>1715008391</t>
  </si>
  <si>
    <t>S-1500839/29248/2017</t>
  </si>
  <si>
    <t>03847101</t>
  </si>
  <si>
    <t>Kosová Petra, Ing.</t>
  </si>
  <si>
    <t>1815008401</t>
  </si>
  <si>
    <t>S-1500840/27909/2018</t>
  </si>
  <si>
    <t>46456864</t>
  </si>
  <si>
    <t>Hájek Petr</t>
  </si>
  <si>
    <t>1815008411</t>
  </si>
  <si>
    <t>S-1500841/27746/2018</t>
  </si>
  <si>
    <t>1715008411</t>
  </si>
  <si>
    <t>S-1500841/29608/2017</t>
  </si>
  <si>
    <t>28620585</t>
  </si>
  <si>
    <t>Drůbeží farma Komárov s.r.o.</t>
  </si>
  <si>
    <t>1815008421</t>
  </si>
  <si>
    <t>S-1500842/27859/2018</t>
  </si>
  <si>
    <t>1715008421</t>
  </si>
  <si>
    <t>S-1500842/29246/2017</t>
  </si>
  <si>
    <t>1815008431</t>
  </si>
  <si>
    <t>S-1500843/27428/2018</t>
  </si>
  <si>
    <t>00124982</t>
  </si>
  <si>
    <t>Zemědělské družstvo Rosice u Chrasti</t>
  </si>
  <si>
    <t>1815008441</t>
  </si>
  <si>
    <t>S-1500844/27434/2018</t>
  </si>
  <si>
    <t>42394104</t>
  </si>
  <si>
    <t>Kahoun Prokop</t>
  </si>
  <si>
    <t>1815008451</t>
  </si>
  <si>
    <t>S-1500845/27513/2018</t>
  </si>
  <si>
    <t>1815008461</t>
  </si>
  <si>
    <t>S-1500846/27779/2018</t>
  </si>
  <si>
    <t>1815008471</t>
  </si>
  <si>
    <t>S-1500847/27475/2018</t>
  </si>
  <si>
    <t>26331977</t>
  </si>
  <si>
    <t>Soběšická EKOfarma, s.r.o.</t>
  </si>
  <si>
    <t>1815008481</t>
  </si>
  <si>
    <t>S-1500848/27480/2018</t>
  </si>
  <si>
    <t>49791265</t>
  </si>
  <si>
    <t>AGRO Olšany s. r. o.</t>
  </si>
  <si>
    <t>1815008491</t>
  </si>
  <si>
    <t>S-1500849/27484/2018</t>
  </si>
  <si>
    <t>70909288</t>
  </si>
  <si>
    <t>Denk Václav</t>
  </si>
  <si>
    <t>1815008501</t>
  </si>
  <si>
    <t>S-1500850/27488/2018</t>
  </si>
  <si>
    <t>70955441</t>
  </si>
  <si>
    <t>Boublík Libor</t>
  </si>
  <si>
    <t>1815008511</t>
  </si>
  <si>
    <t>S-1500851/27491/2018</t>
  </si>
  <si>
    <t>68794509</t>
  </si>
  <si>
    <t>Boublík Josef</t>
  </si>
  <si>
    <t>1815008521</t>
  </si>
  <si>
    <t>S-1500852/27497/2018</t>
  </si>
  <si>
    <t>42371929</t>
  </si>
  <si>
    <t>AGROSPOL LIBKOVA VODA spol. s r.o.</t>
  </si>
  <si>
    <t>1715008521</t>
  </si>
  <si>
    <t>S-1500852/29633/2017</t>
  </si>
  <si>
    <t>46904671</t>
  </si>
  <si>
    <t>SELMA a.s.</t>
  </si>
  <si>
    <t>1815008531</t>
  </si>
  <si>
    <t>S-1500853/27427/2018</t>
  </si>
  <si>
    <t>42939739</t>
  </si>
  <si>
    <t>Hlásný Aleš</t>
  </si>
  <si>
    <t>1815008541</t>
  </si>
  <si>
    <t>S-1500854/27413/2018</t>
  </si>
  <si>
    <t>46356819</t>
  </si>
  <si>
    <t>PROBIOS a.s.</t>
  </si>
  <si>
    <t>1815008551</t>
  </si>
  <si>
    <t>S-1500855/27563/2018</t>
  </si>
  <si>
    <t>1715008551</t>
  </si>
  <si>
    <t>S-1500855/29646/2017</t>
  </si>
  <si>
    <t>1815008561</t>
  </si>
  <si>
    <t>S-1500856/27358/2018</t>
  </si>
  <si>
    <t>46523332</t>
  </si>
  <si>
    <t>Černá Jana</t>
  </si>
  <si>
    <t>1815008571</t>
  </si>
  <si>
    <t>S-1500857/31819/2018</t>
  </si>
  <si>
    <t>04136641</t>
  </si>
  <si>
    <t>Lexman Josef</t>
  </si>
  <si>
    <t>1815008581</t>
  </si>
  <si>
    <t>S-1500858/31822/2018</t>
  </si>
  <si>
    <t>76516580</t>
  </si>
  <si>
    <t>Kučera Jan Ing.</t>
  </si>
  <si>
    <t>1815008591</t>
  </si>
  <si>
    <t>S-1500859/31709/2018</t>
  </si>
  <si>
    <t>60914696</t>
  </si>
  <si>
    <t>SADY ROKOS, s. r. o.</t>
  </si>
  <si>
    <t>1815008601</t>
  </si>
  <si>
    <t>S-1500860/31713/2018</t>
  </si>
  <si>
    <t>70928266</t>
  </si>
  <si>
    <t>Dufková Bohumila</t>
  </si>
  <si>
    <t>1815008611</t>
  </si>
  <si>
    <t>S-1500861/31878/2018</t>
  </si>
  <si>
    <t>46714189</t>
  </si>
  <si>
    <t>Kopsa Milan</t>
  </si>
  <si>
    <t>1815008621</t>
  </si>
  <si>
    <t>S-1500862/31847/2018</t>
  </si>
  <si>
    <t>1815008631</t>
  </si>
  <si>
    <t>S-1500863/31851/2018</t>
  </si>
  <si>
    <t>1815008641</t>
  </si>
  <si>
    <t>S-1500864/31857/2018</t>
  </si>
  <si>
    <t>15658210</t>
  </si>
  <si>
    <t>Job František</t>
  </si>
  <si>
    <t>1815008651</t>
  </si>
  <si>
    <t>S-1500865/31864/2018</t>
  </si>
  <si>
    <t>1815008661</t>
  </si>
  <si>
    <t>S-1500866/31911/2018</t>
  </si>
  <si>
    <t>03937194</t>
  </si>
  <si>
    <t>Hospodářství Kamenice spol. s.r.o.</t>
  </si>
  <si>
    <t>1815008671</t>
  </si>
  <si>
    <t>S-1500867/31872/2018</t>
  </si>
  <si>
    <t>1815008681</t>
  </si>
  <si>
    <t>S-1500868/31875/2018</t>
  </si>
  <si>
    <t>1815008691</t>
  </si>
  <si>
    <t>S-1500869/31725/2018</t>
  </si>
  <si>
    <t>60154551</t>
  </si>
  <si>
    <t>Král Rudolf</t>
  </si>
  <si>
    <t>1815008701</t>
  </si>
  <si>
    <t>S-1500870/32167/2018</t>
  </si>
  <si>
    <t>63486717</t>
  </si>
  <si>
    <t>Česká PIC s.r.o.</t>
  </si>
  <si>
    <t>1815008711</t>
  </si>
  <si>
    <t>S-1500871/32177/2018</t>
  </si>
  <si>
    <t>48531979</t>
  </si>
  <si>
    <t>AGRA, spol. s r.o.</t>
  </si>
  <si>
    <t>1815008721</t>
  </si>
  <si>
    <t>S-1500872/32088/2018</t>
  </si>
  <si>
    <t>43372589</t>
  </si>
  <si>
    <t>Michlovský Miloš, Doc. Ing., DrSc.</t>
  </si>
  <si>
    <t>1815008731</t>
  </si>
  <si>
    <t>S-1500873/32039/2018</t>
  </si>
  <si>
    <t>65006038</t>
  </si>
  <si>
    <t>TZK Myslív, a.s.</t>
  </si>
  <si>
    <t>1815008741</t>
  </si>
  <si>
    <t>S-1500874/32118/2018</t>
  </si>
  <si>
    <t>04845170</t>
  </si>
  <si>
    <t>Jelínek Lumír</t>
  </si>
  <si>
    <t>1815008751</t>
  </si>
  <si>
    <t>S-1500875/32121/2018</t>
  </si>
  <si>
    <t>02331951</t>
  </si>
  <si>
    <t>Horáčková Hana</t>
  </si>
  <si>
    <t>1815008761</t>
  </si>
  <si>
    <t>S-1500876/32610/2018</t>
  </si>
  <si>
    <t>1815008771</t>
  </si>
  <si>
    <t>S-1500877/32615/2018</t>
  </si>
  <si>
    <t>74395548</t>
  </si>
  <si>
    <t>Lipovský Oto, Ing.</t>
  </si>
  <si>
    <t>1815008781</t>
  </si>
  <si>
    <t>S-1500878/32725/2018</t>
  </si>
  <si>
    <t>04989341</t>
  </si>
  <si>
    <t>Moncman Jana, Ing.</t>
  </si>
  <si>
    <t>1815008791</t>
  </si>
  <si>
    <t>S-1500879/32728/2018</t>
  </si>
  <si>
    <t>1815008801</t>
  </si>
  <si>
    <t>S-1500880/32734/2018</t>
  </si>
  <si>
    <t>70299692</t>
  </si>
  <si>
    <t>Chroust Jan, Ing.</t>
  </si>
  <si>
    <t>1815008811</t>
  </si>
  <si>
    <t>S-1500881/32739/2018</t>
  </si>
  <si>
    <t>1815008821</t>
  </si>
  <si>
    <t>S-1500882/32742/2018</t>
  </si>
  <si>
    <t>46576088</t>
  </si>
  <si>
    <t>AGROFOREST, s.r.o.</t>
  </si>
  <si>
    <t>1815008831</t>
  </si>
  <si>
    <t>S-1500883/32420/2018</t>
  </si>
  <si>
    <t>1715008841</t>
  </si>
  <si>
    <t>S-1500884/29936/2017</t>
  </si>
  <si>
    <t>1815008841</t>
  </si>
  <si>
    <t>S-1500884/32425/2018</t>
  </si>
  <si>
    <t>1815008851</t>
  </si>
  <si>
    <t>S-1500885/32431/2018</t>
  </si>
  <si>
    <t>60294582</t>
  </si>
  <si>
    <t>Konečný Jaroslav</t>
  </si>
  <si>
    <t>1815008861</t>
  </si>
  <si>
    <t>S-1500886/32437/2018</t>
  </si>
  <si>
    <t>68209479</t>
  </si>
  <si>
    <t>Řehounek Vít, Ing.</t>
  </si>
  <si>
    <t>1815008871</t>
  </si>
  <si>
    <t>S-1500887/32341/2018</t>
  </si>
  <si>
    <t>46492135</t>
  </si>
  <si>
    <t>Kment František</t>
  </si>
  <si>
    <t>1815008881</t>
  </si>
  <si>
    <t>S-1500888/32347/2018</t>
  </si>
  <si>
    <t>1815008891</t>
  </si>
  <si>
    <t>S-1500889/32473/2018</t>
  </si>
  <si>
    <t>42210411</t>
  </si>
  <si>
    <t>Renčín Marcel</t>
  </si>
  <si>
    <t>1815008901</t>
  </si>
  <si>
    <t>S-1500890/32478/2018</t>
  </si>
  <si>
    <t>44407254</t>
  </si>
  <si>
    <t>Fajgl František</t>
  </si>
  <si>
    <t>1815008911</t>
  </si>
  <si>
    <t>S-1500891/32487/2018</t>
  </si>
  <si>
    <t>48332810</t>
  </si>
  <si>
    <t>Skála Vlastimil</t>
  </si>
  <si>
    <t>1815008921</t>
  </si>
  <si>
    <t>S-1500892/32500/2018</t>
  </si>
  <si>
    <t>47896264</t>
  </si>
  <si>
    <t>Minaříková Marcela</t>
  </si>
  <si>
    <t>1815008931</t>
  </si>
  <si>
    <t>S-1500893/32722/2018</t>
  </si>
  <si>
    <t>76160467</t>
  </si>
  <si>
    <t>Minaříková Marcela, Mgr.</t>
  </si>
  <si>
    <t>1815008941</t>
  </si>
  <si>
    <t>S-1500894/32727/2018</t>
  </si>
  <si>
    <t>47904879</t>
  </si>
  <si>
    <t>UNIAGRIS Pěnčín, a.s.</t>
  </si>
  <si>
    <t>1815008951</t>
  </si>
  <si>
    <t>S-1500895/32663/2018</t>
  </si>
  <si>
    <t>48168505</t>
  </si>
  <si>
    <t>ZESO, veřejná obchodní společnost</t>
  </si>
  <si>
    <t>1815008961</t>
  </si>
  <si>
    <t>S-1500896/32316/2018</t>
  </si>
  <si>
    <t>1815008971</t>
  </si>
  <si>
    <t>S-1500897/32319/2018</t>
  </si>
  <si>
    <t>1815008981</t>
  </si>
  <si>
    <t>S-1500898/32325/2018</t>
  </si>
  <si>
    <t>1815008991</t>
  </si>
  <si>
    <t>S-1500899/32328/2018</t>
  </si>
  <si>
    <t>1815009001</t>
  </si>
  <si>
    <t>S-1500900/32332/2018</t>
  </si>
  <si>
    <t>00112674</t>
  </si>
  <si>
    <t>Zemědělské družstvo Nemějice</t>
  </si>
  <si>
    <t>1815009011</t>
  </si>
  <si>
    <t>S-1500901/32682/2018</t>
  </si>
  <si>
    <t>26315459</t>
  </si>
  <si>
    <t>ZEVYP - pozemky s.r.o.</t>
  </si>
  <si>
    <t>1815009021</t>
  </si>
  <si>
    <t>S-1500902/32398/2018</t>
  </si>
  <si>
    <t>1815009031</t>
  </si>
  <si>
    <t>S-1500903/32399/2018</t>
  </si>
  <si>
    <t>27096106</t>
  </si>
  <si>
    <t>ZEVYP - EKO s.r.o.</t>
  </si>
  <si>
    <t>1815009041</t>
  </si>
  <si>
    <t>S-1500904/32400/2018</t>
  </si>
  <si>
    <t>14504260</t>
  </si>
  <si>
    <t>Zemědělské družstvo Nová Ves</t>
  </si>
  <si>
    <t>1815009051</t>
  </si>
  <si>
    <t>S-1500905/32480/2018</t>
  </si>
  <si>
    <t>60061952</t>
  </si>
  <si>
    <t>Turnovec Miloslav</t>
  </si>
  <si>
    <t>1815009061</t>
  </si>
  <si>
    <t>S-1500906/32489/2018</t>
  </si>
  <si>
    <t>46679111</t>
  </si>
  <si>
    <t>LÍPA ČR s.r.o.</t>
  </si>
  <si>
    <t>1815009071</t>
  </si>
  <si>
    <t>S-1500907/32375/2018</t>
  </si>
  <si>
    <t>47267151</t>
  </si>
  <si>
    <t>Jech Karel</t>
  </si>
  <si>
    <t>1815009081</t>
  </si>
  <si>
    <t>S-1500908/32378/2018</t>
  </si>
  <si>
    <t>1815009091</t>
  </si>
  <si>
    <t>S-1500909/33182/2018</t>
  </si>
  <si>
    <t>1815009101</t>
  </si>
  <si>
    <t>S-1500910/33113/2018</t>
  </si>
  <si>
    <t>60305347</t>
  </si>
  <si>
    <t>Ovčáčík Pavel</t>
  </si>
  <si>
    <t>1815009111</t>
  </si>
  <si>
    <t>S-1500911/33205/2018</t>
  </si>
  <si>
    <t>61629481</t>
  </si>
  <si>
    <t>Kašná Alena</t>
  </si>
  <si>
    <t>1815009121</t>
  </si>
  <si>
    <t>S-1500912/33201/2018</t>
  </si>
  <si>
    <t>73365513</t>
  </si>
  <si>
    <t>Nevěřil Lukáš</t>
  </si>
  <si>
    <t>1815009131</t>
  </si>
  <si>
    <t>S-1500913/33197/2018</t>
  </si>
  <si>
    <t>1815009141</t>
  </si>
  <si>
    <t>S-1500914/32973/2018</t>
  </si>
  <si>
    <t>68244487</t>
  </si>
  <si>
    <t>Hypius Josef</t>
  </si>
  <si>
    <t>1815009151</t>
  </si>
  <si>
    <t>S-1500915/32969/2018</t>
  </si>
  <si>
    <t>00580309</t>
  </si>
  <si>
    <t>Zemědělské družstvo vlastníků Výrava</t>
  </si>
  <si>
    <t>1815009161</t>
  </si>
  <si>
    <t>S-1500916/32966/2018</t>
  </si>
  <si>
    <t>42887496</t>
  </si>
  <si>
    <t>Rampas Libor Ing.</t>
  </si>
  <si>
    <t>1815009171</t>
  </si>
  <si>
    <t>S-1500917/32961/2018</t>
  </si>
  <si>
    <t>64829421</t>
  </si>
  <si>
    <t>ZS Kratonohy a.s.</t>
  </si>
  <si>
    <t>1815009181</t>
  </si>
  <si>
    <t>S-1500918/32942/2018</t>
  </si>
  <si>
    <t>03614905</t>
  </si>
  <si>
    <t>Koreš Pavel</t>
  </si>
  <si>
    <t>1815009191</t>
  </si>
  <si>
    <t>S-1500919/33178/2018</t>
  </si>
  <si>
    <t>18595502</t>
  </si>
  <si>
    <t>Hendrych Václav</t>
  </si>
  <si>
    <t>1815009201</t>
  </si>
  <si>
    <t>S-1500920/33173/2018</t>
  </si>
  <si>
    <t>73363316</t>
  </si>
  <si>
    <t>Mikula Martin</t>
  </si>
  <si>
    <t>1815009211</t>
  </si>
  <si>
    <t>S-1500921/32884/2018</t>
  </si>
  <si>
    <t>25833774</t>
  </si>
  <si>
    <t>Dubická zemědělská a.s.</t>
  </si>
  <si>
    <t>1815009221</t>
  </si>
  <si>
    <t>S-1500922/32874/2018</t>
  </si>
  <si>
    <t>1815009231</t>
  </si>
  <si>
    <t>S-1500923/33648/2018</t>
  </si>
  <si>
    <t>44163177</t>
  </si>
  <si>
    <t>Svoboda Petr</t>
  </si>
  <si>
    <t>1815009261</t>
  </si>
  <si>
    <t>S-1500926/33658/2018</t>
  </si>
  <si>
    <t>1815009271</t>
  </si>
  <si>
    <t>S-1500927/33659/2018</t>
  </si>
  <si>
    <t>48201553</t>
  </si>
  <si>
    <t>AGROWALD  s.r.o.</t>
  </si>
  <si>
    <t>1815009281</t>
  </si>
  <si>
    <t>S-1500928/33660/2018</t>
  </si>
  <si>
    <t>03760651</t>
  </si>
  <si>
    <t>Náš Dvůr s.r.o.</t>
  </si>
  <si>
    <t>1815009291</t>
  </si>
  <si>
    <t>S-1500929/33664/2018</t>
  </si>
  <si>
    <t>04606582</t>
  </si>
  <si>
    <t>AGROZEBITOM s.r.o.</t>
  </si>
  <si>
    <t>1815009301</t>
  </si>
  <si>
    <t>S-1500930/33668/2018</t>
  </si>
  <si>
    <t>44407521</t>
  </si>
  <si>
    <t>Brůna Josef</t>
  </si>
  <si>
    <t>1815009311</t>
  </si>
  <si>
    <t>S-1500931/33669/2018</t>
  </si>
  <si>
    <t>47977400</t>
  </si>
  <si>
    <t>AGROPROGRES Kateřinky s. r. o.</t>
  </si>
  <si>
    <t>1815009321</t>
  </si>
  <si>
    <t>S-1500932/33665/2018</t>
  </si>
  <si>
    <t>1815009331</t>
  </si>
  <si>
    <t>S-1500933/33684/2018</t>
  </si>
  <si>
    <t>1715009351</t>
  </si>
  <si>
    <t>S-1500935/30960/2017</t>
  </si>
  <si>
    <t>1815009351</t>
  </si>
  <si>
    <t>S-1500935/33701/2018</t>
  </si>
  <si>
    <t>1815009361</t>
  </si>
  <si>
    <t>S-1500936/33705/2018</t>
  </si>
  <si>
    <t>71001166</t>
  </si>
  <si>
    <t>Dufek Josef</t>
  </si>
  <si>
    <t>1815009371</t>
  </si>
  <si>
    <t>S-1500937/33713/2018</t>
  </si>
  <si>
    <t>60085738</t>
  </si>
  <si>
    <t>1815009381</t>
  </si>
  <si>
    <t>S-1500938/33714/2018</t>
  </si>
  <si>
    <t>01748581</t>
  </si>
  <si>
    <t>Farma Nedamov s.r.o.</t>
  </si>
  <si>
    <t>1815009391</t>
  </si>
  <si>
    <t>S-1500939/33715/2018</t>
  </si>
  <si>
    <t>1815009401</t>
  </si>
  <si>
    <t>S-1500940/33716/2018</t>
  </si>
  <si>
    <t>61471551</t>
  </si>
  <si>
    <t>Dobeš Tomáš, Ing.</t>
  </si>
  <si>
    <t>1815009421</t>
  </si>
  <si>
    <t>S-1500942/33718/2018</t>
  </si>
  <si>
    <t>1815009431</t>
  </si>
  <si>
    <t>S-1500943/33727/2018</t>
  </si>
  <si>
    <t>40707059</t>
  </si>
  <si>
    <t>Janda Jiří, Ing.</t>
  </si>
  <si>
    <t>1815009441</t>
  </si>
  <si>
    <t>S-1500944/33735/2018</t>
  </si>
  <si>
    <t>47672129</t>
  </si>
  <si>
    <t>Hospodářské družstvo Strukov</t>
  </si>
  <si>
    <t>1815009451</t>
  </si>
  <si>
    <t>S-1500945/33610/2018</t>
  </si>
  <si>
    <t>00147338</t>
  </si>
  <si>
    <t>Zemědělské družstvo Dub nad Moravou</t>
  </si>
  <si>
    <t>1815009461</t>
  </si>
  <si>
    <t>S-1500946/33606/2018</t>
  </si>
  <si>
    <t>1815009471</t>
  </si>
  <si>
    <t>S-1500947/33339/2018</t>
  </si>
  <si>
    <t>1815009481</t>
  </si>
  <si>
    <t>S-1500948/33342/2018</t>
  </si>
  <si>
    <t>1815009491</t>
  </si>
  <si>
    <t>S-1500949/33349/2018</t>
  </si>
  <si>
    <t>1815009501</t>
  </si>
  <si>
    <t>S-1500950/33570/2018</t>
  </si>
  <si>
    <t>25156454</t>
  </si>
  <si>
    <t>DJK s.r.o.</t>
  </si>
  <si>
    <t>1815009511</t>
  </si>
  <si>
    <t>S-1500951/33444/2018</t>
  </si>
  <si>
    <t>1815009521</t>
  </si>
  <si>
    <t>S-1500952/33518/2018</t>
  </si>
  <si>
    <t>1815009531</t>
  </si>
  <si>
    <t>S-1500953/33514/2018</t>
  </si>
  <si>
    <t>42899788</t>
  </si>
  <si>
    <t>1715009541</t>
  </si>
  <si>
    <t>S-1500954/31206/2017</t>
  </si>
  <si>
    <t>1815009541</t>
  </si>
  <si>
    <t>S-1500954/33578/2018</t>
  </si>
  <si>
    <t>1815009551</t>
  </si>
  <si>
    <t>S-1500955/33566/2018</t>
  </si>
  <si>
    <t>25763253</t>
  </si>
  <si>
    <t>AGROMA - JÍKEV, s.r.o.</t>
  </si>
  <si>
    <t>1815009561</t>
  </si>
  <si>
    <t>S-1500956/33561/2018</t>
  </si>
  <si>
    <t>41270401</t>
  </si>
  <si>
    <t>Brož Miroslav</t>
  </si>
  <si>
    <t>1815009571</t>
  </si>
  <si>
    <t>S-1500957/33556/2018</t>
  </si>
  <si>
    <t>25271555</t>
  </si>
  <si>
    <t>Solmilk a. s.</t>
  </si>
  <si>
    <t>1815009581</t>
  </si>
  <si>
    <t>S-1500958/33549/2018</t>
  </si>
  <si>
    <t>13580124</t>
  </si>
  <si>
    <t>Brejtr Pavel</t>
  </si>
  <si>
    <t>1815009591</t>
  </si>
  <si>
    <t>S-1500959/33536/2018</t>
  </si>
  <si>
    <t>60885262</t>
  </si>
  <si>
    <t>Hostinský Vladimír</t>
  </si>
  <si>
    <t>1815009601</t>
  </si>
  <si>
    <t>S-1500960/33461/2018</t>
  </si>
  <si>
    <t>29291771</t>
  </si>
  <si>
    <t>Trávníček a Kořínek, spol. s r.o.</t>
  </si>
  <si>
    <t>1815009611</t>
  </si>
  <si>
    <t>S-1500961/33598/2018</t>
  </si>
  <si>
    <t>1815009621</t>
  </si>
  <si>
    <t>S-1500962/33509/2018</t>
  </si>
  <si>
    <t>43369090</t>
  </si>
  <si>
    <t>Bartík Petr, Ing.</t>
  </si>
  <si>
    <t>1815009631</t>
  </si>
  <si>
    <t>S-1500963/33593/2018</t>
  </si>
  <si>
    <t>46688536</t>
  </si>
  <si>
    <t>Smola Josef</t>
  </si>
  <si>
    <t>1815009641</t>
  </si>
  <si>
    <t>S-1500964/33439/2018</t>
  </si>
  <si>
    <t>1715009651</t>
  </si>
  <si>
    <t>S-1500965/31994/2017</t>
  </si>
  <si>
    <t>63495392</t>
  </si>
  <si>
    <t>AGROLIP, a.s.</t>
  </si>
  <si>
    <t>1815009651</t>
  </si>
  <si>
    <t>S-1500965/34093/2018</t>
  </si>
  <si>
    <t>27818896</t>
  </si>
  <si>
    <t>Drůbež Kremzer, s.r.o.</t>
  </si>
  <si>
    <t>1815009661</t>
  </si>
  <si>
    <t>S-1500966/34070/2018</t>
  </si>
  <si>
    <t>00142018</t>
  </si>
  <si>
    <t>Zemědělské družstvo Rousínov</t>
  </si>
  <si>
    <t>1815009681</t>
  </si>
  <si>
    <t>S-1500968/34109/2018</t>
  </si>
  <si>
    <t>1815009691</t>
  </si>
  <si>
    <t>S-1500969/34002/2018</t>
  </si>
  <si>
    <t>1815009701</t>
  </si>
  <si>
    <t>S-1500970/34004/2018</t>
  </si>
  <si>
    <t>1815009711</t>
  </si>
  <si>
    <t>S-1500971/34007/2018</t>
  </si>
  <si>
    <t>1815009721</t>
  </si>
  <si>
    <t>S-1500972/34055/2018</t>
  </si>
  <si>
    <t>43321259</t>
  </si>
  <si>
    <t>Bytel František, Ing.</t>
  </si>
  <si>
    <t>1815009731</t>
  </si>
  <si>
    <t>S-1500973/34059/2018</t>
  </si>
  <si>
    <t>1815009741</t>
  </si>
  <si>
    <t>S-1500974/34063/2018</t>
  </si>
  <si>
    <t>73367800</t>
  </si>
  <si>
    <t>Lichnovský Martin Ing.</t>
  </si>
  <si>
    <t>1815009751</t>
  </si>
  <si>
    <t>S-1500975/34536/2018</t>
  </si>
  <si>
    <t>1815009761</t>
  </si>
  <si>
    <t>S-1500976/34543/2018</t>
  </si>
  <si>
    <t>1815009771</t>
  </si>
  <si>
    <t>S-1500977/34547/2018</t>
  </si>
  <si>
    <t>02757419</t>
  </si>
  <si>
    <t>Karbanová Jitka</t>
  </si>
  <si>
    <t>1815009781</t>
  </si>
  <si>
    <t>S-1500978/34550/2018</t>
  </si>
  <si>
    <t>47048531</t>
  </si>
  <si>
    <t>Zemědělské družstvo AGRO ONDŘEJOV</t>
  </si>
  <si>
    <t>1815009791</t>
  </si>
  <si>
    <t>S-1500979/34228/2018</t>
  </si>
  <si>
    <t>25338021</t>
  </si>
  <si>
    <t>VAKLIMA spol. s r.o.</t>
  </si>
  <si>
    <t>1815009811</t>
  </si>
  <si>
    <t>S-1500981/34707/2018</t>
  </si>
  <si>
    <t>42729742</t>
  </si>
  <si>
    <t>Lochová Ivana</t>
  </si>
  <si>
    <t>1815009821</t>
  </si>
  <si>
    <t>S-1500982/34958/2018</t>
  </si>
  <si>
    <t>1815009831</t>
  </si>
  <si>
    <t>S-1500983/34948/2018</t>
  </si>
  <si>
    <t>1815009841</t>
  </si>
  <si>
    <t>S-1500984/34699/2018</t>
  </si>
  <si>
    <t>67149618</t>
  </si>
  <si>
    <t>1815009851</t>
  </si>
  <si>
    <t>S-1500985/34686/2018</t>
  </si>
  <si>
    <t>1815009861</t>
  </si>
  <si>
    <t>S-1500986/34689/2018</t>
  </si>
  <si>
    <t>1815009871</t>
  </si>
  <si>
    <t>S-1500987/34776/2018</t>
  </si>
  <si>
    <t>46681680</t>
  </si>
  <si>
    <t>Kozel Miroslav</t>
  </si>
  <si>
    <t>1815009881</t>
  </si>
  <si>
    <t>S-1500988/34745/2018</t>
  </si>
  <si>
    <t>47182946</t>
  </si>
  <si>
    <t>Kozák Eduard</t>
  </si>
  <si>
    <t>1815009891</t>
  </si>
  <si>
    <t>S-1500989/34850/2018</t>
  </si>
  <si>
    <t>28643917</t>
  </si>
  <si>
    <t>Eggs s.r.o.</t>
  </si>
  <si>
    <t>1815009901</t>
  </si>
  <si>
    <t>S-1500990/34856/2018</t>
  </si>
  <si>
    <t>00215881</t>
  </si>
  <si>
    <t>INTEGRA, a.s.</t>
  </si>
  <si>
    <t>1815009921</t>
  </si>
  <si>
    <t>S-1500992/34899/2018</t>
  </si>
  <si>
    <t>60725630</t>
  </si>
  <si>
    <t>AVIGEN, s.r.o.</t>
  </si>
  <si>
    <t>1815009931</t>
  </si>
  <si>
    <t>S-1500993/34893/2018</t>
  </si>
  <si>
    <t>49435931</t>
  </si>
  <si>
    <t>LODĚNICE s.r.o.</t>
  </si>
  <si>
    <t>1815009941</t>
  </si>
  <si>
    <t>S-1500994/34889/2018</t>
  </si>
  <si>
    <t>15544672</t>
  </si>
  <si>
    <t>Urbánek Libor</t>
  </si>
  <si>
    <t>1815009951</t>
  </si>
  <si>
    <t>S-1500995/34885/2018</t>
  </si>
  <si>
    <t>1815009961</t>
  </si>
  <si>
    <t>S-1500996/34876/2018</t>
  </si>
  <si>
    <t>1815009971</t>
  </si>
  <si>
    <t>S-1500997/34785/2018</t>
  </si>
  <si>
    <t>16638999</t>
  </si>
  <si>
    <t>Konopková Ivana, Ing.</t>
  </si>
  <si>
    <t>1815009981</t>
  </si>
  <si>
    <t>S-1500998/34715/2018</t>
  </si>
  <si>
    <t>49611593</t>
  </si>
  <si>
    <t>Dětřichovská, spol. s r.o.</t>
  </si>
  <si>
    <t>1815009991</t>
  </si>
  <si>
    <t>S-1500999/34721/2018</t>
  </si>
  <si>
    <t>73366081</t>
  </si>
  <si>
    <t>Konopka Štěpán</t>
  </si>
  <si>
    <t>1815010001</t>
  </si>
  <si>
    <t>S-1501000/34718/2018</t>
  </si>
  <si>
    <t>1815010011</t>
  </si>
  <si>
    <t>S-1501001/34667/2018</t>
  </si>
  <si>
    <t>72551895</t>
  </si>
  <si>
    <t>Kreysa Jan, Ing.</t>
  </si>
  <si>
    <t>1815010021</t>
  </si>
  <si>
    <t>S-1501002/34659/2018</t>
  </si>
  <si>
    <t>1815010031</t>
  </si>
  <si>
    <t>S-1501003/34799/2018</t>
  </si>
  <si>
    <t>73367982</t>
  </si>
  <si>
    <t>Sklenovský Jan</t>
  </si>
  <si>
    <t>1815010041</t>
  </si>
  <si>
    <t>S-1501004/34752/2018</t>
  </si>
  <si>
    <t>1815010051</t>
  </si>
  <si>
    <t>S-1501005/34755/2018</t>
  </si>
  <si>
    <t>73367826</t>
  </si>
  <si>
    <t>Pustka Čestmír</t>
  </si>
  <si>
    <t>1815010061</t>
  </si>
  <si>
    <t>S-1501006/34758/2018</t>
  </si>
  <si>
    <t>29264693</t>
  </si>
  <si>
    <t>AGRONAVI s.r.o.</t>
  </si>
  <si>
    <t>1815010071</t>
  </si>
  <si>
    <t>S-1501007/35519/2018</t>
  </si>
  <si>
    <t>49790048</t>
  </si>
  <si>
    <t>AGROWILD Nová Ves, s. r. o.</t>
  </si>
  <si>
    <t>1815010081</t>
  </si>
  <si>
    <t>S-1501008/35406/2018</t>
  </si>
  <si>
    <t>44688181</t>
  </si>
  <si>
    <t>Melíšek Pavel, Ing.</t>
  </si>
  <si>
    <t>1815010091</t>
  </si>
  <si>
    <t>S-1501009/35445/2018</t>
  </si>
  <si>
    <t>62541072</t>
  </si>
  <si>
    <t>1815010101</t>
  </si>
  <si>
    <t>S-1501010/36210/2018</t>
  </si>
  <si>
    <t>25917536</t>
  </si>
  <si>
    <t>ORLICKÁ ZEMĚDĚLSKÁ, a.s.</t>
  </si>
  <si>
    <t>1815010111</t>
  </si>
  <si>
    <t>S-1501011/36380/2018</t>
  </si>
  <si>
    <t>1815010131</t>
  </si>
  <si>
    <t>S-1501013/36372/2018</t>
  </si>
  <si>
    <t>42194148</t>
  </si>
  <si>
    <t>Andrysek Jiří, Ing.</t>
  </si>
  <si>
    <t>1815010141</t>
  </si>
  <si>
    <t>S-1501014/36368/2018</t>
  </si>
  <si>
    <t>11595809</t>
  </si>
  <si>
    <t>1815010151</t>
  </si>
  <si>
    <t>S-1501015/36362/2018</t>
  </si>
  <si>
    <t>13566083</t>
  </si>
  <si>
    <t>Voltr Václav</t>
  </si>
  <si>
    <t>1815010161</t>
  </si>
  <si>
    <t>S-1501016/36355/2018</t>
  </si>
  <si>
    <t>40740412</t>
  </si>
  <si>
    <t>Šebesta František, Ing.</t>
  </si>
  <si>
    <t>1815010181</t>
  </si>
  <si>
    <t>S-1501018/36482/2018</t>
  </si>
  <si>
    <t>63913925</t>
  </si>
  <si>
    <t>Machovec Jiří</t>
  </si>
  <si>
    <t>1815010191</t>
  </si>
  <si>
    <t>S-1501019/36477/2018</t>
  </si>
  <si>
    <t>46186565</t>
  </si>
  <si>
    <t>Kopuletá Jana</t>
  </si>
  <si>
    <t>1815010201</t>
  </si>
  <si>
    <t>S-1501020/36428/2018</t>
  </si>
  <si>
    <t>1815010211</t>
  </si>
  <si>
    <t>S-1501021/36537/2018</t>
  </si>
  <si>
    <t>1815010221</t>
  </si>
  <si>
    <t>S-1501022/36516/2018</t>
  </si>
  <si>
    <t>46991735</t>
  </si>
  <si>
    <t>Zemědělské družstvo Vrahovice</t>
  </si>
  <si>
    <t>1815010231</t>
  </si>
  <si>
    <t>S-1501023/36520/2018</t>
  </si>
  <si>
    <t>47267585</t>
  </si>
  <si>
    <t>1815010241</t>
  </si>
  <si>
    <t>S-1501024/36350/2018</t>
  </si>
  <si>
    <t>11343907</t>
  </si>
  <si>
    <t>Mazanec Vlastimil</t>
  </si>
  <si>
    <t>1815010251</t>
  </si>
  <si>
    <t>S-1501025/36344/2018</t>
  </si>
  <si>
    <t>75132214</t>
  </si>
  <si>
    <t>Polický Marian, JUDr.</t>
  </si>
  <si>
    <t>1815010261</t>
  </si>
  <si>
    <t>S-1501026/36772/2018</t>
  </si>
  <si>
    <t>1815010271</t>
  </si>
  <si>
    <t>S-1501027/36902/2018</t>
  </si>
  <si>
    <t>45970556</t>
  </si>
  <si>
    <t>Šafránek Jaroslav</t>
  </si>
  <si>
    <t>1815010281</t>
  </si>
  <si>
    <t>S-1501028/36899/2018</t>
  </si>
  <si>
    <t>1815010291</t>
  </si>
  <si>
    <t>S-1501029/36893/2018</t>
  </si>
  <si>
    <t>1815010301</t>
  </si>
  <si>
    <t>S-1501030/36889/2018</t>
  </si>
  <si>
    <t>71245006</t>
  </si>
  <si>
    <t>Homolka Roman</t>
  </si>
  <si>
    <t>1815010311</t>
  </si>
  <si>
    <t>S-1501031/36886/2018</t>
  </si>
  <si>
    <t>01423916</t>
  </si>
  <si>
    <t>Syptáková Vladimíra</t>
  </si>
  <si>
    <t>1815010321</t>
  </si>
  <si>
    <t>S-1501032/36797/2018</t>
  </si>
  <si>
    <t>87338530</t>
  </si>
  <si>
    <t>Bonk Pavel</t>
  </si>
  <si>
    <t>1815010331</t>
  </si>
  <si>
    <t>S-1501033/36834/2018</t>
  </si>
  <si>
    <t>14704293</t>
  </si>
  <si>
    <t>BG KAROLINA, k.s.</t>
  </si>
  <si>
    <t>1815010341</t>
  </si>
  <si>
    <t>S-1501034/36826/2018</t>
  </si>
  <si>
    <t>48352721</t>
  </si>
  <si>
    <t>Jiřík František</t>
  </si>
  <si>
    <t>1815010351</t>
  </si>
  <si>
    <t>S-1501035/36798/2018</t>
  </si>
  <si>
    <t>1815010361</t>
  </si>
  <si>
    <t>S-1501036/36784/2018</t>
  </si>
  <si>
    <t>42711304</t>
  </si>
  <si>
    <t>Švec Václav, Ing.</t>
  </si>
  <si>
    <t>1815010371</t>
  </si>
  <si>
    <t>S-1501037/36763/2018</t>
  </si>
  <si>
    <t>1815010381</t>
  </si>
  <si>
    <t>S-1501038/36757/2018</t>
  </si>
  <si>
    <t>1815010391</t>
  </si>
  <si>
    <t>S-1501039/36747/2018</t>
  </si>
  <si>
    <t>63406331</t>
  </si>
  <si>
    <t>Blažek Antonín</t>
  </si>
  <si>
    <t>1815010411</t>
  </si>
  <si>
    <t>S-1501041/37059/2018</t>
  </si>
  <si>
    <t>1815010421</t>
  </si>
  <si>
    <t>S-1501042/37062/2018</t>
  </si>
  <si>
    <t>49023314</t>
  </si>
  <si>
    <t>Agrobeta MM s.r.o.</t>
  </si>
  <si>
    <t>1815010431</t>
  </si>
  <si>
    <t>S-1501043/37064/2018</t>
  </si>
  <si>
    <t>1815010451</t>
  </si>
  <si>
    <t>S-1501045/37068/2018</t>
  </si>
  <si>
    <t>1715010461</t>
  </si>
  <si>
    <t>S-1501046/34174/2017</t>
  </si>
  <si>
    <t>02407388</t>
  </si>
  <si>
    <t>Farma Polák, s.r.o.</t>
  </si>
  <si>
    <t>1815010461</t>
  </si>
  <si>
    <t>S-1501046/37069/2018</t>
  </si>
  <si>
    <t>43144136</t>
  </si>
  <si>
    <t>Horák Karel, Ing.</t>
  </si>
  <si>
    <t>1815010471</t>
  </si>
  <si>
    <t>S-1501047/37075/2018</t>
  </si>
  <si>
    <t>43576346</t>
  </si>
  <si>
    <t>Lička Miroslav, Ing.</t>
  </si>
  <si>
    <t>1815010491</t>
  </si>
  <si>
    <t>S-1501049/37077/2018</t>
  </si>
  <si>
    <t>10528822</t>
  </si>
  <si>
    <t>Plch Karel, Ing.</t>
  </si>
  <si>
    <t>1815010501</t>
  </si>
  <si>
    <t>S-1501050/37078/2018</t>
  </si>
  <si>
    <t>1715010511</t>
  </si>
  <si>
    <t>S-1501051/34187/2017</t>
  </si>
  <si>
    <t>1815010521</t>
  </si>
  <si>
    <t>S-1501052/37080/2018</t>
  </si>
  <si>
    <t>43172920</t>
  </si>
  <si>
    <t>Rous Josef</t>
  </si>
  <si>
    <t>1815010531</t>
  </si>
  <si>
    <t>S-1501053/37085/2018</t>
  </si>
  <si>
    <t>1715010541</t>
  </si>
  <si>
    <t>S-1501054/34193/2017</t>
  </si>
  <si>
    <t>02022265</t>
  </si>
  <si>
    <t>Kučera - zemědělská s.r.o.</t>
  </si>
  <si>
    <t>1815010541</t>
  </si>
  <si>
    <t>S-1501054/37087/2018</t>
  </si>
  <si>
    <t>11330619</t>
  </si>
  <si>
    <t>Jaroš Ivan Ing.</t>
  </si>
  <si>
    <t>1815010551</t>
  </si>
  <si>
    <t>S-1501055/37088/2018</t>
  </si>
  <si>
    <t>43856349</t>
  </si>
  <si>
    <t>Zítek Jaroslav</t>
  </si>
  <si>
    <t>1815010561</t>
  </si>
  <si>
    <t>S-1501056/37091/2018</t>
  </si>
  <si>
    <t>00112658</t>
  </si>
  <si>
    <t>Zemědělské obchodní družstvo Sepekov</t>
  </si>
  <si>
    <t>1815010571</t>
  </si>
  <si>
    <t>S-1501057/37092/2018</t>
  </si>
  <si>
    <t>63493870</t>
  </si>
  <si>
    <t>VPA a.s.</t>
  </si>
  <si>
    <t>1815010581</t>
  </si>
  <si>
    <t>S-1501058/37095/2018</t>
  </si>
  <si>
    <t>03699536</t>
  </si>
  <si>
    <t>Masařová Květuše</t>
  </si>
  <si>
    <t>1715010591</t>
  </si>
  <si>
    <t>S-1501059/34201/2017</t>
  </si>
  <si>
    <t>27194698</t>
  </si>
  <si>
    <t>ZVO s.r.o.</t>
  </si>
  <si>
    <t>1815010601</t>
  </si>
  <si>
    <t>S-1501060/37097/2018</t>
  </si>
  <si>
    <t>1815010611</t>
  </si>
  <si>
    <t>S-1501061/37099/2018</t>
  </si>
  <si>
    <t>1815010621</t>
  </si>
  <si>
    <t>S-1501062/37098/2018</t>
  </si>
  <si>
    <t>64267318</t>
  </si>
  <si>
    <t>Chytka Petr</t>
  </si>
  <si>
    <t>1815010631</t>
  </si>
  <si>
    <t>S-1501063/37100/2018</t>
  </si>
  <si>
    <t>02594625</t>
  </si>
  <si>
    <t>Eleonora Dujková s.r.o.</t>
  </si>
  <si>
    <t>1815010641</t>
  </si>
  <si>
    <t>S-1501064/37101/2018</t>
  </si>
  <si>
    <t>1815010651</t>
  </si>
  <si>
    <t>S-1501065/37103/2018</t>
  </si>
  <si>
    <t>47468050</t>
  </si>
  <si>
    <t>DŽV Rychnov nad Kněžnou a.s.</t>
  </si>
  <si>
    <t>1815010661</t>
  </si>
  <si>
    <t>S-1501066/37104/2018</t>
  </si>
  <si>
    <t>1815010671</t>
  </si>
  <si>
    <t>S-1501067/37106/2018</t>
  </si>
  <si>
    <t>1815010691</t>
  </si>
  <si>
    <t>S-1501069/37109/2018</t>
  </si>
  <si>
    <t>67619258</t>
  </si>
  <si>
    <t>Urban Pavel, Ing.</t>
  </si>
  <si>
    <t>1815010701</t>
  </si>
  <si>
    <t>S-1501070/37110/2018</t>
  </si>
  <si>
    <t>67179894</t>
  </si>
  <si>
    <t>1815010711</t>
  </si>
  <si>
    <t>S-1501071/37111/2018</t>
  </si>
  <si>
    <t>25097989</t>
  </si>
  <si>
    <t>ZEMOS - AGRO SEDLČÁNKY zemědělská a obchodní a.s.</t>
  </si>
  <si>
    <t>1815010721</t>
  </si>
  <si>
    <t>S-1501072/37112/2018</t>
  </si>
  <si>
    <t>47226943</t>
  </si>
  <si>
    <t>Kamír Vlastimil, Ing.</t>
  </si>
  <si>
    <t>1815010731</t>
  </si>
  <si>
    <t>S-1501073/37113/2018</t>
  </si>
  <si>
    <t>72550201</t>
  </si>
  <si>
    <t>1815010741</t>
  </si>
  <si>
    <t>S-1501074/37118/2018</t>
  </si>
  <si>
    <t>47544121</t>
  </si>
  <si>
    <t>BRAZEL, s.r.o.</t>
  </si>
  <si>
    <t>1815010751</t>
  </si>
  <si>
    <t>S-1501075/37121/2018</t>
  </si>
  <si>
    <t>1815010761</t>
  </si>
  <si>
    <t>S-1501076/37123/2018</t>
  </si>
  <si>
    <t>1815010781</t>
  </si>
  <si>
    <t>S-1501078/37130/2018</t>
  </si>
  <si>
    <t>1815010801</t>
  </si>
  <si>
    <t>S-1501080/37132/2018</t>
  </si>
  <si>
    <t>44469497</t>
  </si>
  <si>
    <t>Jetmarová Miluše</t>
  </si>
  <si>
    <t>1815010811</t>
  </si>
  <si>
    <t>S-1501081/37574/2018</t>
  </si>
  <si>
    <t>1815010821</t>
  </si>
  <si>
    <t>S-1501082/37511/2018</t>
  </si>
  <si>
    <t>70977895</t>
  </si>
  <si>
    <t>Dufek Radek</t>
  </si>
  <si>
    <t>1815010831</t>
  </si>
  <si>
    <t>S-1501083/37519/2018</t>
  </si>
  <si>
    <t>1815010841</t>
  </si>
  <si>
    <t>S-1501084/37530/2018</t>
  </si>
  <si>
    <t>1715010851</t>
  </si>
  <si>
    <t>S-1501085/34659/2017</t>
  </si>
  <si>
    <t>71194355</t>
  </si>
  <si>
    <t>Pecháček Ondřej</t>
  </si>
  <si>
    <t>1815010851</t>
  </si>
  <si>
    <t>S-1501085/37341/2018</t>
  </si>
  <si>
    <t>1715010861</t>
  </si>
  <si>
    <t>S-1501086/34662/2017</t>
  </si>
  <si>
    <t>1815010861</t>
  </si>
  <si>
    <t>S-1501086/37345/2018</t>
  </si>
  <si>
    <t>45193801</t>
  </si>
  <si>
    <t>AGROPRODUKT SUPÍKOVICE spol. s  r.o.</t>
  </si>
  <si>
    <t>1815010871</t>
  </si>
  <si>
    <t>S-1501087/37443/2018</t>
  </si>
  <si>
    <t>70949859</t>
  </si>
  <si>
    <t>Tříletý Jaroslav</t>
  </si>
  <si>
    <t>1815010881</t>
  </si>
  <si>
    <t>S-1501088/37267/2018</t>
  </si>
  <si>
    <t>41547829</t>
  </si>
  <si>
    <t>Došek František</t>
  </si>
  <si>
    <t>1815010891</t>
  </si>
  <si>
    <t>S-1501089/37271/2018</t>
  </si>
  <si>
    <t>1815010901</t>
  </si>
  <si>
    <t>S-1501090/37259/2018</t>
  </si>
  <si>
    <t>49755021</t>
  </si>
  <si>
    <t>Pohan Jaroslav</t>
  </si>
  <si>
    <t>1815010911</t>
  </si>
  <si>
    <t>S-1501091/37610/2018</t>
  </si>
  <si>
    <t>49762541</t>
  </si>
  <si>
    <t>Chlupáčková Hana, Ing.</t>
  </si>
  <si>
    <t>1815010921</t>
  </si>
  <si>
    <t>S-1501092/37541/2018</t>
  </si>
  <si>
    <t>44667078</t>
  </si>
  <si>
    <t>Páníková Renata</t>
  </si>
  <si>
    <t>1815010931</t>
  </si>
  <si>
    <t>S-1501093/37309/2018</t>
  </si>
  <si>
    <t>15812774</t>
  </si>
  <si>
    <t>Hojek Adolf, Ing.</t>
  </si>
  <si>
    <t>1815010941</t>
  </si>
  <si>
    <t>S-1501094/37272/2018</t>
  </si>
  <si>
    <t>42396964</t>
  </si>
  <si>
    <t>Brůha Miroslav</t>
  </si>
  <si>
    <t>1815010951</t>
  </si>
  <si>
    <t>S-1501095/37275/2018</t>
  </si>
  <si>
    <t>63878313</t>
  </si>
  <si>
    <t>Šimek Vladimír, Ing.</t>
  </si>
  <si>
    <t>1815010961</t>
  </si>
  <si>
    <t>S-1501096/37279/2018</t>
  </si>
  <si>
    <t>65967283</t>
  </si>
  <si>
    <t>Šimková Alena, Bc.</t>
  </si>
  <si>
    <t>1815010971</t>
  </si>
  <si>
    <t>S-1501097/37284/2018</t>
  </si>
  <si>
    <t>1815010981</t>
  </si>
  <si>
    <t>S-1501098/37173/2018</t>
  </si>
  <si>
    <t>43833730</t>
  </si>
  <si>
    <t>Benda Jiří</t>
  </si>
  <si>
    <t>1815010991</t>
  </si>
  <si>
    <t>S-1501099/37237/2018</t>
  </si>
  <si>
    <t>1815011001</t>
  </si>
  <si>
    <t>S-1501100/37241/2018</t>
  </si>
  <si>
    <t>25326317</t>
  </si>
  <si>
    <t>Mikros-vín, Mikulov, kom.spol.</t>
  </si>
  <si>
    <t>1715011021</t>
  </si>
  <si>
    <t>S-1501102/34279/2017</t>
  </si>
  <si>
    <t>1815011021</t>
  </si>
  <si>
    <t>S-1501102/37603/2018</t>
  </si>
  <si>
    <t>47676566</t>
  </si>
  <si>
    <t>MetalPlast Lipník n. B. a.s.</t>
  </si>
  <si>
    <t>1815011031</t>
  </si>
  <si>
    <t>S-1501103/37221/2018</t>
  </si>
  <si>
    <t>1815011041</t>
  </si>
  <si>
    <t>S-1501104/37225/2018</t>
  </si>
  <si>
    <t>43188214</t>
  </si>
  <si>
    <t>Dastych  Petr</t>
  </si>
  <si>
    <t>1815011051</t>
  </si>
  <si>
    <t>S-1501105/37228/2018</t>
  </si>
  <si>
    <t>1815011061</t>
  </si>
  <si>
    <t>S-1501106/37231/2018</t>
  </si>
  <si>
    <t>1815011071</t>
  </si>
  <si>
    <t>S-1501107/37458/2018</t>
  </si>
  <si>
    <t>68732104</t>
  </si>
  <si>
    <t>Patloka Roman</t>
  </si>
  <si>
    <t>1815011081</t>
  </si>
  <si>
    <t>S-1501108/37387/2018</t>
  </si>
  <si>
    <t>48485136</t>
  </si>
  <si>
    <t>Toporcer Radek, Ing.</t>
  </si>
  <si>
    <t>1815011091</t>
  </si>
  <si>
    <t>S-1501109/37203/2018</t>
  </si>
  <si>
    <t>1815011101</t>
  </si>
  <si>
    <t>S-1501110/37208/2018</t>
  </si>
  <si>
    <t>48348007</t>
  </si>
  <si>
    <t>Zieglerová Vlasta</t>
  </si>
  <si>
    <t>1815011111</t>
  </si>
  <si>
    <t>S-1501111/37625/2018</t>
  </si>
  <si>
    <t>1815011121</t>
  </si>
  <si>
    <t>S-1501112/37371/2018</t>
  </si>
  <si>
    <t>1815011131</t>
  </si>
  <si>
    <t>S-1501113/37374/2018</t>
  </si>
  <si>
    <t>60574399</t>
  </si>
  <si>
    <t>Zelený Petr</t>
  </si>
  <si>
    <t>1815011141</t>
  </si>
  <si>
    <t>S-1501114/37379/2018</t>
  </si>
  <si>
    <t>1715011151</t>
  </si>
  <si>
    <t>S-1501115/34925/2017</t>
  </si>
  <si>
    <t>60571811</t>
  </si>
  <si>
    <t>Musil Milan</t>
  </si>
  <si>
    <t>1815011151</t>
  </si>
  <si>
    <t>S-1501115/37382/2018</t>
  </si>
  <si>
    <t>1815011161</t>
  </si>
  <si>
    <t>S-1501116/37403/2018</t>
  </si>
  <si>
    <t>1815011171</t>
  </si>
  <si>
    <t>S-1501117/37411/2018</t>
  </si>
  <si>
    <t>25743988</t>
  </si>
  <si>
    <t>ZAS Zbizuby, a.s.</t>
  </si>
  <si>
    <t>1815011181</t>
  </si>
  <si>
    <t>S-1501118/37397/2018</t>
  </si>
  <si>
    <t>1815011191</t>
  </si>
  <si>
    <t>S-1501119/37391/2018</t>
  </si>
  <si>
    <t>1815011201</t>
  </si>
  <si>
    <t>S-1501120/37663/2018</t>
  </si>
  <si>
    <t>14544121</t>
  </si>
  <si>
    <t>Vojtas Jozef</t>
  </si>
  <si>
    <t>1815011211</t>
  </si>
  <si>
    <t>S-1501121/37942/2018</t>
  </si>
  <si>
    <t>13303732</t>
  </si>
  <si>
    <t>Benda Josef</t>
  </si>
  <si>
    <t>1815011221</t>
  </si>
  <si>
    <t>S-1501122/37973/2018</t>
  </si>
  <si>
    <t>1815011231</t>
  </si>
  <si>
    <t>S-1501123/37974/2018</t>
  </si>
  <si>
    <t>71357467</t>
  </si>
  <si>
    <t>Kotrouš Jiří</t>
  </si>
  <si>
    <t>1815011241</t>
  </si>
  <si>
    <t>S-1501124/37979/2018</t>
  </si>
  <si>
    <t>63285037</t>
  </si>
  <si>
    <t>Mikeš Jaroslav</t>
  </si>
  <si>
    <t>1815011251</t>
  </si>
  <si>
    <t>S-1501125/37780/2018</t>
  </si>
  <si>
    <t>1815011261</t>
  </si>
  <si>
    <t>S-1501126/37784/2018</t>
  </si>
  <si>
    <t>47260483</t>
  </si>
  <si>
    <t>Šustr Václav</t>
  </si>
  <si>
    <t>1815011271</t>
  </si>
  <si>
    <t>S-1501127/37787/2018</t>
  </si>
  <si>
    <t>63535033</t>
  </si>
  <si>
    <t>Henžlík František, Ing.</t>
  </si>
  <si>
    <t>1815011281</t>
  </si>
  <si>
    <t>S-1501128/38295/2018</t>
  </si>
  <si>
    <t>1815011291</t>
  </si>
  <si>
    <t>S-1501129/38296/2018</t>
  </si>
  <si>
    <t>25573306</t>
  </si>
  <si>
    <t>ZP Mikulčice a.s.</t>
  </si>
  <si>
    <t>1815011301</t>
  </si>
  <si>
    <t>S-1501130/37953/2018</t>
  </si>
  <si>
    <t>00139131</t>
  </si>
  <si>
    <t>Zemědělské družstvo Výšovice</t>
  </si>
  <si>
    <t>1815011311</t>
  </si>
  <si>
    <t>S-1501131/37920/2018</t>
  </si>
  <si>
    <t>72022663</t>
  </si>
  <si>
    <t>Spurná Hana</t>
  </si>
  <si>
    <t>1815011321</t>
  </si>
  <si>
    <t>S-1501132/37923/2018</t>
  </si>
  <si>
    <t>03596192</t>
  </si>
  <si>
    <t>Vavrčík rostlinná výroba s.r.o.</t>
  </si>
  <si>
    <t>1815011331</t>
  </si>
  <si>
    <t>S-1501133/37928/2018</t>
  </si>
  <si>
    <t>44063849</t>
  </si>
  <si>
    <t>Veleba Vlastimil</t>
  </si>
  <si>
    <t>1815011341</t>
  </si>
  <si>
    <t>S-1501134/37821/2018</t>
  </si>
  <si>
    <t>13395122</t>
  </si>
  <si>
    <t>Bašta Milan</t>
  </si>
  <si>
    <t>1815011351</t>
  </si>
  <si>
    <t>S-1501135/37938/2018</t>
  </si>
  <si>
    <t>1815011361</t>
  </si>
  <si>
    <t>S-1501136/38035/2018</t>
  </si>
  <si>
    <t>46650971</t>
  </si>
  <si>
    <t>Mošna Pavel, Ing.</t>
  </si>
  <si>
    <t>1715011371</t>
  </si>
  <si>
    <t>S-1501137/36227/2017</t>
  </si>
  <si>
    <t>1815011371</t>
  </si>
  <si>
    <t>S-1501137/38040/2018</t>
  </si>
  <si>
    <t>64031471</t>
  </si>
  <si>
    <t>Procházka Josef, Ing.</t>
  </si>
  <si>
    <t>1815011381</t>
  </si>
  <si>
    <t>S-1501138/38042/2018</t>
  </si>
  <si>
    <t>43195326</t>
  </si>
  <si>
    <t>Klinger Jaroslav</t>
  </si>
  <si>
    <t>1815011391</t>
  </si>
  <si>
    <t>S-1501139/38044/2018</t>
  </si>
  <si>
    <t>12808121</t>
  </si>
  <si>
    <t>Šmídová Ludmila, Ing.</t>
  </si>
  <si>
    <t>1815011401</t>
  </si>
  <si>
    <t>S-1501140/38046/2018</t>
  </si>
  <si>
    <t>25946315</t>
  </si>
  <si>
    <t>Roudenská zemědělská a.s.</t>
  </si>
  <si>
    <t>1815011411</t>
  </si>
  <si>
    <t>S-1501141/38048/2018</t>
  </si>
  <si>
    <t>75078732</t>
  </si>
  <si>
    <t>Hejl Česlav</t>
  </si>
  <si>
    <t>1815011421</t>
  </si>
  <si>
    <t>S-1501142/38053/2018</t>
  </si>
  <si>
    <t>64030458</t>
  </si>
  <si>
    <t>Bubeníček Ivan Ing.</t>
  </si>
  <si>
    <t>1815011431</t>
  </si>
  <si>
    <t>S-1501143/38059/2018</t>
  </si>
  <si>
    <t>87241030</t>
  </si>
  <si>
    <t>Maiksnerová Kateřina</t>
  </si>
  <si>
    <t>1815011441</t>
  </si>
  <si>
    <t>S-1501144/38064/2018</t>
  </si>
  <si>
    <t>1815011451</t>
  </si>
  <si>
    <t>S-1501145/38068/2018</t>
  </si>
  <si>
    <t>42132606</t>
  </si>
  <si>
    <t>Silný Hubert</t>
  </si>
  <si>
    <t>1815011461</t>
  </si>
  <si>
    <t>S-1501146/38072/2018</t>
  </si>
  <si>
    <t>75968282</t>
  </si>
  <si>
    <t>Sedlák Jakub</t>
  </si>
  <si>
    <t>1815011471</t>
  </si>
  <si>
    <t>S-1501147/38074/2018</t>
  </si>
  <si>
    <t>28149041</t>
  </si>
  <si>
    <t>FARMA MÁŠL s.r.o.</t>
  </si>
  <si>
    <t>1815011491</t>
  </si>
  <si>
    <t>S-1501149/37999/2018</t>
  </si>
  <si>
    <t>45010951</t>
  </si>
  <si>
    <t>Mášlová Dana</t>
  </si>
  <si>
    <t>1815011501</t>
  </si>
  <si>
    <t>S-1501150/38005/2018</t>
  </si>
  <si>
    <t>48204820</t>
  </si>
  <si>
    <t>Zemědělské obchodní družstvo Číčenice</t>
  </si>
  <si>
    <t>1815011511</t>
  </si>
  <si>
    <t>S-1501151/38266/2018</t>
  </si>
  <si>
    <t>60094044</t>
  </si>
  <si>
    <t>Vebr Pavel</t>
  </si>
  <si>
    <t>1815011521</t>
  </si>
  <si>
    <t>S-1501152/38276/2018</t>
  </si>
  <si>
    <t>46666028</t>
  </si>
  <si>
    <t>Hanžl Václav</t>
  </si>
  <si>
    <t>1815011531</t>
  </si>
  <si>
    <t>S-1501153/38279/2018</t>
  </si>
  <si>
    <t>1815011541</t>
  </si>
  <si>
    <t>S-1501154/38282/2018</t>
  </si>
  <si>
    <t>1815011551</t>
  </si>
  <si>
    <t>S-1501155/38567/2018</t>
  </si>
  <si>
    <t>46982451</t>
  </si>
  <si>
    <t>SZP Těšnovice a.s.</t>
  </si>
  <si>
    <t>1815011561</t>
  </si>
  <si>
    <t>S-1501156/38569/2018</t>
  </si>
  <si>
    <t>64356370</t>
  </si>
  <si>
    <t>Bílovská zemědělská a.s.</t>
  </si>
  <si>
    <t>1815011571</t>
  </si>
  <si>
    <t>S-1501157/38571/2018</t>
  </si>
  <si>
    <t>1815011591</t>
  </si>
  <si>
    <t>S-1501159/38581/2018</t>
  </si>
  <si>
    <t>27428559</t>
  </si>
  <si>
    <t>VEJCE CZ s.r.o.</t>
  </si>
  <si>
    <t>1815011601</t>
  </si>
  <si>
    <t>S-1501160/38584/2018</t>
  </si>
  <si>
    <t>25253468</t>
  </si>
  <si>
    <t>Jeřábek &amp; Vodrážka, výkrm drůbeže, spol. s r.o.</t>
  </si>
  <si>
    <t>1815011631</t>
  </si>
  <si>
    <t>S-1501163/38589/2018</t>
  </si>
  <si>
    <t>49007408</t>
  </si>
  <si>
    <t>Leber Petr, Ing.</t>
  </si>
  <si>
    <t>1815011641</t>
  </si>
  <si>
    <t>S-1501164/38591/2018</t>
  </si>
  <si>
    <t>70657581</t>
  </si>
  <si>
    <t>Váňová Martina</t>
  </si>
  <si>
    <t>1815011651</t>
  </si>
  <si>
    <t>S-1501165/38594/2018</t>
  </si>
  <si>
    <t>28111893</t>
  </si>
  <si>
    <t>VAJA AGRO s.r.o.</t>
  </si>
  <si>
    <t>1815011661</t>
  </si>
  <si>
    <t>S-1501166/38596/2018</t>
  </si>
  <si>
    <t>26023407</t>
  </si>
  <si>
    <t>SKOTCHEBA, s.r.o.</t>
  </si>
  <si>
    <t>1815011671</t>
  </si>
  <si>
    <t>S-1501167/38603/2018</t>
  </si>
  <si>
    <t>71512080</t>
  </si>
  <si>
    <t>Čeleda Petr</t>
  </si>
  <si>
    <t>1715011681</t>
  </si>
  <si>
    <t>S-1501168/35704/2017</t>
  </si>
  <si>
    <t>75102978</t>
  </si>
  <si>
    <t>Ryšavý Michal</t>
  </si>
  <si>
    <t>1815011681</t>
  </si>
  <si>
    <t>S-1501168/38604/2018</t>
  </si>
  <si>
    <t>25174797</t>
  </si>
  <si>
    <t>ZEMCHEBA, s.r.o.</t>
  </si>
  <si>
    <t>1815011691</t>
  </si>
  <si>
    <t>S-1501169/38609/2018</t>
  </si>
  <si>
    <t>1815011701</t>
  </si>
  <si>
    <t>S-1501170/38612/2018</t>
  </si>
  <si>
    <t>1815011711</t>
  </si>
  <si>
    <t>S-1501171/38619/2018</t>
  </si>
  <si>
    <t>43833560</t>
  </si>
  <si>
    <t>Mezinárodní testování drůbeže, státní podnik</t>
  </si>
  <si>
    <t>1815011721</t>
  </si>
  <si>
    <t>S-1501172/38621/2018</t>
  </si>
  <si>
    <t>40263533</t>
  </si>
  <si>
    <t>Ryšavý Josef</t>
  </si>
  <si>
    <t>1815011731</t>
  </si>
  <si>
    <t>S-1501173/38622/2018</t>
  </si>
  <si>
    <t>46623485</t>
  </si>
  <si>
    <t>1815011741</t>
  </si>
  <si>
    <t>S-1501174/38630/2018</t>
  </si>
  <si>
    <t>44789289</t>
  </si>
  <si>
    <t>Stefková Renata</t>
  </si>
  <si>
    <t>1815011751</t>
  </si>
  <si>
    <t>S-1501175/38634/2018</t>
  </si>
  <si>
    <t>48522562</t>
  </si>
  <si>
    <t>Pavlíček Rostislav</t>
  </si>
  <si>
    <t>1815011761</t>
  </si>
  <si>
    <t>S-1501176/38637/2018</t>
  </si>
  <si>
    <t>01918249</t>
  </si>
  <si>
    <t>BIO VEJCE s.r.o.</t>
  </si>
  <si>
    <t>1815011771</t>
  </si>
  <si>
    <t>S-1501177/38646/2018</t>
  </si>
  <si>
    <t>29045258</t>
  </si>
  <si>
    <t>AGRO PRODUKCE s.r.o.</t>
  </si>
  <si>
    <t>1815011781</t>
  </si>
  <si>
    <t>S-1501178/38648/2018</t>
  </si>
  <si>
    <t>06810918</t>
  </si>
  <si>
    <t>Darda Vladislav</t>
  </si>
  <si>
    <t>1815011791</t>
  </si>
  <si>
    <t>S-1501179/38660/2018</t>
  </si>
  <si>
    <t>25421921</t>
  </si>
  <si>
    <t>ASTUR Straškov, a.s.</t>
  </si>
  <si>
    <t>1815011801</t>
  </si>
  <si>
    <t>S-1501180/38663/2018</t>
  </si>
  <si>
    <t>04353889</t>
  </si>
  <si>
    <t>Melounová Andrea</t>
  </si>
  <si>
    <t>1815011811</t>
  </si>
  <si>
    <t>S-1501181/38664/2018</t>
  </si>
  <si>
    <t>06549284</t>
  </si>
  <si>
    <t>Farma HOP s.r.o.</t>
  </si>
  <si>
    <t>1815011821</t>
  </si>
  <si>
    <t>S-1501182/38665/2018</t>
  </si>
  <si>
    <t>42114870</t>
  </si>
  <si>
    <t>Novák Miroslav</t>
  </si>
  <si>
    <t>1815011831</t>
  </si>
  <si>
    <t>S-1501183/38017/2018</t>
  </si>
  <si>
    <t>63770083</t>
  </si>
  <si>
    <t>Mihula Michal</t>
  </si>
  <si>
    <t>1815011841</t>
  </si>
  <si>
    <t>S-1501184/38020/2018</t>
  </si>
  <si>
    <t>42117097</t>
  </si>
  <si>
    <t>Trojáček Otakar</t>
  </si>
  <si>
    <t>1815011851</t>
  </si>
  <si>
    <t>S-1501185/38023/2018</t>
  </si>
  <si>
    <t>1815011861</t>
  </si>
  <si>
    <t>S-1501186/37790/2018</t>
  </si>
  <si>
    <t>72032057</t>
  </si>
  <si>
    <t>Duchtík Lukáš, Mgr.</t>
  </si>
  <si>
    <t>1815011871</t>
  </si>
  <si>
    <t>S-1501187/37796/2018</t>
  </si>
  <si>
    <t>1815011881</t>
  </si>
  <si>
    <t>S-1501188/37800/2018</t>
  </si>
  <si>
    <t>00140988</t>
  </si>
  <si>
    <t>ZD Nedachlebice, družstvo</t>
  </si>
  <si>
    <t>1815011891</t>
  </si>
  <si>
    <t>S-1501189/38204/2018</t>
  </si>
  <si>
    <t>1815011901</t>
  </si>
  <si>
    <t>S-1501190/37910/2018</t>
  </si>
  <si>
    <t>1715011911</t>
  </si>
  <si>
    <t>S-1501191/36501/2017</t>
  </si>
  <si>
    <t>48931420</t>
  </si>
  <si>
    <t>Jirmus Jaroslav</t>
  </si>
  <si>
    <t>1815011911</t>
  </si>
  <si>
    <t>S-1501191/37914/2018</t>
  </si>
  <si>
    <t>65337212</t>
  </si>
  <si>
    <t>Širůček Jiří</t>
  </si>
  <si>
    <t>1815011921</t>
  </si>
  <si>
    <t>S-1501192/38252/2018</t>
  </si>
  <si>
    <t>71229965</t>
  </si>
  <si>
    <t>Chroust Václav Mgr.</t>
  </si>
  <si>
    <t>1815011931</t>
  </si>
  <si>
    <t>S-1501193/37805/2018</t>
  </si>
  <si>
    <t>27190421</t>
  </si>
  <si>
    <t>Zemědělská farma Bílek Budihostice s.r.o.</t>
  </si>
  <si>
    <t>1815011941</t>
  </si>
  <si>
    <t>S-1501194/37809/2018</t>
  </si>
  <si>
    <t>00146901</t>
  </si>
  <si>
    <t>Zemědělské obchodní družstvo Tísek</t>
  </si>
  <si>
    <t>1815011951</t>
  </si>
  <si>
    <t>S-1501195/37745/2018</t>
  </si>
  <si>
    <t>1815011961</t>
  </si>
  <si>
    <t>S-1501196/38152/2018</t>
  </si>
  <si>
    <t>46441573</t>
  </si>
  <si>
    <t>Hlídek Miloš</t>
  </si>
  <si>
    <t>1815011971</t>
  </si>
  <si>
    <t>S-1501197/38159/2018</t>
  </si>
  <si>
    <t>15929914</t>
  </si>
  <si>
    <t>Hrubý Václav, Ing.,CSc.</t>
  </si>
  <si>
    <t>1815011981</t>
  </si>
  <si>
    <t>S-1501198/38319/2018</t>
  </si>
  <si>
    <t>27449866</t>
  </si>
  <si>
    <t>TERRAMO PRAHA, s.r.o.</t>
  </si>
  <si>
    <t>1815011991</t>
  </si>
  <si>
    <t>S-1501199/38320/2018</t>
  </si>
  <si>
    <t>42821606</t>
  </si>
  <si>
    <t>1815012001</t>
  </si>
  <si>
    <t>S-1501200/39101/2018</t>
  </si>
  <si>
    <t>1815012011</t>
  </si>
  <si>
    <t>S-1501201/38831/2018</t>
  </si>
  <si>
    <t>13854500</t>
  </si>
  <si>
    <t>Žáček Pavel</t>
  </si>
  <si>
    <t>1815012021</t>
  </si>
  <si>
    <t>S-1501202/38835/2018</t>
  </si>
  <si>
    <t>1715012031</t>
  </si>
  <si>
    <t>S-1501203/36461/2017</t>
  </si>
  <si>
    <t>72539186</t>
  </si>
  <si>
    <t>Holíková Nikola, Ing.</t>
  </si>
  <si>
    <t>1815012031</t>
  </si>
  <si>
    <t>S-1501203/38558/2018</t>
  </si>
  <si>
    <t>25180100</t>
  </si>
  <si>
    <t>Statek Červený Dvůr, společnost s ručením omezeným</t>
  </si>
  <si>
    <t>1815012041</t>
  </si>
  <si>
    <t>S-1501204/39036/2018</t>
  </si>
  <si>
    <t>25174151</t>
  </si>
  <si>
    <t>Brož-cz spol. s r.o.</t>
  </si>
  <si>
    <t>1815012051</t>
  </si>
  <si>
    <t>S-1501205/39033/2018</t>
  </si>
  <si>
    <t>72071036</t>
  </si>
  <si>
    <t>Havelda Václav</t>
  </si>
  <si>
    <t>1815012061</t>
  </si>
  <si>
    <t>S-1501206/39031/2018</t>
  </si>
  <si>
    <t>73322873</t>
  </si>
  <si>
    <t>Binar Vojtěch</t>
  </si>
  <si>
    <t>1815012071</t>
  </si>
  <si>
    <t>S-1501207/38756/2018</t>
  </si>
  <si>
    <t>1815012081</t>
  </si>
  <si>
    <t>S-1501208/38757/2018</t>
  </si>
  <si>
    <t>1815012091</t>
  </si>
  <si>
    <t>S-1501209/39092/2018</t>
  </si>
  <si>
    <t>18584985</t>
  </si>
  <si>
    <t>Kohout Václav, Ing.</t>
  </si>
  <si>
    <t>1815012101</t>
  </si>
  <si>
    <t>S-1501210/39048/2018</t>
  </si>
  <si>
    <t>47010517</t>
  </si>
  <si>
    <t>Landa Robert</t>
  </si>
  <si>
    <t>1815012111</t>
  </si>
  <si>
    <t>S-1501211/39047/2018</t>
  </si>
  <si>
    <t>61672041</t>
  </si>
  <si>
    <t>Zemědělská Cítov a.s.</t>
  </si>
  <si>
    <t>1815012131</t>
  </si>
  <si>
    <t>S-1501213/38703/2018</t>
  </si>
  <si>
    <t>25575805</t>
  </si>
  <si>
    <t>ZEMAS AG, a.s.</t>
  </si>
  <si>
    <t>1815012141</t>
  </si>
  <si>
    <t>S-1501214/38438/2018</t>
  </si>
  <si>
    <t>60572612</t>
  </si>
  <si>
    <t>Beran Otakar</t>
  </si>
  <si>
    <t>1815012151</t>
  </si>
  <si>
    <t>S-1501215/38427/2018</t>
  </si>
  <si>
    <t>64209601</t>
  </si>
  <si>
    <t>Kincl Michal</t>
  </si>
  <si>
    <t>1815012161</t>
  </si>
  <si>
    <t>S-1501216/38699/2018</t>
  </si>
  <si>
    <t>1815012171</t>
  </si>
  <si>
    <t>S-1501217/38719/2018</t>
  </si>
  <si>
    <t>28815165</t>
  </si>
  <si>
    <t>EKO Trnávka s.r.o.</t>
  </si>
  <si>
    <t>1815012181</t>
  </si>
  <si>
    <t>S-1501218/38711/2018</t>
  </si>
  <si>
    <t>1815012191</t>
  </si>
  <si>
    <t>S-1501219/38685/2018</t>
  </si>
  <si>
    <t>00472760</t>
  </si>
  <si>
    <t>Zemědělské družstvo Svojetín</t>
  </si>
  <si>
    <t>1815012201</t>
  </si>
  <si>
    <t>S-1501220/38741/2018</t>
  </si>
  <si>
    <t>16980948</t>
  </si>
  <si>
    <t>Palkoska Zbyněk</t>
  </si>
  <si>
    <t>1815012211</t>
  </si>
  <si>
    <t>S-1501221/38736/2018</t>
  </si>
  <si>
    <t>25108573</t>
  </si>
  <si>
    <t>EMIL FRANĚK s.r.o.</t>
  </si>
  <si>
    <t>1815012221</t>
  </si>
  <si>
    <t>S-1501222/38731/2018</t>
  </si>
  <si>
    <t>72561068</t>
  </si>
  <si>
    <t>Vávra Rudolf</t>
  </si>
  <si>
    <t>1815012231</t>
  </si>
  <si>
    <t>S-1501223/38728/2018</t>
  </si>
  <si>
    <t>1815012241</t>
  </si>
  <si>
    <t>S-1501224/38725/2018</t>
  </si>
  <si>
    <t>41516290</t>
  </si>
  <si>
    <t>Novák Vlastimil</t>
  </si>
  <si>
    <t>1815012251</t>
  </si>
  <si>
    <t>S-1501225/38863/2018</t>
  </si>
  <si>
    <t>75037807</t>
  </si>
  <si>
    <t>Košťál Kamil Bc.</t>
  </si>
  <si>
    <t>1815012261</t>
  </si>
  <si>
    <t>S-1501226/38391/2018</t>
  </si>
  <si>
    <t>15063887</t>
  </si>
  <si>
    <t>Komárek Martin, Ing.</t>
  </si>
  <si>
    <t>1815012271</t>
  </si>
  <si>
    <t>S-1501227/38389/2018</t>
  </si>
  <si>
    <t>1715012281</t>
  </si>
  <si>
    <t>S-1501228/37339/2017</t>
  </si>
  <si>
    <t>64810691</t>
  </si>
  <si>
    <t>Kučera František</t>
  </si>
  <si>
    <t>1815012281</t>
  </si>
  <si>
    <t>S-1501228/38373/2018</t>
  </si>
  <si>
    <t>60138131</t>
  </si>
  <si>
    <t>Tobolka Pavel</t>
  </si>
  <si>
    <t>1815012291</t>
  </si>
  <si>
    <t>S-1501229/38371/2018</t>
  </si>
  <si>
    <t>05893861</t>
  </si>
  <si>
    <t>Bohemia Fresh s.r.o.</t>
  </si>
  <si>
    <t>1815012301</t>
  </si>
  <si>
    <t>S-1501230/38369/2018</t>
  </si>
  <si>
    <t>1715012321</t>
  </si>
  <si>
    <t>S-1501232/37346/2017</t>
  </si>
  <si>
    <t>69838771</t>
  </si>
  <si>
    <t>Fendrychová Sylva</t>
  </si>
  <si>
    <t>1715012331</t>
  </si>
  <si>
    <t>S-1501233/37349/2017</t>
  </si>
  <si>
    <t>87418410</t>
  </si>
  <si>
    <t>Vyčítal Lukáš Ing.</t>
  </si>
  <si>
    <t>1815012341</t>
  </si>
  <si>
    <t>S-1501234/38352/2018</t>
  </si>
  <si>
    <t>70929734</t>
  </si>
  <si>
    <t>Lán Jiří</t>
  </si>
  <si>
    <t>1815012351</t>
  </si>
  <si>
    <t>S-1501235/38341/2018</t>
  </si>
  <si>
    <t>47261285</t>
  </si>
  <si>
    <t>Vokál Pavel, Ing.</t>
  </si>
  <si>
    <t>1815012361</t>
  </si>
  <si>
    <t>S-1501236/39080/2018</t>
  </si>
  <si>
    <t>10309071</t>
  </si>
  <si>
    <t>Jiroušek Miroslav</t>
  </si>
  <si>
    <t>1815012371</t>
  </si>
  <si>
    <t>S-1501237/39077/2018</t>
  </si>
  <si>
    <t>1815012381</t>
  </si>
  <si>
    <t>S-1501238/39073/2018</t>
  </si>
  <si>
    <t>12319627</t>
  </si>
  <si>
    <t>Jiroušková Hana</t>
  </si>
  <si>
    <t>1815012391</t>
  </si>
  <si>
    <t>S-1501239/39067/2018</t>
  </si>
  <si>
    <t>75042266</t>
  </si>
  <si>
    <t>Koča Martin, Ing.</t>
  </si>
  <si>
    <t>1815012401</t>
  </si>
  <si>
    <t>S-1501240/39063/2018</t>
  </si>
  <si>
    <t>75881993</t>
  </si>
  <si>
    <t>Tomšíček Tomáš</t>
  </si>
  <si>
    <t>1815012411</t>
  </si>
  <si>
    <t>S-1501241/39000/2018</t>
  </si>
  <si>
    <t>72543281</t>
  </si>
  <si>
    <t>Solanská Jitka</t>
  </si>
  <si>
    <t>1815012421</t>
  </si>
  <si>
    <t>S-1501242/38997/2018</t>
  </si>
  <si>
    <t>70489980</t>
  </si>
  <si>
    <t>Houser Jiří</t>
  </si>
  <si>
    <t>1815012431</t>
  </si>
  <si>
    <t>S-1501243/38994/2018</t>
  </si>
  <si>
    <t>72083999</t>
  </si>
  <si>
    <t>Kavalec Jindřich</t>
  </si>
  <si>
    <t>1815012441</t>
  </si>
  <si>
    <t>S-1501244/38990/2018</t>
  </si>
  <si>
    <t>41548469</t>
  </si>
  <si>
    <t>1815012451</t>
  </si>
  <si>
    <t>S-1501245/38987/2018</t>
  </si>
  <si>
    <t>18236871</t>
  </si>
  <si>
    <t>Mačl Jan</t>
  </si>
  <si>
    <t>1715012461</t>
  </si>
  <si>
    <t>S-1501246/37030/2017</t>
  </si>
  <si>
    <t>1815012461</t>
  </si>
  <si>
    <t>S-1501246/38984/2018</t>
  </si>
  <si>
    <t>1815012471</t>
  </si>
  <si>
    <t>S-1501247/38981/2018</t>
  </si>
  <si>
    <t>69538794</t>
  </si>
  <si>
    <t>Havelda Martin, Ing.</t>
  </si>
  <si>
    <t>1815012481</t>
  </si>
  <si>
    <t>S-1501248/39029/2018</t>
  </si>
  <si>
    <t>12652652</t>
  </si>
  <si>
    <t>Kurka Vladimír, Ing.</t>
  </si>
  <si>
    <t>1815012491</t>
  </si>
  <si>
    <t>S-1501249/39485/2018</t>
  </si>
  <si>
    <t>48529231</t>
  </si>
  <si>
    <t>STATEK LITOBRATŘICE, spol. s r.o.</t>
  </si>
  <si>
    <t>1815012501</t>
  </si>
  <si>
    <t>S-1501250/39470/2018</t>
  </si>
  <si>
    <t>45655839</t>
  </si>
  <si>
    <t>Kopr Emil</t>
  </si>
  <si>
    <t>1815012511</t>
  </si>
  <si>
    <t>S-1501251/39464/2018</t>
  </si>
  <si>
    <t>18245137</t>
  </si>
  <si>
    <t>Hajžman Václav</t>
  </si>
  <si>
    <t>1815012521</t>
  </si>
  <si>
    <t>S-1501252/39505/2018</t>
  </si>
  <si>
    <t>47261099</t>
  </si>
  <si>
    <t>Hošna Ladislav</t>
  </si>
  <si>
    <t>1815012541</t>
  </si>
  <si>
    <t>S-1501254/39461/2018</t>
  </si>
  <si>
    <t>64829928</t>
  </si>
  <si>
    <t>AGRO družstvo Golčův Jeníkov</t>
  </si>
  <si>
    <t>1815012551</t>
  </si>
  <si>
    <t>S-1501255/39527/2018</t>
  </si>
  <si>
    <t>03880061</t>
  </si>
  <si>
    <t>Marytu agri s.r.o.</t>
  </si>
  <si>
    <t>1815012561</t>
  </si>
  <si>
    <t>S-1501256/39477/2018</t>
  </si>
  <si>
    <t>43774032</t>
  </si>
  <si>
    <t>Urban Jiří, Ing.</t>
  </si>
  <si>
    <t>1815012571</t>
  </si>
  <si>
    <t>S-1501257/39325/2018</t>
  </si>
  <si>
    <t>1715012581</t>
  </si>
  <si>
    <t>S-1501258/37252/2017</t>
  </si>
  <si>
    <t>1815012591</t>
  </si>
  <si>
    <t>S-1501259/39894/2018</t>
  </si>
  <si>
    <t>1815012601</t>
  </si>
  <si>
    <t>S-1501260/39868/2018</t>
  </si>
  <si>
    <t>48887005</t>
  </si>
  <si>
    <t>Tuček Pavel</t>
  </si>
  <si>
    <t>1815012611</t>
  </si>
  <si>
    <t>S-1501261/39873/2018</t>
  </si>
  <si>
    <t>45429901</t>
  </si>
  <si>
    <t>Rous Pavel</t>
  </si>
  <si>
    <t>1815012621</t>
  </si>
  <si>
    <t>S-1501262/39877/2018</t>
  </si>
  <si>
    <t>47673788</t>
  </si>
  <si>
    <t>ZEAS Březná a.s.</t>
  </si>
  <si>
    <t>1815012661</t>
  </si>
  <si>
    <t>S-1501266/39818/2018</t>
  </si>
  <si>
    <t>04552032</t>
  </si>
  <si>
    <t>John Josef</t>
  </si>
  <si>
    <t>1815012671</t>
  </si>
  <si>
    <t>S-1501267/39823/2018</t>
  </si>
  <si>
    <t>1815012681</t>
  </si>
  <si>
    <t>S-1501268/39827/2018</t>
  </si>
  <si>
    <t>42362997</t>
  </si>
  <si>
    <t>Votruba Martin</t>
  </si>
  <si>
    <t>1815012691</t>
  </si>
  <si>
    <t>S-1501269/39661/2018</t>
  </si>
  <si>
    <t>1815012701</t>
  </si>
  <si>
    <t>S-1501270/39668/2018</t>
  </si>
  <si>
    <t>1815012711</t>
  </si>
  <si>
    <t>S-1501271/39671/2018</t>
  </si>
  <si>
    <t>1815012721</t>
  </si>
  <si>
    <t>S-1501272/39689/2018</t>
  </si>
  <si>
    <t>60396814</t>
  </si>
  <si>
    <t>Klobása Jiří</t>
  </si>
  <si>
    <t>1815012741</t>
  </si>
  <si>
    <t>S-1501274/39936/2018</t>
  </si>
  <si>
    <t>47915951</t>
  </si>
  <si>
    <t>HERBASTAR, spol. s r.o.</t>
  </si>
  <si>
    <t>1815012751</t>
  </si>
  <si>
    <t>S-1501275/39931/2018</t>
  </si>
  <si>
    <t>42315115</t>
  </si>
  <si>
    <t>Bechová Eva</t>
  </si>
  <si>
    <t>1815012761</t>
  </si>
  <si>
    <t>S-1501276/39923/2018</t>
  </si>
  <si>
    <t>01110314</t>
  </si>
  <si>
    <t>Tučková Veronika</t>
  </si>
  <si>
    <t>1815012771</t>
  </si>
  <si>
    <t>S-1501277/39927/2018</t>
  </si>
  <si>
    <t>25079638</t>
  </si>
  <si>
    <t>VAKO - HP, s.r.o.</t>
  </si>
  <si>
    <t>1715012781</t>
  </si>
  <si>
    <t>S-1501278/37536/2017</t>
  </si>
  <si>
    <t>1815012781</t>
  </si>
  <si>
    <t>S-1501278/39899/2018</t>
  </si>
  <si>
    <t>47906120</t>
  </si>
  <si>
    <t>Zemědělské podílnické družstvo Nezdenice, družstvo</t>
  </si>
  <si>
    <t>1815012801</t>
  </si>
  <si>
    <t>S-1501280/39891/2018</t>
  </si>
  <si>
    <t>68146159</t>
  </si>
  <si>
    <t>Mikulanin Roman</t>
  </si>
  <si>
    <t>1815012811</t>
  </si>
  <si>
    <t>S-1501281/39843/2018</t>
  </si>
  <si>
    <t>60750499</t>
  </si>
  <si>
    <t>"FUTUR",  s.r.o.</t>
  </si>
  <si>
    <t>1815012821</t>
  </si>
  <si>
    <t>S-1501282/39846/2018</t>
  </si>
  <si>
    <t>73192112</t>
  </si>
  <si>
    <t>Chovančák  Robert</t>
  </si>
  <si>
    <t>1815012831</t>
  </si>
  <si>
    <t>S-1501283/39849/2018</t>
  </si>
  <si>
    <t>00109002</t>
  </si>
  <si>
    <t>Zemědělské družstvo Srbeč</t>
  </si>
  <si>
    <t>1815012841</t>
  </si>
  <si>
    <t>S-1501284/39721/2018</t>
  </si>
  <si>
    <t>47013451</t>
  </si>
  <si>
    <t>Štáfková Marcela</t>
  </si>
  <si>
    <t>1815012851</t>
  </si>
  <si>
    <t>S-1501285/39723/2018</t>
  </si>
  <si>
    <t>47019492</t>
  </si>
  <si>
    <t>Fišer Pavel</t>
  </si>
  <si>
    <t>1815012861</t>
  </si>
  <si>
    <t>S-1501286/39728/2018</t>
  </si>
  <si>
    <t>03772535</t>
  </si>
  <si>
    <t>Vitoušek Radek</t>
  </si>
  <si>
    <t>1815012871</t>
  </si>
  <si>
    <t>S-1501287/39643/2018</t>
  </si>
  <si>
    <t>13808451</t>
  </si>
  <si>
    <t>Vitoušek Josef</t>
  </si>
  <si>
    <t>1815012881</t>
  </si>
  <si>
    <t>S-1501288/39646/2018</t>
  </si>
  <si>
    <t>26174898</t>
  </si>
  <si>
    <t>VÝROBA KRMIV spol. s r.o.</t>
  </si>
  <si>
    <t>1815012891</t>
  </si>
  <si>
    <t>S-1501289/39642/2018</t>
  </si>
  <si>
    <t>43750222</t>
  </si>
  <si>
    <t>Zemědělské družstvo Brandýs nad Labem</t>
  </si>
  <si>
    <t>1815012901</t>
  </si>
  <si>
    <t>S-1501290/39649/2018</t>
  </si>
  <si>
    <t>1815012921</t>
  </si>
  <si>
    <t>S-1501292/40191/2018</t>
  </si>
  <si>
    <t>64760413</t>
  </si>
  <si>
    <t>Dubnová Martina</t>
  </si>
  <si>
    <t>1815012931</t>
  </si>
  <si>
    <t>S-1501293/40276/2018</t>
  </si>
  <si>
    <t>67739601</t>
  </si>
  <si>
    <t>Maier Jaroslav</t>
  </si>
  <si>
    <t>1815012941</t>
  </si>
  <si>
    <t>S-1501294/40277/2018</t>
  </si>
  <si>
    <t>1815012951</t>
  </si>
  <si>
    <t>S-1501295/40089/2018</t>
  </si>
  <si>
    <t>70299901</t>
  </si>
  <si>
    <t>Kuba Josef</t>
  </si>
  <si>
    <t>1815012961</t>
  </si>
  <si>
    <t>S-1501296/40097/2018</t>
  </si>
  <si>
    <t>1815012971</t>
  </si>
  <si>
    <t>S-1501297/40101/2018</t>
  </si>
  <si>
    <t>60838442</t>
  </si>
  <si>
    <t>Zemědělské družstvo Třebonín</t>
  </si>
  <si>
    <t>1815012981</t>
  </si>
  <si>
    <t>S-1501298/40183/2018</t>
  </si>
  <si>
    <t>00112224</t>
  </si>
  <si>
    <t>Zemědělské družstvo Bernartice</t>
  </si>
  <si>
    <t>1815012991</t>
  </si>
  <si>
    <t>S-1501299/40168/2018</t>
  </si>
  <si>
    <t>1815013001</t>
  </si>
  <si>
    <t>S-1501300/40260/2018</t>
  </si>
  <si>
    <t>48351695</t>
  </si>
  <si>
    <t>Šmrha Václav</t>
  </si>
  <si>
    <t>1815013011</t>
  </si>
  <si>
    <t>S-1501301/40111/2018</t>
  </si>
  <si>
    <t>60037954</t>
  </si>
  <si>
    <t>Tvrdoň Karel</t>
  </si>
  <si>
    <t>1815013021</t>
  </si>
  <si>
    <t>S-1501302/40226/2018</t>
  </si>
  <si>
    <t>25359185</t>
  </si>
  <si>
    <t>COK FARM, s.r.o.</t>
  </si>
  <si>
    <t>1815013031</t>
  </si>
  <si>
    <t>S-1501303/40231/2018</t>
  </si>
  <si>
    <t>62875833</t>
  </si>
  <si>
    <t>Pokorná Jindra</t>
  </si>
  <si>
    <t>1815013041</t>
  </si>
  <si>
    <t>S-1501304/40115/2018</t>
  </si>
  <si>
    <t>71183256</t>
  </si>
  <si>
    <t>Mutl Jiří</t>
  </si>
  <si>
    <t>1815013051</t>
  </si>
  <si>
    <t>S-1501305/40119/2018</t>
  </si>
  <si>
    <t>06925243</t>
  </si>
  <si>
    <t>Flídr agro s.r.o.</t>
  </si>
  <si>
    <t>1815013061</t>
  </si>
  <si>
    <t>S-1501306/40067/2018</t>
  </si>
  <si>
    <t>1815013071</t>
  </si>
  <si>
    <t>S-1501307/40072/2018</t>
  </si>
  <si>
    <t>60916320</t>
  </si>
  <si>
    <t>AGRODRUŽSTVO KLAS</t>
  </si>
  <si>
    <t>1815013081</t>
  </si>
  <si>
    <t>S-1501308/40135/2018</t>
  </si>
  <si>
    <t>15163342</t>
  </si>
  <si>
    <t>Novák Alexander, Ing.</t>
  </si>
  <si>
    <t>1815013091</t>
  </si>
  <si>
    <t>S-1501309/40144/2018</t>
  </si>
  <si>
    <t>63490021</t>
  </si>
  <si>
    <t>JAVORNÍK - CZ s.r.o.</t>
  </si>
  <si>
    <t>1815013101</t>
  </si>
  <si>
    <t>S-1501310/40061/2018</t>
  </si>
  <si>
    <t>75116979</t>
  </si>
  <si>
    <t>Divišová Marta</t>
  </si>
  <si>
    <t>1815013111</t>
  </si>
  <si>
    <t>S-1501311/40608/2018</t>
  </si>
  <si>
    <t>03209440</t>
  </si>
  <si>
    <t>Hrůza Petr</t>
  </si>
  <si>
    <t>1815013121</t>
  </si>
  <si>
    <t>S-1501312/40615/2018</t>
  </si>
  <si>
    <t>46261141</t>
  </si>
  <si>
    <t>Hruška Jan</t>
  </si>
  <si>
    <t>1815013131</t>
  </si>
  <si>
    <t>S-1501313/40644/2018</t>
  </si>
  <si>
    <t>18459170</t>
  </si>
  <si>
    <t>Bečičková Tamara</t>
  </si>
  <si>
    <t>1815013141</t>
  </si>
  <si>
    <t>S-1501314/40550/2018</t>
  </si>
  <si>
    <t>46217576</t>
  </si>
  <si>
    <t>Filipovič Jan, Ing.</t>
  </si>
  <si>
    <t>1815013151</t>
  </si>
  <si>
    <t>S-1501315/40484/2018</t>
  </si>
  <si>
    <t>61400734</t>
  </si>
  <si>
    <t>Řičicová Vojtěška, Ing.</t>
  </si>
  <si>
    <t>1815013161</t>
  </si>
  <si>
    <t>S-1501316/40488/2018</t>
  </si>
  <si>
    <t>01853872</t>
  </si>
  <si>
    <t>Pavlata Petr</t>
  </si>
  <si>
    <t>1815013171</t>
  </si>
  <si>
    <t>S-1501317/40440/2018</t>
  </si>
  <si>
    <t>43247237</t>
  </si>
  <si>
    <t>Pulíček Josef</t>
  </si>
  <si>
    <t>1815013181</t>
  </si>
  <si>
    <t>S-1501318/40442/2018</t>
  </si>
  <si>
    <t>75232570</t>
  </si>
  <si>
    <t>1815013201</t>
  </si>
  <si>
    <t>S-1501320/40446/2018</t>
  </si>
  <si>
    <t>71158502</t>
  </si>
  <si>
    <t>Thoř Miloš</t>
  </si>
  <si>
    <t>1815013211</t>
  </si>
  <si>
    <t>S-1501321/40449/2018</t>
  </si>
  <si>
    <t>46049533</t>
  </si>
  <si>
    <t>Pavlíčková Jaroslava</t>
  </si>
  <si>
    <t>1815013221</t>
  </si>
  <si>
    <t>S-1501322/40453/2018</t>
  </si>
  <si>
    <t>63156237</t>
  </si>
  <si>
    <t>Starý Jaroslav</t>
  </si>
  <si>
    <t>1815013231</t>
  </si>
  <si>
    <t>S-1501323/40456/2018</t>
  </si>
  <si>
    <t>64038599</t>
  </si>
  <si>
    <t>Vnouček Tomáš</t>
  </si>
  <si>
    <t>1815013241</t>
  </si>
  <si>
    <t>S-1501324/40462/2018</t>
  </si>
  <si>
    <t>1815013251</t>
  </si>
  <si>
    <t>S-1501325/40466/2018</t>
  </si>
  <si>
    <t>75775972</t>
  </si>
  <si>
    <t>Špetíková Věra</t>
  </si>
  <si>
    <t>1815013261</t>
  </si>
  <si>
    <t>S-1501326/40448/2018</t>
  </si>
  <si>
    <t>01463675</t>
  </si>
  <si>
    <t>Steinbauer Jiří</t>
  </si>
  <si>
    <t>1815013271</t>
  </si>
  <si>
    <t>S-1501327/40570/2018</t>
  </si>
  <si>
    <t>60076097</t>
  </si>
  <si>
    <t>Mikolášová Anna</t>
  </si>
  <si>
    <t>1815013281</t>
  </si>
  <si>
    <t>S-1501328/40576/2018</t>
  </si>
  <si>
    <t>72054867</t>
  </si>
  <si>
    <t>Voves Josef</t>
  </si>
  <si>
    <t>1815013291</t>
  </si>
  <si>
    <t>S-1501329/40580/2018</t>
  </si>
  <si>
    <t>47234423</t>
  </si>
  <si>
    <t>Podolák Jiří, Ing.</t>
  </si>
  <si>
    <t>1815013301</t>
  </si>
  <si>
    <t>S-1501330/40587/2018</t>
  </si>
  <si>
    <t>26098351</t>
  </si>
  <si>
    <t>FARMA PT, s.r.o.</t>
  </si>
  <si>
    <t>1815013311</t>
  </si>
  <si>
    <t>S-1501331/40593/2018</t>
  </si>
  <si>
    <t>45019878</t>
  </si>
  <si>
    <t>Hála Miloš</t>
  </si>
  <si>
    <t>1815013321</t>
  </si>
  <si>
    <t>S-1501332/40599/2018</t>
  </si>
  <si>
    <t>49012193</t>
  </si>
  <si>
    <t>David Pavel</t>
  </si>
  <si>
    <t>1815013331</t>
  </si>
  <si>
    <t>S-1501333/40609/2018</t>
  </si>
  <si>
    <t>46415742</t>
  </si>
  <si>
    <t>Kemr Jaroslav</t>
  </si>
  <si>
    <t>1815013361</t>
  </si>
  <si>
    <t>S-1501336/40653/2018</t>
  </si>
  <si>
    <t>16978650</t>
  </si>
  <si>
    <t>Prošek Marek, Mgr.</t>
  </si>
  <si>
    <t>1815013371</t>
  </si>
  <si>
    <t>S-1501337/40661/2018</t>
  </si>
  <si>
    <t>1815013381</t>
  </si>
  <si>
    <t>S-1501338/40510/2018</t>
  </si>
  <si>
    <t>25290380</t>
  </si>
  <si>
    <t>HERMAS a.s.</t>
  </si>
  <si>
    <t>1815013391</t>
  </si>
  <si>
    <t>S-1501339/41070/2018</t>
  </si>
  <si>
    <t>1715013401</t>
  </si>
  <si>
    <t>S-1501340/38252/2017</t>
  </si>
  <si>
    <t>25252658</t>
  </si>
  <si>
    <t>Agro Brteč, spol. s r.o.</t>
  </si>
  <si>
    <t>1815013401</t>
  </si>
  <si>
    <t>S-1501340/41079/2018</t>
  </si>
  <si>
    <t>1815013411</t>
  </si>
  <si>
    <t>S-1501341/41126/2018</t>
  </si>
  <si>
    <t>1815013421</t>
  </si>
  <si>
    <t>S-1501342/41190/2018</t>
  </si>
  <si>
    <t>03925005</t>
  </si>
  <si>
    <t>Kletečka Petr</t>
  </si>
  <si>
    <t>1815013431</t>
  </si>
  <si>
    <t>S-1501343/41199/2018</t>
  </si>
  <si>
    <t>46349669</t>
  </si>
  <si>
    <t>AGROFARMA spol. s r.o.</t>
  </si>
  <si>
    <t>1815013441</t>
  </si>
  <si>
    <t>S-1501344/41205/2018</t>
  </si>
  <si>
    <t>1815013461</t>
  </si>
  <si>
    <t>S-1501346/41219/2018</t>
  </si>
  <si>
    <t>65259190</t>
  </si>
  <si>
    <t>Kocura Josef</t>
  </si>
  <si>
    <t>1815013471</t>
  </si>
  <si>
    <t>S-1501347/41227/2018</t>
  </si>
  <si>
    <t>1815013481</t>
  </si>
  <si>
    <t>S-1501348/41232/2018</t>
  </si>
  <si>
    <t>14458594</t>
  </si>
  <si>
    <t>Marek Antonín</t>
  </si>
  <si>
    <t>1815013491</t>
  </si>
  <si>
    <t>S-1501349/41240/2018</t>
  </si>
  <si>
    <t>60320303</t>
  </si>
  <si>
    <t>GAJĎAK spol. s.r.o.</t>
  </si>
  <si>
    <t>1815013511</t>
  </si>
  <si>
    <t>S-1501351/41226/2018</t>
  </si>
  <si>
    <t>64267041</t>
  </si>
  <si>
    <t>Krčma Vítězslav</t>
  </si>
  <si>
    <t>1815013521</t>
  </si>
  <si>
    <t>S-1501352/41055/2018</t>
  </si>
  <si>
    <t>63152291</t>
  </si>
  <si>
    <t>Suk Pavel</t>
  </si>
  <si>
    <t>1815013531</t>
  </si>
  <si>
    <t>S-1501353/41062/2018</t>
  </si>
  <si>
    <t>42439191</t>
  </si>
  <si>
    <t>Suk Stanislav</t>
  </si>
  <si>
    <t>1815013541</t>
  </si>
  <si>
    <t>S-1501354/41066/2018</t>
  </si>
  <si>
    <t>64677133</t>
  </si>
  <si>
    <t>1815013551</t>
  </si>
  <si>
    <t>S-1501355/41071/2018</t>
  </si>
  <si>
    <t>71240331</t>
  </si>
  <si>
    <t>Benc Martin</t>
  </si>
  <si>
    <t>1815013561</t>
  </si>
  <si>
    <t>S-1501356/41077/2018</t>
  </si>
  <si>
    <t>49068377</t>
  </si>
  <si>
    <t>Votruba Jan</t>
  </si>
  <si>
    <t>1815013571</t>
  </si>
  <si>
    <t>S-1501357/41087/2018</t>
  </si>
  <si>
    <t>73455539</t>
  </si>
  <si>
    <t>Vykoukal Richard</t>
  </si>
  <si>
    <t>1815013581</t>
  </si>
  <si>
    <t>S-1501358/41256/2018</t>
  </si>
  <si>
    <t>63537451</t>
  </si>
  <si>
    <t>Šípek Antonín</t>
  </si>
  <si>
    <t>1815013591</t>
  </si>
  <si>
    <t>S-1501359/41257/2018</t>
  </si>
  <si>
    <t>67073808</t>
  </si>
  <si>
    <t>Vukov Tomáš</t>
  </si>
  <si>
    <t>1815013601</t>
  </si>
  <si>
    <t>S-1501360/41258/2018</t>
  </si>
  <si>
    <t>06267106</t>
  </si>
  <si>
    <t>Statek Kumberk s.r.o.</t>
  </si>
  <si>
    <t>1815013611</t>
  </si>
  <si>
    <t>S-1501361/41263/2018</t>
  </si>
  <si>
    <t>02666189</t>
  </si>
  <si>
    <t>Hnilicová Eva, Mgr.</t>
  </si>
  <si>
    <t>1815013631</t>
  </si>
  <si>
    <t>S-1501363/41237/2018</t>
  </si>
  <si>
    <t>47776064</t>
  </si>
  <si>
    <t>Dvorský Stanislav</t>
  </si>
  <si>
    <t>1715013641</t>
  </si>
  <si>
    <t>S-1501364/38548/2017</t>
  </si>
  <si>
    <t>04847431</t>
  </si>
  <si>
    <t>Agrofarma Jana s.r.o.</t>
  </si>
  <si>
    <t>1815013641</t>
  </si>
  <si>
    <t>S-1501364/41248/2018</t>
  </si>
  <si>
    <t>1715013661</t>
  </si>
  <si>
    <t>S-1501366/38561/2017</t>
  </si>
  <si>
    <t>73361437</t>
  </si>
  <si>
    <t>Pecina Tomáš</t>
  </si>
  <si>
    <t>1815013661</t>
  </si>
  <si>
    <t>S-1501366/41418/2018</t>
  </si>
  <si>
    <t>60306874</t>
  </si>
  <si>
    <t>Pecina Bohuslav</t>
  </si>
  <si>
    <t>1815013671</t>
  </si>
  <si>
    <t>S-1501367/41420/2018</t>
  </si>
  <si>
    <t>25360949</t>
  </si>
  <si>
    <t>Školagro s.r.o.</t>
  </si>
  <si>
    <t>1815013681</t>
  </si>
  <si>
    <t>S-1501368/41422/2018</t>
  </si>
  <si>
    <t>15033619</t>
  </si>
  <si>
    <t>Kovanda Jaroslav</t>
  </si>
  <si>
    <t>1715013691</t>
  </si>
  <si>
    <t>S-1501369/38696/2017</t>
  </si>
  <si>
    <t>26828367</t>
  </si>
  <si>
    <t>LUMIX s.r.o.</t>
  </si>
  <si>
    <t>1815013691</t>
  </si>
  <si>
    <t>S-1501369/41423/2018</t>
  </si>
  <si>
    <t>47672421</t>
  </si>
  <si>
    <t>Rolnické družstvo Žerotín</t>
  </si>
  <si>
    <t>1815013701</t>
  </si>
  <si>
    <t>S-1501370/41431/2018</t>
  </si>
  <si>
    <t>04030087</t>
  </si>
  <si>
    <t>Smyčka Jakub</t>
  </si>
  <si>
    <t>1815013711</t>
  </si>
  <si>
    <t>S-1501371/41436/2018</t>
  </si>
  <si>
    <t>47676817</t>
  </si>
  <si>
    <t>Rolnické družstvo Pňovice</t>
  </si>
  <si>
    <t>1815013721</t>
  </si>
  <si>
    <t>S-1501372/41439/2018</t>
  </si>
  <si>
    <t>47009586</t>
  </si>
  <si>
    <t>Luňák Václav, Ing.</t>
  </si>
  <si>
    <t>1815013741</t>
  </si>
  <si>
    <t>S-1501374/41361/2018</t>
  </si>
  <si>
    <t>27967697</t>
  </si>
  <si>
    <t>Školní statek Klatovy - Činov, s.r.o.</t>
  </si>
  <si>
    <t>1815013751</t>
  </si>
  <si>
    <t>S-1501375/41319/2018</t>
  </si>
  <si>
    <t>18238190</t>
  </si>
  <si>
    <t>Kopačka Ferdinand</t>
  </si>
  <si>
    <t>1815013761</t>
  </si>
  <si>
    <t>S-1501376/41324/2018</t>
  </si>
  <si>
    <t>62630491</t>
  </si>
  <si>
    <t>Kopačka Luboš</t>
  </si>
  <si>
    <t>1815013771</t>
  </si>
  <si>
    <t>S-1501377/41331/2018</t>
  </si>
  <si>
    <t>16983831</t>
  </si>
  <si>
    <t>Štěch Jiří, Ing.</t>
  </si>
  <si>
    <t>1815013781</t>
  </si>
  <si>
    <t>S-1501378/41303/2018</t>
  </si>
  <si>
    <t>43462553</t>
  </si>
  <si>
    <t>Janeček Miloslav, Ing.</t>
  </si>
  <si>
    <t>1815013791</t>
  </si>
  <si>
    <t>S-1501379/41465/2018</t>
  </si>
  <si>
    <t>49814478</t>
  </si>
  <si>
    <t>Farma Rudník s.r.o.</t>
  </si>
  <si>
    <t>1815013801</t>
  </si>
  <si>
    <t>S-1501380/41458/2018</t>
  </si>
  <si>
    <t>43597581</t>
  </si>
  <si>
    <t>Hanzlík Jan, Ing.</t>
  </si>
  <si>
    <t>1815013811</t>
  </si>
  <si>
    <t>S-1501381/41399/2018</t>
  </si>
  <si>
    <t>62325663</t>
  </si>
  <si>
    <t>Klimeš Jaromír, Ing.</t>
  </si>
  <si>
    <t>1815013821</t>
  </si>
  <si>
    <t>S-1501382/41400/2018</t>
  </si>
  <si>
    <t>00139319</t>
  </si>
  <si>
    <t>Zemědělské družstvo Budkov - družstvo</t>
  </si>
  <si>
    <t>1815013831</t>
  </si>
  <si>
    <t>S-1501383/41372/2018</t>
  </si>
  <si>
    <t>47263393</t>
  </si>
  <si>
    <t>Böhmová Danuše</t>
  </si>
  <si>
    <t>1815013841</t>
  </si>
  <si>
    <t>S-1501384/41466/2018</t>
  </si>
  <si>
    <t>69085447</t>
  </si>
  <si>
    <t>Staněk Miroslav, Ing.</t>
  </si>
  <si>
    <t>1815013851</t>
  </si>
  <si>
    <t>S-1501385/41472/2018</t>
  </si>
  <si>
    <t>1815013871</t>
  </si>
  <si>
    <t>S-1501387/41407/2018</t>
  </si>
  <si>
    <t>04811810</t>
  </si>
  <si>
    <t>Farma Pokratice, s.r.o.</t>
  </si>
  <si>
    <t>1815013881</t>
  </si>
  <si>
    <t>S-1501388/41567/2018</t>
  </si>
  <si>
    <t>1715013891</t>
  </si>
  <si>
    <t>S-1501389/38937/2017</t>
  </si>
  <si>
    <t>25253590</t>
  </si>
  <si>
    <t>AGRIA Klášterec s.r.o.</t>
  </si>
  <si>
    <t>1815013891</t>
  </si>
  <si>
    <t>S-1501389/41568/2018</t>
  </si>
  <si>
    <t>1815013901</t>
  </si>
  <si>
    <t>S-1501390/41569/2018</t>
  </si>
  <si>
    <t>72052341</t>
  </si>
  <si>
    <t>Fila Jiří</t>
  </si>
  <si>
    <t>1815013921</t>
  </si>
  <si>
    <t>S-1501392/41574/2018</t>
  </si>
  <si>
    <t>25491008</t>
  </si>
  <si>
    <t>Ing. Josef Valenta, s.r.o.</t>
  </si>
  <si>
    <t>1815013931</t>
  </si>
  <si>
    <t>S-1501393/41578/2018</t>
  </si>
  <si>
    <t>73082180</t>
  </si>
  <si>
    <t>Ivanco Pavel</t>
  </si>
  <si>
    <t>1815013941</t>
  </si>
  <si>
    <t>S-1501394/41580/2018</t>
  </si>
  <si>
    <t>62326805</t>
  </si>
  <si>
    <t>Hrbáč Jindřich</t>
  </si>
  <si>
    <t>1815013951</t>
  </si>
  <si>
    <t>S-1501395/41582/2018</t>
  </si>
  <si>
    <t>03352269</t>
  </si>
  <si>
    <t>Sociální farma s.r.o.</t>
  </si>
  <si>
    <t>1815013961</t>
  </si>
  <si>
    <t>S-1501396/41586/2018</t>
  </si>
  <si>
    <t>1815013981</t>
  </si>
  <si>
    <t>S-1501398/41589/2018</t>
  </si>
  <si>
    <t>1815013991</t>
  </si>
  <si>
    <t>S-1501399/41595/2018</t>
  </si>
  <si>
    <t>41899938</t>
  </si>
  <si>
    <t>Tříletý Antonín</t>
  </si>
  <si>
    <t>1815014001</t>
  </si>
  <si>
    <t>S-1501400/41596/2018</t>
  </si>
  <si>
    <t>15242072</t>
  </si>
  <si>
    <t>Marák Jiří, Ing.</t>
  </si>
  <si>
    <t>1815014011</t>
  </si>
  <si>
    <t>S-1501401/41597/2018</t>
  </si>
  <si>
    <t>1815014021</t>
  </si>
  <si>
    <t>S-1501402/41598/2018</t>
  </si>
  <si>
    <t>11222492</t>
  </si>
  <si>
    <t>Froněk Roman</t>
  </si>
  <si>
    <t>1815014031</t>
  </si>
  <si>
    <t>S-1501403/41600/2018</t>
  </si>
  <si>
    <t>27967689</t>
  </si>
  <si>
    <t>Školní statek Plasy - Babina s.r.o.</t>
  </si>
  <si>
    <t>1815014041</t>
  </si>
  <si>
    <t>S-1501404/41603/2018</t>
  </si>
  <si>
    <t>01739719</t>
  </si>
  <si>
    <t>Farma Lípa s.r.o.</t>
  </si>
  <si>
    <t>1815014051</t>
  </si>
  <si>
    <t>S-1501405/41606/2018</t>
  </si>
  <si>
    <t>1815014061</t>
  </si>
  <si>
    <t>S-1501406/41609/2018</t>
  </si>
  <si>
    <t>1815014071</t>
  </si>
  <si>
    <t>S-1501407/41610/2018</t>
  </si>
  <si>
    <t>60828382</t>
  </si>
  <si>
    <t>Švehlová Olga</t>
  </si>
  <si>
    <t>1815014081</t>
  </si>
  <si>
    <t>S-1501408/41611/2018</t>
  </si>
  <si>
    <t>25628496</t>
  </si>
  <si>
    <t>FYTOSPOL, s.r.o.</t>
  </si>
  <si>
    <t>1815014091</t>
  </si>
  <si>
    <t>S-1501409/41614/2018</t>
  </si>
  <si>
    <t>60933950</t>
  </si>
  <si>
    <t>Agrokiwi spol. s r.o.</t>
  </si>
  <si>
    <t>1815014101</t>
  </si>
  <si>
    <t>S-1501410/41621/2018</t>
  </si>
  <si>
    <t>25424980</t>
  </si>
  <si>
    <t>Zlaté chmelové údolí, s.r.o.</t>
  </si>
  <si>
    <t>1815014111</t>
  </si>
  <si>
    <t>S-1501411/41624/2018</t>
  </si>
  <si>
    <t>43963315</t>
  </si>
  <si>
    <t>Zemědělské družstvo v Kozlovicích</t>
  </si>
  <si>
    <t>1815014121</t>
  </si>
  <si>
    <t>S-1501412/41627/2018</t>
  </si>
  <si>
    <t>47440023</t>
  </si>
  <si>
    <t>Bednář Antonín</t>
  </si>
  <si>
    <t>1815014131</t>
  </si>
  <si>
    <t>S-1501413/41630/2018</t>
  </si>
  <si>
    <t>25287257</t>
  </si>
  <si>
    <t>AGROKOV Žďárky s.r.o.</t>
  </si>
  <si>
    <t>1815014151</t>
  </si>
  <si>
    <t>S-1501415/41633/2018</t>
  </si>
  <si>
    <t>1815014161</t>
  </si>
  <si>
    <t>S-1501416/41550/2018</t>
  </si>
  <si>
    <t>63830744</t>
  </si>
  <si>
    <t>Mareček Václav</t>
  </si>
  <si>
    <t>1815014171</t>
  </si>
  <si>
    <t>S-1501417/41495/2018</t>
  </si>
  <si>
    <t>1815014181</t>
  </si>
  <si>
    <t>S-1501418/42372/2018</t>
  </si>
  <si>
    <t>1815014191</t>
  </si>
  <si>
    <t>S-1501419/42373/2018</t>
  </si>
  <si>
    <t>42138655</t>
  </si>
  <si>
    <t>Loos Adolf</t>
  </si>
  <si>
    <t>1815014201</t>
  </si>
  <si>
    <t>S-1501420/42374/2018</t>
  </si>
  <si>
    <t>25342479</t>
  </si>
  <si>
    <t>AGROMORAVIA, a.s.</t>
  </si>
  <si>
    <t>1815014211</t>
  </si>
  <si>
    <t>S-1501421/42376/2018</t>
  </si>
  <si>
    <t>1815014221</t>
  </si>
  <si>
    <t>S-1501422/42377/2018</t>
  </si>
  <si>
    <t>1815014231</t>
  </si>
  <si>
    <t>S-1501423/42379/2018</t>
  </si>
  <si>
    <t>73729809</t>
  </si>
  <si>
    <t>Škalda Tomáš</t>
  </si>
  <si>
    <t>1815014241</t>
  </si>
  <si>
    <t>S-1501424/42380/2018</t>
  </si>
  <si>
    <t>1815014251</t>
  </si>
  <si>
    <t>S-1501425/42384/2018</t>
  </si>
  <si>
    <t>72545291</t>
  </si>
  <si>
    <t>Šmídová Věra, Mgr.</t>
  </si>
  <si>
    <t>1815014261</t>
  </si>
  <si>
    <t>S-1501426/42386/2018</t>
  </si>
  <si>
    <t>73729833</t>
  </si>
  <si>
    <t>Šváb Miloslav</t>
  </si>
  <si>
    <t>1815014271</t>
  </si>
  <si>
    <t>S-1501427/42387/2018</t>
  </si>
  <si>
    <t>04047681</t>
  </si>
  <si>
    <t>Velš Marek</t>
  </si>
  <si>
    <t>1815014281</t>
  </si>
  <si>
    <t>S-1501428/42390/2018</t>
  </si>
  <si>
    <t>18609112</t>
  </si>
  <si>
    <t>Dědina Petr</t>
  </si>
  <si>
    <t>1815014291</t>
  </si>
  <si>
    <t>S-1501429/42391/2018</t>
  </si>
  <si>
    <t>47012099</t>
  </si>
  <si>
    <t>Tajbl Jan</t>
  </si>
  <si>
    <t>1715014301</t>
  </si>
  <si>
    <t>S-1501430/39095/2017</t>
  </si>
  <si>
    <t>73730050</t>
  </si>
  <si>
    <t>Šváb Jiří, Ing.</t>
  </si>
  <si>
    <t>1815014301</t>
  </si>
  <si>
    <t>S-1501430/42395/2018</t>
  </si>
  <si>
    <t>26246660</t>
  </si>
  <si>
    <t>ZEMAD s.r.o.</t>
  </si>
  <si>
    <t>1815014311</t>
  </si>
  <si>
    <t>S-1501431/42396/2018</t>
  </si>
  <si>
    <t>72555572</t>
  </si>
  <si>
    <t>Tesař Pavel</t>
  </si>
  <si>
    <t>1815014321</t>
  </si>
  <si>
    <t>S-1501432/42397/2018</t>
  </si>
  <si>
    <t>42714320</t>
  </si>
  <si>
    <t>Hložek Josef, Ing.</t>
  </si>
  <si>
    <t>1815014331</t>
  </si>
  <si>
    <t>S-1501433/42398/2018</t>
  </si>
  <si>
    <t>49450794</t>
  </si>
  <si>
    <t>NIVA - ČIKOV, s.r.o.</t>
  </si>
  <si>
    <t>1815014341</t>
  </si>
  <si>
    <t>S-1501434/42403/2018</t>
  </si>
  <si>
    <t>70980136</t>
  </si>
  <si>
    <t>Bartoš Pavel, Mgr.</t>
  </si>
  <si>
    <t>1815014351</t>
  </si>
  <si>
    <t>S-1501435/42407/2018</t>
  </si>
  <si>
    <t>25183982</t>
  </si>
  <si>
    <t>Šumava, a.s.</t>
  </si>
  <si>
    <t>1815014361</t>
  </si>
  <si>
    <t>S-1501436/42410/2018</t>
  </si>
  <si>
    <t>25536834</t>
  </si>
  <si>
    <t>CROPAGRO, s.r.o.</t>
  </si>
  <si>
    <t>1815014371</t>
  </si>
  <si>
    <t>S-1501437/42411/2018</t>
  </si>
  <si>
    <t>60399864</t>
  </si>
  <si>
    <t>Vokurka Jiří</t>
  </si>
  <si>
    <t>1815014381</t>
  </si>
  <si>
    <t>S-1501438/42414/2018</t>
  </si>
  <si>
    <t>1815014391</t>
  </si>
  <si>
    <t>S-1501439/42416/2018</t>
  </si>
  <si>
    <t>70857792</t>
  </si>
  <si>
    <t>Zahradník František</t>
  </si>
  <si>
    <t>1815014401</t>
  </si>
  <si>
    <t>S-1501440/42417/2018</t>
  </si>
  <si>
    <t>1815014411</t>
  </si>
  <si>
    <t>S-1501441/42418/2018</t>
  </si>
  <si>
    <t>1815014421</t>
  </si>
  <si>
    <t>S-1501442/42421/2018</t>
  </si>
  <si>
    <t>72053577</t>
  </si>
  <si>
    <t>Tříska Josef, Ing.</t>
  </si>
  <si>
    <t>1815014431</t>
  </si>
  <si>
    <t>S-1501443/42423/2018</t>
  </si>
  <si>
    <t>46348565</t>
  </si>
  <si>
    <t>CHMELEX, spol. s r.o.</t>
  </si>
  <si>
    <t>1815014441</t>
  </si>
  <si>
    <t>S-1501444/42424/2018</t>
  </si>
  <si>
    <t>25170538</t>
  </si>
  <si>
    <t>Rybářství Lnáře, s.r.o.</t>
  </si>
  <si>
    <t>1815014451</t>
  </si>
  <si>
    <t>S-1501445/42426/2018</t>
  </si>
  <si>
    <t>1715014471</t>
  </si>
  <si>
    <t>S-1501447/39162/2017</t>
  </si>
  <si>
    <t>1815014471</t>
  </si>
  <si>
    <t>S-1501447/42429/2018</t>
  </si>
  <si>
    <t>1815014481</t>
  </si>
  <si>
    <t>S-1501448/42433/2018</t>
  </si>
  <si>
    <t>1815014491</t>
  </si>
  <si>
    <t>S-1501449/42434/2018</t>
  </si>
  <si>
    <t>70625697</t>
  </si>
  <si>
    <t>Grim David</t>
  </si>
  <si>
    <t>1815014501</t>
  </si>
  <si>
    <t>S-1501450/42439/2018</t>
  </si>
  <si>
    <t>1815014511</t>
  </si>
  <si>
    <t>S-1501451/42440/2018</t>
  </si>
  <si>
    <t>1815014521</t>
  </si>
  <si>
    <t>S-1501452/42441/2018</t>
  </si>
  <si>
    <t>1715014531</t>
  </si>
  <si>
    <t>S-1501453/39743/2017</t>
  </si>
  <si>
    <t>72558903</t>
  </si>
  <si>
    <t>Vokurka Jan</t>
  </si>
  <si>
    <t>1815014531</t>
  </si>
  <si>
    <t>S-1501453/42442/2018</t>
  </si>
  <si>
    <t>76162591</t>
  </si>
  <si>
    <t>Joch Miloš, Ing.</t>
  </si>
  <si>
    <t>1815014541</t>
  </si>
  <si>
    <t>S-1501454/42443/2018</t>
  </si>
  <si>
    <t>64935141</t>
  </si>
  <si>
    <t>Vrbský David</t>
  </si>
  <si>
    <t>1815014551</t>
  </si>
  <si>
    <t>S-1501455/42444/2018</t>
  </si>
  <si>
    <t>1715014561</t>
  </si>
  <si>
    <t>S-1501456/39749/2017</t>
  </si>
  <si>
    <t>72073250</t>
  </si>
  <si>
    <t>Dědina František</t>
  </si>
  <si>
    <t>1815014561</t>
  </si>
  <si>
    <t>S-1501456/42446/2018</t>
  </si>
  <si>
    <t>1815014571</t>
  </si>
  <si>
    <t>S-1501457/42452/2018</t>
  </si>
  <si>
    <t>22773533</t>
  </si>
  <si>
    <t>AGRA Droužkovice s.r.o.</t>
  </si>
  <si>
    <t>1715014581</t>
  </si>
  <si>
    <t>S-1501458/39751/2017</t>
  </si>
  <si>
    <t>25926624</t>
  </si>
  <si>
    <t>FABIO Holín spol. s r.o.</t>
  </si>
  <si>
    <t>1815014581</t>
  </si>
  <si>
    <t>S-1501458/42455/2018</t>
  </si>
  <si>
    <t>1815014591</t>
  </si>
  <si>
    <t>S-1501459/42457/2018</t>
  </si>
  <si>
    <t>43595316</t>
  </si>
  <si>
    <t>1815014601</t>
  </si>
  <si>
    <t>S-1501460/42459/2018</t>
  </si>
  <si>
    <t>27849341</t>
  </si>
  <si>
    <t>Farma Dobřečov s.r.o.</t>
  </si>
  <si>
    <t>1815014611</t>
  </si>
  <si>
    <t>S-1501461/42461/2018</t>
  </si>
  <si>
    <t>1715014621</t>
  </si>
  <si>
    <t>S-1501462/39762/2017</t>
  </si>
  <si>
    <t>10210369</t>
  </si>
  <si>
    <t>Vrbský Václav</t>
  </si>
  <si>
    <t>1815014621</t>
  </si>
  <si>
    <t>S-1501462/42464/2018</t>
  </si>
  <si>
    <t>03958795</t>
  </si>
  <si>
    <t>Ekofarma Bartošovice s.r.o.</t>
  </si>
  <si>
    <t>1815014631</t>
  </si>
  <si>
    <t>S-1501463/42465/2018</t>
  </si>
  <si>
    <t>72534753</t>
  </si>
  <si>
    <t>Bednářová Martina, Ing.</t>
  </si>
  <si>
    <t>1815014641</t>
  </si>
  <si>
    <t>S-1501464/42467/2018</t>
  </si>
  <si>
    <t>1715014651</t>
  </si>
  <si>
    <t>S-1501465/39766/2017</t>
  </si>
  <si>
    <t>1815014651</t>
  </si>
  <si>
    <t>S-1501465/42288/2018</t>
  </si>
  <si>
    <t>62150693</t>
  </si>
  <si>
    <t>Stískal Mojmír, Ing.</t>
  </si>
  <si>
    <t>1815014661</t>
  </si>
  <si>
    <t>S-1501466/42268/2018</t>
  </si>
  <si>
    <t>1815014671</t>
  </si>
  <si>
    <t>S-1501467/41914/2018</t>
  </si>
  <si>
    <t>61237329</t>
  </si>
  <si>
    <t>Zeman Miloš</t>
  </si>
  <si>
    <t>1815014681</t>
  </si>
  <si>
    <t>S-1501468/41921/2018</t>
  </si>
  <si>
    <t>1815014691</t>
  </si>
  <si>
    <t>S-1501469/41926/2018</t>
  </si>
  <si>
    <t>25941119</t>
  </si>
  <si>
    <t>Farma Tichý a spol. a.s.</t>
  </si>
  <si>
    <t>1815014701</t>
  </si>
  <si>
    <t>S-1501470/42032/2018</t>
  </si>
  <si>
    <t>46457275</t>
  </si>
  <si>
    <t>Hlaváček Ivo</t>
  </si>
  <si>
    <t>1815014711</t>
  </si>
  <si>
    <t>S-1501471/42039/2018</t>
  </si>
  <si>
    <t>1815014721</t>
  </si>
  <si>
    <t>S-1501472/42284/2018</t>
  </si>
  <si>
    <t>01216261</t>
  </si>
  <si>
    <t>Cahová Michaela</t>
  </si>
  <si>
    <t>1815014731</t>
  </si>
  <si>
    <t>S-1501473/42300/2018</t>
  </si>
  <si>
    <t>12738409</t>
  </si>
  <si>
    <t>Široká Jana</t>
  </si>
  <si>
    <t>1815014741</t>
  </si>
  <si>
    <t>S-1501474/42304/2018</t>
  </si>
  <si>
    <t>44063717</t>
  </si>
  <si>
    <t>Bohuslav Pavel</t>
  </si>
  <si>
    <t>1815014751</t>
  </si>
  <si>
    <t>S-1501475/42307/2018</t>
  </si>
  <si>
    <t>1815014761</t>
  </si>
  <si>
    <t>S-1501476/42311/2018</t>
  </si>
  <si>
    <t>41547951</t>
  </si>
  <si>
    <t>1815014771</t>
  </si>
  <si>
    <t>S-1501477/42314/2018</t>
  </si>
  <si>
    <t>13007882</t>
  </si>
  <si>
    <t>Horčička Jiří, Ing.</t>
  </si>
  <si>
    <t>1815014781</t>
  </si>
  <si>
    <t>S-1501478/42212/2018</t>
  </si>
  <si>
    <t>06746403</t>
  </si>
  <si>
    <t>Horčičková Jarmila, Ing.</t>
  </si>
  <si>
    <t>1815014791</t>
  </si>
  <si>
    <t>S-1501479/42222/2018</t>
  </si>
  <si>
    <t>1815014801</t>
  </si>
  <si>
    <t>S-1501480/41990/2018</t>
  </si>
  <si>
    <t>42353769</t>
  </si>
  <si>
    <t>Přecechtěl Josef</t>
  </si>
  <si>
    <t>1815014811</t>
  </si>
  <si>
    <t>S-1501481/41997/2018</t>
  </si>
  <si>
    <t>1815014821</t>
  </si>
  <si>
    <t>S-1501482/41984/2018</t>
  </si>
  <si>
    <t>1815014831</t>
  </si>
  <si>
    <t>S-1501483/41958/2018</t>
  </si>
  <si>
    <t>71226834</t>
  </si>
  <si>
    <t>Spurný Zdeněk</t>
  </si>
  <si>
    <t>1815014841</t>
  </si>
  <si>
    <t>S-1501484/41948/2018</t>
  </si>
  <si>
    <t>03836771</t>
  </si>
  <si>
    <t>Bendová Marie</t>
  </si>
  <si>
    <t>1815014851</t>
  </si>
  <si>
    <t>S-1501485/42071/2018</t>
  </si>
  <si>
    <t>46154086</t>
  </si>
  <si>
    <t>Benda Leopold, Ing.</t>
  </si>
  <si>
    <t>1815014871</t>
  </si>
  <si>
    <t>S-1501487/42072/2018</t>
  </si>
  <si>
    <t>48913065</t>
  </si>
  <si>
    <t>Maštalíř Josef, Ing.</t>
  </si>
  <si>
    <t>1815014881</t>
  </si>
  <si>
    <t>S-1501488/42230/2018</t>
  </si>
  <si>
    <t>49948415</t>
  </si>
  <si>
    <t>Fojtách Kamil</t>
  </si>
  <si>
    <t>1815014891</t>
  </si>
  <si>
    <t>S-1501489/42237/2018</t>
  </si>
  <si>
    <t>1815014901</t>
  </si>
  <si>
    <t>S-1501490/42058/2018</t>
  </si>
  <si>
    <t>11346515</t>
  </si>
  <si>
    <t>CSc. Polanský Josef, doc. Ing.</t>
  </si>
  <si>
    <t>1815014911</t>
  </si>
  <si>
    <t>S-1501491/42185/2018</t>
  </si>
  <si>
    <t>03954951</t>
  </si>
  <si>
    <t>Vojta Luboš, Ing.</t>
  </si>
  <si>
    <t>1815014921</t>
  </si>
  <si>
    <t>S-1501492/42194/2018</t>
  </si>
  <si>
    <t>65955021</t>
  </si>
  <si>
    <t>Slavíček Josef</t>
  </si>
  <si>
    <t>1815014931</t>
  </si>
  <si>
    <t>S-1501493/42200/2018</t>
  </si>
  <si>
    <t>60828315</t>
  </si>
  <si>
    <t>Boška Václav</t>
  </si>
  <si>
    <t>1815014941</t>
  </si>
  <si>
    <t>S-1501494/42208/2018</t>
  </si>
  <si>
    <t>1815014951</t>
  </si>
  <si>
    <t>S-1501495/41866/2018</t>
  </si>
  <si>
    <t>1815014961</t>
  </si>
  <si>
    <t>S-1501496/41873/2018</t>
  </si>
  <si>
    <t>47268077</t>
  </si>
  <si>
    <t>Holec Miroslav</t>
  </si>
  <si>
    <t>1815014971</t>
  </si>
  <si>
    <t>S-1501497/41889/2018</t>
  </si>
  <si>
    <t>1815014981</t>
  </si>
  <si>
    <t>S-1501498/41898/2018</t>
  </si>
  <si>
    <t>45059446</t>
  </si>
  <si>
    <t>Mayerová Jaroslava</t>
  </si>
  <si>
    <t>1815014991</t>
  </si>
  <si>
    <t>S-1501499/41938/2018</t>
  </si>
  <si>
    <t>75347661</t>
  </si>
  <si>
    <t>Trachta Jan</t>
  </si>
  <si>
    <t>1815015001</t>
  </si>
  <si>
    <t>S-1501500/41947/2018</t>
  </si>
  <si>
    <t>1715015011</t>
  </si>
  <si>
    <t>S-1501501/39927/2017</t>
  </si>
  <si>
    <t>75038145</t>
  </si>
  <si>
    <t>Fáberová Jana</t>
  </si>
  <si>
    <t>1815015011</t>
  </si>
  <si>
    <t>S-1501501/41962/2018</t>
  </si>
  <si>
    <t>1715015021</t>
  </si>
  <si>
    <t>S-1501502/39930/2017</t>
  </si>
  <si>
    <t>71199802</t>
  </si>
  <si>
    <t>Polák Radek</t>
  </si>
  <si>
    <t>1815015021</t>
  </si>
  <si>
    <t>S-1501502/41974/2018</t>
  </si>
  <si>
    <t>1715015031</t>
  </si>
  <si>
    <t>S-1501503/39867/2017</t>
  </si>
  <si>
    <t>1815015031</t>
  </si>
  <si>
    <t>S-1501503/41964/2018</t>
  </si>
  <si>
    <t>46634100</t>
  </si>
  <si>
    <t>1815015041</t>
  </si>
  <si>
    <t>S-1501504/41857/2018</t>
  </si>
  <si>
    <t>25418254</t>
  </si>
  <si>
    <t>Chmel Polepská blata, s.r.o.</t>
  </si>
  <si>
    <t>1815015051</t>
  </si>
  <si>
    <t>S-1501505/42049/2018</t>
  </si>
  <si>
    <t>47774347</t>
  </si>
  <si>
    <t>Suchý Tomáš</t>
  </si>
  <si>
    <t>1815015061</t>
  </si>
  <si>
    <t>S-1501506/42052/2018</t>
  </si>
  <si>
    <t>04835395</t>
  </si>
  <si>
    <t>Tůma Radovan, Ing.</t>
  </si>
  <si>
    <t>1815015071</t>
  </si>
  <si>
    <t>S-1501507/42055/2018</t>
  </si>
  <si>
    <t>42115213</t>
  </si>
  <si>
    <t>Klykorka Pavel</t>
  </si>
  <si>
    <t>1815015081</t>
  </si>
  <si>
    <t>S-1501508/42066/2018</t>
  </si>
  <si>
    <t>65278658</t>
  </si>
  <si>
    <t>Vinařství Čech s.r.o.</t>
  </si>
  <si>
    <t>1815015091</t>
  </si>
  <si>
    <t>S-1501509/41810/2018</t>
  </si>
  <si>
    <t>47915731</t>
  </si>
  <si>
    <t>ZD Starý Hrozenkov, a.s.</t>
  </si>
  <si>
    <t>1715015101</t>
  </si>
  <si>
    <t>S-1501510/39700/2017</t>
  </si>
  <si>
    <t>45450382</t>
  </si>
  <si>
    <t>Kosík Cyril</t>
  </si>
  <si>
    <t>1815015101</t>
  </si>
  <si>
    <t>S-1501510/41818/2018</t>
  </si>
  <si>
    <t>75024926</t>
  </si>
  <si>
    <t>Košulič Jaroslav, Ing.</t>
  </si>
  <si>
    <t>1815015111</t>
  </si>
  <si>
    <t>S-1501511/41832/2018</t>
  </si>
  <si>
    <t>72024224</t>
  </si>
  <si>
    <t>Tatíček Jiří</t>
  </si>
  <si>
    <t>1815015121</t>
  </si>
  <si>
    <t>S-1501512/41726/2018</t>
  </si>
  <si>
    <t>46230025</t>
  </si>
  <si>
    <t>Teplá Marie</t>
  </si>
  <si>
    <t>1815015131</t>
  </si>
  <si>
    <t>S-1501513/41730/2018</t>
  </si>
  <si>
    <t>1815015141</t>
  </si>
  <si>
    <t>S-1501514/41737/2018</t>
  </si>
  <si>
    <t>1815015151</t>
  </si>
  <si>
    <t>S-1501515/41743/2018</t>
  </si>
  <si>
    <t>73367338</t>
  </si>
  <si>
    <t>Budínský Miroslav</t>
  </si>
  <si>
    <t>1715015161</t>
  </si>
  <si>
    <t>S-1501516/39675/2017</t>
  </si>
  <si>
    <t>46230483</t>
  </si>
  <si>
    <t>Řehůřek Pavel</t>
  </si>
  <si>
    <t>1815015161</t>
  </si>
  <si>
    <t>S-1501516/41747/2018</t>
  </si>
  <si>
    <t>48892661</t>
  </si>
  <si>
    <t>Komínek Lubomír, Ing.</t>
  </si>
  <si>
    <t>1815015171</t>
  </si>
  <si>
    <t>S-1501517/41756/2018</t>
  </si>
  <si>
    <t>60574178</t>
  </si>
  <si>
    <t>Ondráček Vít</t>
  </si>
  <si>
    <t>1815015181</t>
  </si>
  <si>
    <t>S-1501518/41760/2018</t>
  </si>
  <si>
    <t>47048034</t>
  </si>
  <si>
    <t>ZDV Krchleby, a.s.</t>
  </si>
  <si>
    <t>1815015191</t>
  </si>
  <si>
    <t>S-1501519/42339/2018</t>
  </si>
  <si>
    <t>71253726</t>
  </si>
  <si>
    <t>1815015201</t>
  </si>
  <si>
    <t>S-1501520/42336/2018</t>
  </si>
  <si>
    <t>44042841</t>
  </si>
  <si>
    <t>Chlup Josef</t>
  </si>
  <si>
    <t>1815015211</t>
  </si>
  <si>
    <t>S-1501521/42084/2018</t>
  </si>
  <si>
    <t>60541636</t>
  </si>
  <si>
    <t>Závodský Jaroslav</t>
  </si>
  <si>
    <t>1815015221</t>
  </si>
  <si>
    <t>S-1501522/42097/2018</t>
  </si>
  <si>
    <t>04908422</t>
  </si>
  <si>
    <t>Strnadová Veronika</t>
  </si>
  <si>
    <t>1815015231</t>
  </si>
  <si>
    <t>S-1501523/42102/2018</t>
  </si>
  <si>
    <t>1815015241</t>
  </si>
  <si>
    <t>S-1501524/42107/2018</t>
  </si>
  <si>
    <t>1815015251</t>
  </si>
  <si>
    <t>S-1501525/41896/2018</t>
  </si>
  <si>
    <t>27486681</t>
  </si>
  <si>
    <t>KLIČKA s. r. o.</t>
  </si>
  <si>
    <t>1815015261</t>
  </si>
  <si>
    <t>S-1501526/41679/2018</t>
  </si>
  <si>
    <t>1815015271</t>
  </si>
  <si>
    <t>S-1501527/41683/2018</t>
  </si>
  <si>
    <t>1815015281</t>
  </si>
  <si>
    <t>S-1501528/41688/2018</t>
  </si>
  <si>
    <t>1815015291</t>
  </si>
  <si>
    <t>S-1501529/41693/2018</t>
  </si>
  <si>
    <t>48482960</t>
  </si>
  <si>
    <t>Kříž Petr, Ing.</t>
  </si>
  <si>
    <t>1815015301</t>
  </si>
  <si>
    <t>S-1501530/41720/2018</t>
  </si>
  <si>
    <t>18243011</t>
  </si>
  <si>
    <t>Řežábek Václav</t>
  </si>
  <si>
    <t>1815015311</t>
  </si>
  <si>
    <t>S-1501531/41717/2018</t>
  </si>
  <si>
    <t>1815015321</t>
  </si>
  <si>
    <t>S-1501532/42077/2018</t>
  </si>
  <si>
    <t>25584057</t>
  </si>
  <si>
    <t>MAMIAN, spol. s r.o.</t>
  </si>
  <si>
    <t>1815015331</t>
  </si>
  <si>
    <t>S-1501533/42081/2018</t>
  </si>
  <si>
    <t>1815015341</t>
  </si>
  <si>
    <t>S-1501534/42090/2018</t>
  </si>
  <si>
    <t>43138721</t>
  </si>
  <si>
    <t>Sýkora Zdeněk</t>
  </si>
  <si>
    <t>1815015351</t>
  </si>
  <si>
    <t>S-1501535/42224/2018</t>
  </si>
  <si>
    <t>1815015361</t>
  </si>
  <si>
    <t>S-1501536/42122/2018</t>
  </si>
  <si>
    <t>10403434</t>
  </si>
  <si>
    <t>Tatoušek Jan</t>
  </si>
  <si>
    <t>1815015371</t>
  </si>
  <si>
    <t>S-1501537/42116/2018</t>
  </si>
  <si>
    <t>48168343</t>
  </si>
  <si>
    <t>HELOT, spol. s r.o.</t>
  </si>
  <si>
    <t>1815015381</t>
  </si>
  <si>
    <t>S-1501538/42021/2018</t>
  </si>
  <si>
    <t>45161291</t>
  </si>
  <si>
    <t>Cibulcová Libuše</t>
  </si>
  <si>
    <t>1815015391</t>
  </si>
  <si>
    <t>S-1501539/42347/2018</t>
  </si>
  <si>
    <t>48733636</t>
  </si>
  <si>
    <t>Dvořák Bedřich</t>
  </si>
  <si>
    <t>1815015401</t>
  </si>
  <si>
    <t>S-1501540/42350/2018</t>
  </si>
  <si>
    <t>62245163</t>
  </si>
  <si>
    <t>VAIGL A SYN spol. s.r.o.</t>
  </si>
  <si>
    <t>1715015411</t>
  </si>
  <si>
    <t>S-1501541/41007/2017</t>
  </si>
  <si>
    <t>48194832</t>
  </si>
  <si>
    <t>Beránek Josef</t>
  </si>
  <si>
    <t>1815015411</t>
  </si>
  <si>
    <t>S-1501541/42325/2018</t>
  </si>
  <si>
    <t>00122726</t>
  </si>
  <si>
    <t>Zemědělské družstvo Okrouhlička</t>
  </si>
  <si>
    <t>1815015421</t>
  </si>
  <si>
    <t>S-1501542/42331/2018</t>
  </si>
  <si>
    <t>43371761</t>
  </si>
  <si>
    <t>LIKO SÁDEK, spol. s r. o.</t>
  </si>
  <si>
    <t>1815015431</t>
  </si>
  <si>
    <t>S-1501543/42610/2018</t>
  </si>
  <si>
    <t>64266958</t>
  </si>
  <si>
    <t>Svoboda František</t>
  </si>
  <si>
    <t>1815015441</t>
  </si>
  <si>
    <t>S-1501544/42613/2018</t>
  </si>
  <si>
    <t>1715015451</t>
  </si>
  <si>
    <t>S-1501545/41017/2017</t>
  </si>
  <si>
    <t>75119196</t>
  </si>
  <si>
    <t>Dufek Josef, DiS.</t>
  </si>
  <si>
    <t>1815015451</t>
  </si>
  <si>
    <t>S-1501545/42607/2018</t>
  </si>
  <si>
    <t>02594587</t>
  </si>
  <si>
    <t>Jura Dominik</t>
  </si>
  <si>
    <t>1815015461</t>
  </si>
  <si>
    <t>S-1501546/42604/2018</t>
  </si>
  <si>
    <t>28328841</t>
  </si>
  <si>
    <t>BIOFARMA DoRa s.r.o.</t>
  </si>
  <si>
    <t>1815015471</t>
  </si>
  <si>
    <t>S-1501547/42601/2018</t>
  </si>
  <si>
    <t>03688071</t>
  </si>
  <si>
    <t>Fučík Jiří</t>
  </si>
  <si>
    <t>1815015481</t>
  </si>
  <si>
    <t>S-1501548/42597/2018</t>
  </si>
  <si>
    <t>1815015491</t>
  </si>
  <si>
    <t>S-1501549/42594/2018</t>
  </si>
  <si>
    <t>44065337</t>
  </si>
  <si>
    <t>Pavlíček Václav</t>
  </si>
  <si>
    <t>1815015501</t>
  </si>
  <si>
    <t>S-1501550/42590/2018</t>
  </si>
  <si>
    <t>1815015511</t>
  </si>
  <si>
    <t>S-1501551/42510/2018</t>
  </si>
  <si>
    <t>49023021</t>
  </si>
  <si>
    <t>Zemědělské družstvo Selibov</t>
  </si>
  <si>
    <t>1815015521</t>
  </si>
  <si>
    <t>S-1501552/42505/2018</t>
  </si>
  <si>
    <t>1815015531</t>
  </si>
  <si>
    <t>S-1501553/42499/2018</t>
  </si>
  <si>
    <t>48221724</t>
  </si>
  <si>
    <t>Kotrba Jiří</t>
  </si>
  <si>
    <t>1815015541</t>
  </si>
  <si>
    <t>S-1501554/42493/2018</t>
  </si>
  <si>
    <t>75124246</t>
  </si>
  <si>
    <t>Bočanová Andrea</t>
  </si>
  <si>
    <t>1815015551</t>
  </si>
  <si>
    <t>S-1501555/42489/2018</t>
  </si>
  <si>
    <t>1715015561</t>
  </si>
  <si>
    <t>S-1501556/41036/2017</t>
  </si>
  <si>
    <t>1815015561</t>
  </si>
  <si>
    <t>S-1501556/42539/2018</t>
  </si>
  <si>
    <t>18600573</t>
  </si>
  <si>
    <t>Sklenář Karel</t>
  </si>
  <si>
    <t>1815015571</t>
  </si>
  <si>
    <t>S-1501557/42699/2018</t>
  </si>
  <si>
    <t>1715015581</t>
  </si>
  <si>
    <t>S-1501558/41037/2017</t>
  </si>
  <si>
    <t>43764851</t>
  </si>
  <si>
    <t>Beer Emil</t>
  </si>
  <si>
    <t>1815015581</t>
  </si>
  <si>
    <t>S-1501558/42701/2018</t>
  </si>
  <si>
    <t>46884335</t>
  </si>
  <si>
    <t>Vesa Velhartice, a.s.</t>
  </si>
  <si>
    <t>1715015591</t>
  </si>
  <si>
    <t>S-1501559/41038/2017</t>
  </si>
  <si>
    <t>1815015591</t>
  </si>
  <si>
    <t>S-1501559/42802/2018</t>
  </si>
  <si>
    <t>05992613</t>
  </si>
  <si>
    <t>Svoboda Tomáš</t>
  </si>
  <si>
    <t>1815015601</t>
  </si>
  <si>
    <t>S-1501560/42807/2018</t>
  </si>
  <si>
    <t>73364941</t>
  </si>
  <si>
    <t>Gallus František</t>
  </si>
  <si>
    <t>1815015611</t>
  </si>
  <si>
    <t>S-1501561/42877/2018</t>
  </si>
  <si>
    <t>03397955</t>
  </si>
  <si>
    <t>Farma Kozlovský s.r.o.</t>
  </si>
  <si>
    <t>1815015621</t>
  </si>
  <si>
    <t>S-1501562/42773/2018</t>
  </si>
  <si>
    <t>1815015631</t>
  </si>
  <si>
    <t>S-1501563/42780/2018</t>
  </si>
  <si>
    <t>1815015641</t>
  </si>
  <si>
    <t>S-1501564/42817/2018</t>
  </si>
  <si>
    <t>1815015651</t>
  </si>
  <si>
    <t>S-1501565/42820/2018</t>
  </si>
  <si>
    <t>28045297</t>
  </si>
  <si>
    <t>ABERO s.r.o.</t>
  </si>
  <si>
    <t>1815015661</t>
  </si>
  <si>
    <t>S-1501566/42869/2018</t>
  </si>
  <si>
    <t>1815015671</t>
  </si>
  <si>
    <t>S-1501567/42872/2018</t>
  </si>
  <si>
    <t>1815015681</t>
  </si>
  <si>
    <t>S-1501568/42814/2018</t>
  </si>
  <si>
    <t>75133989</t>
  </si>
  <si>
    <t>Turoň Štefan</t>
  </si>
  <si>
    <t>1815015691</t>
  </si>
  <si>
    <t>S-1501569/42647/2018</t>
  </si>
  <si>
    <t>73538426</t>
  </si>
  <si>
    <t>Vališ Jaroslav</t>
  </si>
  <si>
    <t>1815015701</t>
  </si>
  <si>
    <t>S-1501570/42861/2018</t>
  </si>
  <si>
    <t>25161491</t>
  </si>
  <si>
    <t>TINOSS s.r.o.</t>
  </si>
  <si>
    <t>1815015711</t>
  </si>
  <si>
    <t>S-1501571/42857/2018</t>
  </si>
  <si>
    <t>1815015721</t>
  </si>
  <si>
    <t>S-1501572/42852/2018</t>
  </si>
  <si>
    <t>41872631</t>
  </si>
  <si>
    <t>Plojhar Miroslav</t>
  </si>
  <si>
    <t>1815015731</t>
  </si>
  <si>
    <t>S-1501573/42848/2018</t>
  </si>
  <si>
    <t>71246045</t>
  </si>
  <si>
    <t>Pártl Martin, Bc.</t>
  </si>
  <si>
    <t>1815015741</t>
  </si>
  <si>
    <t>S-1501574/42844/2018</t>
  </si>
  <si>
    <t>49977474</t>
  </si>
  <si>
    <t>Šlechtitelská stanice vinařská, s.r.o.</t>
  </si>
  <si>
    <t>1815015751</t>
  </si>
  <si>
    <t>S-1501575/42657/2018</t>
  </si>
  <si>
    <t>1815015761</t>
  </si>
  <si>
    <t>S-1501576/43160/2018</t>
  </si>
  <si>
    <t>1815015771</t>
  </si>
  <si>
    <t>S-1501577/43163/2018</t>
  </si>
  <si>
    <t>47438614</t>
  </si>
  <si>
    <t>Tichý Jan</t>
  </si>
  <si>
    <t>1815015791</t>
  </si>
  <si>
    <t>S-1501579/42972/2018</t>
  </si>
  <si>
    <t>47441313</t>
  </si>
  <si>
    <t>Saitl Stanislav</t>
  </si>
  <si>
    <t>1815015801</t>
  </si>
  <si>
    <t>S-1501580/42976/2018</t>
  </si>
  <si>
    <t>44064101</t>
  </si>
  <si>
    <t>Saitl Petr</t>
  </si>
  <si>
    <t>1815015811</t>
  </si>
  <si>
    <t>S-1501581/42980/2018</t>
  </si>
  <si>
    <t>70850399</t>
  </si>
  <si>
    <t>Veselá Bohumila</t>
  </si>
  <si>
    <t>1815015821</t>
  </si>
  <si>
    <t>S-1501582/42983/2018</t>
  </si>
  <si>
    <t>64335992</t>
  </si>
  <si>
    <t>Vybíral Stanislav</t>
  </si>
  <si>
    <t>1815015831</t>
  </si>
  <si>
    <t>S-1501583/42986/2018</t>
  </si>
  <si>
    <t>43464050</t>
  </si>
  <si>
    <t>Skutil Karel, Ing.</t>
  </si>
  <si>
    <t>1815015841</t>
  </si>
  <si>
    <t>S-1501584/43102/2018</t>
  </si>
  <si>
    <t>1815015851</t>
  </si>
  <si>
    <t>S-1501585/43105/2018</t>
  </si>
  <si>
    <t>46641947</t>
  </si>
  <si>
    <t>Němejcová Anna</t>
  </si>
  <si>
    <t>1815015861</t>
  </si>
  <si>
    <t>S-1501586/42904/2018</t>
  </si>
  <si>
    <t>62519867</t>
  </si>
  <si>
    <t>Babka Pavel</t>
  </si>
  <si>
    <t>1815015871</t>
  </si>
  <si>
    <t>S-1501587/42908/2018</t>
  </si>
  <si>
    <t>02063298</t>
  </si>
  <si>
    <t>1815015881</t>
  </si>
  <si>
    <t>S-1501588/42916/2018</t>
  </si>
  <si>
    <t>72059443</t>
  </si>
  <si>
    <t>Maroušková Andrea</t>
  </si>
  <si>
    <t>1815015891</t>
  </si>
  <si>
    <t>S-1501589/42922/2018</t>
  </si>
  <si>
    <t>45524840</t>
  </si>
  <si>
    <t>Goll  Pavel</t>
  </si>
  <si>
    <t>1815015901</t>
  </si>
  <si>
    <t>S-1501590/42937/2018</t>
  </si>
  <si>
    <t>71206876</t>
  </si>
  <si>
    <t>Vraná Renata</t>
  </si>
  <si>
    <t>1815015911</t>
  </si>
  <si>
    <t>S-1501591/43177/2018</t>
  </si>
  <si>
    <t>47536179</t>
  </si>
  <si>
    <t>SADY spol. s r.o. Bílé Podolí</t>
  </si>
  <si>
    <t>1815015921</t>
  </si>
  <si>
    <t>S-1501592/43181/2018</t>
  </si>
  <si>
    <t>72030062</t>
  </si>
  <si>
    <t>Jetleb Jiří</t>
  </si>
  <si>
    <t>1815015931</t>
  </si>
  <si>
    <t>S-1501593/43184/2018</t>
  </si>
  <si>
    <t>68785615</t>
  </si>
  <si>
    <t>Řežábek Miloš</t>
  </si>
  <si>
    <t>1815015941</t>
  </si>
  <si>
    <t>S-1501594/43151/2018</t>
  </si>
  <si>
    <t>45397741</t>
  </si>
  <si>
    <t>Boubín Jan</t>
  </si>
  <si>
    <t>1815015951</t>
  </si>
  <si>
    <t>S-1501595/43154/2018</t>
  </si>
  <si>
    <t>01017501</t>
  </si>
  <si>
    <t>1815015961</t>
  </si>
  <si>
    <t>S-1501596/43157/2018</t>
  </si>
  <si>
    <t>1815015971</t>
  </si>
  <si>
    <t>S-1501597/43114/2018</t>
  </si>
  <si>
    <t>02781875</t>
  </si>
  <si>
    <t>Vágner Luboš</t>
  </si>
  <si>
    <t>1815015981</t>
  </si>
  <si>
    <t>S-1501598/43128/2018</t>
  </si>
  <si>
    <t>1815015991</t>
  </si>
  <si>
    <t>S-1501599/43135/2018</t>
  </si>
  <si>
    <t>41270321</t>
  </si>
  <si>
    <t>Hladík Lubor</t>
  </si>
  <si>
    <t>1815016001</t>
  </si>
  <si>
    <t>S-1501600/43143/2018</t>
  </si>
  <si>
    <t>10524771</t>
  </si>
  <si>
    <t>Vávra Jan</t>
  </si>
  <si>
    <t>1815016011</t>
  </si>
  <si>
    <t>S-1501601/43448/2018</t>
  </si>
  <si>
    <t>12985082</t>
  </si>
  <si>
    <t>Bednář Milan</t>
  </si>
  <si>
    <t>1815016021</t>
  </si>
  <si>
    <t>S-1501602/43452/2018</t>
  </si>
  <si>
    <t>49315137</t>
  </si>
  <si>
    <t>Stráník Jan</t>
  </si>
  <si>
    <t>1815016031</t>
  </si>
  <si>
    <t>S-1501603/43456/2018</t>
  </si>
  <si>
    <t>1815016041</t>
  </si>
  <si>
    <t>S-1501604/43275/2018</t>
  </si>
  <si>
    <t>1815016051</t>
  </si>
  <si>
    <t>S-1501605/43280/2018</t>
  </si>
  <si>
    <t>10387820</t>
  </si>
  <si>
    <t>Urban Jiří</t>
  </si>
  <si>
    <t>1815016061</t>
  </si>
  <si>
    <t>S-1501606/43392/2018</t>
  </si>
  <si>
    <t>41648528</t>
  </si>
  <si>
    <t>Říhánek Václav</t>
  </si>
  <si>
    <t>1815016071</t>
  </si>
  <si>
    <t>S-1501607/43395/2018</t>
  </si>
  <si>
    <t>1815016081</t>
  </si>
  <si>
    <t>S-1501608/43398/2018</t>
  </si>
  <si>
    <t>1815016091</t>
  </si>
  <si>
    <t>S-1501609/43403/2018</t>
  </si>
  <si>
    <t>44624140</t>
  </si>
  <si>
    <t>1815016101</t>
  </si>
  <si>
    <t>S-1501610/43410/2018</t>
  </si>
  <si>
    <t>41650921</t>
  </si>
  <si>
    <t>Trhlík Aleš, Ing.</t>
  </si>
  <si>
    <t>1815016111</t>
  </si>
  <si>
    <t>S-1501611/43418/2018</t>
  </si>
  <si>
    <t>1815016121</t>
  </si>
  <si>
    <t>S-1501612/43664/2018</t>
  </si>
  <si>
    <t>68727259</t>
  </si>
  <si>
    <t>Havlena Josef</t>
  </si>
  <si>
    <t>1815016131</t>
  </si>
  <si>
    <t>S-1501613/43668/2018</t>
  </si>
  <si>
    <t>71227245</t>
  </si>
  <si>
    <t>Hlouch Milan, Ing.</t>
  </si>
  <si>
    <t>1815016141</t>
  </si>
  <si>
    <t>S-1501614/43671/2018</t>
  </si>
  <si>
    <t>04982045</t>
  </si>
  <si>
    <t>RADMED s.r.o.</t>
  </si>
  <si>
    <t>1815016151</t>
  </si>
  <si>
    <t>S-1501615/43674/2018</t>
  </si>
  <si>
    <t>72033487</t>
  </si>
  <si>
    <t>Chloupek Karel, Ing.</t>
  </si>
  <si>
    <t>1815016161</t>
  </si>
  <si>
    <t>S-1501616/43678/2018</t>
  </si>
  <si>
    <t>61394564</t>
  </si>
  <si>
    <t>Esterka Petr</t>
  </si>
  <si>
    <t>1815016171</t>
  </si>
  <si>
    <t>S-1501617/43256/2018</t>
  </si>
  <si>
    <t>04547641</t>
  </si>
  <si>
    <t>Melkus Jan</t>
  </si>
  <si>
    <t>1815016191</t>
  </si>
  <si>
    <t>S-1501619/43269/2018</t>
  </si>
  <si>
    <t>67355676</t>
  </si>
  <si>
    <t>Klapetek Tomáš</t>
  </si>
  <si>
    <t>1815016201</t>
  </si>
  <si>
    <t>S-1501620/43683/2018</t>
  </si>
  <si>
    <t>43595022</t>
  </si>
  <si>
    <t>1815016211</t>
  </si>
  <si>
    <t>S-1501621/43681/2018</t>
  </si>
  <si>
    <t>12106771</t>
  </si>
  <si>
    <t>Procházka Zdeněk</t>
  </si>
  <si>
    <t>1815016221</t>
  </si>
  <si>
    <t>S-1501622/43655/2018</t>
  </si>
  <si>
    <t>46591389</t>
  </si>
  <si>
    <t>Macháčková Jana</t>
  </si>
  <si>
    <t>1815016231</t>
  </si>
  <si>
    <t>S-1501623/43658/2018</t>
  </si>
  <si>
    <t>28616651</t>
  </si>
  <si>
    <t>Farma Hlubočec s.r.o.</t>
  </si>
  <si>
    <t>1815016241</t>
  </si>
  <si>
    <t>S-1501624/43603/2018</t>
  </si>
  <si>
    <t>1815016251</t>
  </si>
  <si>
    <t>S-1501625/43640/2018</t>
  </si>
  <si>
    <t>70966516</t>
  </si>
  <si>
    <t>Matoušek Petr Bc.</t>
  </si>
  <si>
    <t>1815016261</t>
  </si>
  <si>
    <t>S-1501626/43644/2018</t>
  </si>
  <si>
    <t>41899750</t>
  </si>
  <si>
    <t>Votava Petr Ing.</t>
  </si>
  <si>
    <t>1815016271</t>
  </si>
  <si>
    <t>S-1501627/43647/2018</t>
  </si>
  <si>
    <t>48232891</t>
  </si>
  <si>
    <t>1815016281</t>
  </si>
  <si>
    <t>S-1501628/43650/2018</t>
  </si>
  <si>
    <t>44368135</t>
  </si>
  <si>
    <t>Vojáček Milan</t>
  </si>
  <si>
    <t>1815016291</t>
  </si>
  <si>
    <t>S-1501629/43544/2018</t>
  </si>
  <si>
    <t>1815016301</t>
  </si>
  <si>
    <t>S-1501630/43444/2018</t>
  </si>
  <si>
    <t>49545701</t>
  </si>
  <si>
    <t>Fikarová Eva</t>
  </si>
  <si>
    <t>1815016311</t>
  </si>
  <si>
    <t>S-1501631/43246/2018</t>
  </si>
  <si>
    <t>05554411</t>
  </si>
  <si>
    <t>Lehký Jiří</t>
  </si>
  <si>
    <t>1815016321</t>
  </si>
  <si>
    <t>S-1501632/43250/2018</t>
  </si>
  <si>
    <t>48532398</t>
  </si>
  <si>
    <t>KLIP, s.r.o.</t>
  </si>
  <si>
    <t>1815016331</t>
  </si>
  <si>
    <t>S-1501633/43636/2018</t>
  </si>
  <si>
    <t>1715016341</t>
  </si>
  <si>
    <t>S-1501634/41245/2017</t>
  </si>
  <si>
    <t>68421532</t>
  </si>
  <si>
    <t>Rubeš Dušan</t>
  </si>
  <si>
    <t>1815016341</t>
  </si>
  <si>
    <t>S-1501634/43631/2018</t>
  </si>
  <si>
    <t>43105459</t>
  </si>
  <si>
    <t>Studecký Josef</t>
  </si>
  <si>
    <t>1815016351</t>
  </si>
  <si>
    <t>S-1501635/43407/2018</t>
  </si>
  <si>
    <t>06533876</t>
  </si>
  <si>
    <t>Agro Mstětice, s.r.o.</t>
  </si>
  <si>
    <t>1815016361</t>
  </si>
  <si>
    <t>S-1501636/43414/2018</t>
  </si>
  <si>
    <t>27887669</t>
  </si>
  <si>
    <t>VHŽ Polerady spol. s r.o.</t>
  </si>
  <si>
    <t>1815016371</t>
  </si>
  <si>
    <t>S-1501637/43425/2018</t>
  </si>
  <si>
    <t>1815016381</t>
  </si>
  <si>
    <t>S-1501638/43427/2018</t>
  </si>
  <si>
    <t>70860807</t>
  </si>
  <si>
    <t>Volek Jaroslav</t>
  </si>
  <si>
    <t>1815016391</t>
  </si>
  <si>
    <t>S-1501639/43432/2018</t>
  </si>
  <si>
    <t>70890099</t>
  </si>
  <si>
    <t>Michálek Jan Ing.</t>
  </si>
  <si>
    <t>1815016401</t>
  </si>
  <si>
    <t>S-1501640/43438/2018</t>
  </si>
  <si>
    <t>1715016411</t>
  </si>
  <si>
    <t>S-1501641/41290/2017</t>
  </si>
  <si>
    <t>1815016411</t>
  </si>
  <si>
    <t>S-1501641/43682/2018</t>
  </si>
  <si>
    <t>1715016421</t>
  </si>
  <si>
    <t>S-1501642/41296/2017</t>
  </si>
  <si>
    <t>41338251</t>
  </si>
  <si>
    <t>Petružálek Jaromír</t>
  </si>
  <si>
    <t>1815016421</t>
  </si>
  <si>
    <t>S-1501642/44014/2018</t>
  </si>
  <si>
    <t>1715016431</t>
  </si>
  <si>
    <t>S-1501643/41300/2017</t>
  </si>
  <si>
    <t>49453173</t>
  </si>
  <si>
    <t>AGROS Vysočina, a.s.</t>
  </si>
  <si>
    <t>1815016431</t>
  </si>
  <si>
    <t>S-1501643/43871/2018</t>
  </si>
  <si>
    <t>1815016441</t>
  </si>
  <si>
    <t>S-1501644/43876/2018</t>
  </si>
  <si>
    <t>25063677</t>
  </si>
  <si>
    <t>SAD s.r.o.</t>
  </si>
  <si>
    <t>1715016451</t>
  </si>
  <si>
    <t>S-1501645/41658/2017</t>
  </si>
  <si>
    <t>70949212</t>
  </si>
  <si>
    <t>Kaman Jindřich</t>
  </si>
  <si>
    <t>1815016451</t>
  </si>
  <si>
    <t>S-1501645/43879/2018</t>
  </si>
  <si>
    <t>05269229</t>
  </si>
  <si>
    <t>Statek Hausman s.r.o.</t>
  </si>
  <si>
    <t>1715016461</t>
  </si>
  <si>
    <t>S-1501646/41662/2017</t>
  </si>
  <si>
    <t>47893966</t>
  </si>
  <si>
    <t>Trödler Radek</t>
  </si>
  <si>
    <t>1815016471</t>
  </si>
  <si>
    <t>S-1501647/43887/2018</t>
  </si>
  <si>
    <t>1815016481</t>
  </si>
  <si>
    <t>S-1501648/43891/2018</t>
  </si>
  <si>
    <t>1815016491</t>
  </si>
  <si>
    <t>S-1501649/43899/2018</t>
  </si>
  <si>
    <t>66596211</t>
  </si>
  <si>
    <t>Mrázek Aleš</t>
  </si>
  <si>
    <t>1815016501</t>
  </si>
  <si>
    <t>S-1501650/43905/2018</t>
  </si>
  <si>
    <t>60572744</t>
  </si>
  <si>
    <t>1815016511</t>
  </si>
  <si>
    <t>S-1501651/43910/2018</t>
  </si>
  <si>
    <t>1815016521</t>
  </si>
  <si>
    <t>S-1501652/43915/2018</t>
  </si>
  <si>
    <t>26223155</t>
  </si>
  <si>
    <t>PODHORAN LUKOV a.s.</t>
  </si>
  <si>
    <t>1715016531</t>
  </si>
  <si>
    <t>S-1501653/41350/2017</t>
  </si>
  <si>
    <t>67521975</t>
  </si>
  <si>
    <t>Krejsková Věra</t>
  </si>
  <si>
    <t>1815016531</t>
  </si>
  <si>
    <t>S-1501653/43919/2018</t>
  </si>
  <si>
    <t>1815016541</t>
  </si>
  <si>
    <t>S-1501654/43922/2018</t>
  </si>
  <si>
    <t>05806569</t>
  </si>
  <si>
    <t>Kaman Jan</t>
  </si>
  <si>
    <t>1815016551</t>
  </si>
  <si>
    <t>S-1501655/43926/2018</t>
  </si>
  <si>
    <t>47908564</t>
  </si>
  <si>
    <t>Zemědělské družstvo Nížkov</t>
  </si>
  <si>
    <t>1815016561</t>
  </si>
  <si>
    <t>S-1501656/43932/2018</t>
  </si>
  <si>
    <t>1815016571</t>
  </si>
  <si>
    <t>S-1501657/43947/2018</t>
  </si>
  <si>
    <t>1815016581</t>
  </si>
  <si>
    <t>S-1501658/43958/2018</t>
  </si>
  <si>
    <t>1815016591</t>
  </si>
  <si>
    <t>S-1501659/43964/2018</t>
  </si>
  <si>
    <t>1815016601</t>
  </si>
  <si>
    <t>S-1501660/43972/2018</t>
  </si>
  <si>
    <t>40939430</t>
  </si>
  <si>
    <t>Špaček Jan, Ing.</t>
  </si>
  <si>
    <t>1815016631</t>
  </si>
  <si>
    <t>S-1501663/44171/2018</t>
  </si>
  <si>
    <t>47915765</t>
  </si>
  <si>
    <t>Arbia, spol. s r.o.</t>
  </si>
  <si>
    <t>1815016641</t>
  </si>
  <si>
    <t>S-1501664/44165/2018</t>
  </si>
  <si>
    <t>1815016651</t>
  </si>
  <si>
    <t>S-1501665/44211/2018</t>
  </si>
  <si>
    <t>00127876</t>
  </si>
  <si>
    <t>Zemědělské a obchodní družstvo  "Bratranců Veverkových"  Živanice</t>
  </si>
  <si>
    <t>1815016661</t>
  </si>
  <si>
    <t>S-1501666/44245/2018</t>
  </si>
  <si>
    <t>70103755</t>
  </si>
  <si>
    <t>Bačina Ondřej, Bc.</t>
  </si>
  <si>
    <t>1815016671</t>
  </si>
  <si>
    <t>S-1501667/44219/2018</t>
  </si>
  <si>
    <t>47020199</t>
  </si>
  <si>
    <t>Škrle Pavel Mgr.</t>
  </si>
  <si>
    <t>1815016681</t>
  </si>
  <si>
    <t>S-1501668/44095/2018</t>
  </si>
  <si>
    <t>75039621</t>
  </si>
  <si>
    <t>Eminger Václav, Ing.</t>
  </si>
  <si>
    <t>1815016691</t>
  </si>
  <si>
    <t>S-1501669/44105/2018</t>
  </si>
  <si>
    <t>45817171</t>
  </si>
  <si>
    <t>Miler Josef</t>
  </si>
  <si>
    <t>1815016701</t>
  </si>
  <si>
    <t>S-1501670/44108/2018</t>
  </si>
  <si>
    <t>70960119</t>
  </si>
  <si>
    <t>Šnobl Milan</t>
  </si>
  <si>
    <t>1815016711</t>
  </si>
  <si>
    <t>S-1501671/44111/2018</t>
  </si>
  <si>
    <t>1815016721</t>
  </si>
  <si>
    <t>S-1501672/44116/2018</t>
  </si>
  <si>
    <t>05428441</t>
  </si>
  <si>
    <t>Šafránek Josef</t>
  </si>
  <si>
    <t>1815016731</t>
  </si>
  <si>
    <t>S-1501673/44119/2018</t>
  </si>
  <si>
    <t>16980506</t>
  </si>
  <si>
    <t>Kučaba František</t>
  </si>
  <si>
    <t>1815016741</t>
  </si>
  <si>
    <t>S-1501674/44123/2018</t>
  </si>
  <si>
    <t>04721772</t>
  </si>
  <si>
    <t>Kučabová Jitka</t>
  </si>
  <si>
    <t>1815016751</t>
  </si>
  <si>
    <t>S-1501675/44126/2018</t>
  </si>
  <si>
    <t>47019395</t>
  </si>
  <si>
    <t>Kozár Jan</t>
  </si>
  <si>
    <t>1815016761</t>
  </si>
  <si>
    <t>S-1501676/44132/2018</t>
  </si>
  <si>
    <t>72557028</t>
  </si>
  <si>
    <t>Ullrichová Markéta</t>
  </si>
  <si>
    <t>1815016771</t>
  </si>
  <si>
    <t>S-1501677/44135/2018</t>
  </si>
  <si>
    <t>1815016781</t>
  </si>
  <si>
    <t>S-1501678/44139/2018</t>
  </si>
  <si>
    <t>61358126</t>
  </si>
  <si>
    <t>Čech Svatopluk</t>
  </si>
  <si>
    <t>1815016791</t>
  </si>
  <si>
    <t>S-1501679/44143/2018</t>
  </si>
  <si>
    <t>1815016801</t>
  </si>
  <si>
    <t>S-1501680/44147/2018</t>
  </si>
  <si>
    <t>27361900</t>
  </si>
  <si>
    <t>K + K  PŘÍLEPY s.r.o.</t>
  </si>
  <si>
    <t>1815016811</t>
  </si>
  <si>
    <t>S-1501681/44150/2018</t>
  </si>
  <si>
    <t>25061500</t>
  </si>
  <si>
    <t>Milský statek s.r.o.</t>
  </si>
  <si>
    <t>1815016821</t>
  </si>
  <si>
    <t>S-1501682/44154/2018</t>
  </si>
  <si>
    <t>1815016831</t>
  </si>
  <si>
    <t>S-1501683/44160/2018</t>
  </si>
  <si>
    <t>1815016841</t>
  </si>
  <si>
    <t>S-1501684/44255/2018</t>
  </si>
  <si>
    <t>27116263</t>
  </si>
  <si>
    <t>AGSP s.r.o.</t>
  </si>
  <si>
    <t>1815016851</t>
  </si>
  <si>
    <t>S-1501685/44261/2018</t>
  </si>
  <si>
    <t>47538082</t>
  </si>
  <si>
    <t>RAKOCHMEL s.r.o.</t>
  </si>
  <si>
    <t>1815016861</t>
  </si>
  <si>
    <t>S-1501686/44266/2018</t>
  </si>
  <si>
    <t>1815016871</t>
  </si>
  <si>
    <t>S-1501687/44269/2018</t>
  </si>
  <si>
    <t>72537027</t>
  </si>
  <si>
    <t>Beneš Michal</t>
  </si>
  <si>
    <t>1815016881</t>
  </si>
  <si>
    <t>S-1501688/44272/2018</t>
  </si>
  <si>
    <t>46505857</t>
  </si>
  <si>
    <t>EKOLIFE - družstvo Orlické Záhoří</t>
  </si>
  <si>
    <t>1815016891</t>
  </si>
  <si>
    <t>S-1501689/43987/2018</t>
  </si>
  <si>
    <t>1815016901</t>
  </si>
  <si>
    <t>S-1501690/44206/2018</t>
  </si>
  <si>
    <t>15587363</t>
  </si>
  <si>
    <t>Netopilová Věra Ing</t>
  </si>
  <si>
    <t>1815016911</t>
  </si>
  <si>
    <t>S-1501691/44315/2018</t>
  </si>
  <si>
    <t>42193061</t>
  </si>
  <si>
    <t>Ludva Ladislav</t>
  </si>
  <si>
    <t>1815016921</t>
  </si>
  <si>
    <t>S-1501692/44323/2018</t>
  </si>
  <si>
    <t>62060341</t>
  </si>
  <si>
    <t>Blažek Karel</t>
  </si>
  <si>
    <t>1815016931</t>
  </si>
  <si>
    <t>S-1501693/44328/2018</t>
  </si>
  <si>
    <t>1815016941</t>
  </si>
  <si>
    <t>S-1501694/44336/2018</t>
  </si>
  <si>
    <t>1815016951</t>
  </si>
  <si>
    <t>S-1501695/44342/2018</t>
  </si>
  <si>
    <t>61223042</t>
  </si>
  <si>
    <t>Myslivec Aleš</t>
  </si>
  <si>
    <t>1815016961</t>
  </si>
  <si>
    <t>S-1501696/44347/2018</t>
  </si>
  <si>
    <t>15591689</t>
  </si>
  <si>
    <t>Žilka Jaromír, Ing.</t>
  </si>
  <si>
    <t>1815016971</t>
  </si>
  <si>
    <t>S-1501697/44353/2018</t>
  </si>
  <si>
    <t>45469938</t>
  </si>
  <si>
    <t>Vávra Zdeněk</t>
  </si>
  <si>
    <t>1815016981</t>
  </si>
  <si>
    <t>S-1501698/44306/2018</t>
  </si>
  <si>
    <t>75040832</t>
  </si>
  <si>
    <t>Chytil Radomír</t>
  </si>
  <si>
    <t>1815016991</t>
  </si>
  <si>
    <t>S-1501699/44296/2018</t>
  </si>
  <si>
    <t>45469920</t>
  </si>
  <si>
    <t>Vávra Pavel</t>
  </si>
  <si>
    <t>1815017001</t>
  </si>
  <si>
    <t>S-1501700/44293/2018</t>
  </si>
  <si>
    <t>25535382</t>
  </si>
  <si>
    <t>ZP MORAVAN, a.s.</t>
  </si>
  <si>
    <t>1815017011</t>
  </si>
  <si>
    <t>S-1501701/44289/2018</t>
  </si>
  <si>
    <t>18247695</t>
  </si>
  <si>
    <t>Klail Václav</t>
  </si>
  <si>
    <t>1815017021</t>
  </si>
  <si>
    <t>S-1501702/44426/2018</t>
  </si>
  <si>
    <t>45343951</t>
  </si>
  <si>
    <t>Soukup Karel</t>
  </si>
  <si>
    <t>1815017031</t>
  </si>
  <si>
    <t>S-1501703/44430/2018</t>
  </si>
  <si>
    <t>49749897</t>
  </si>
  <si>
    <t>Brunclík Tomáš</t>
  </si>
  <si>
    <t>1815017041</t>
  </si>
  <si>
    <t>S-1501704/44432/2018</t>
  </si>
  <si>
    <t>71164341</t>
  </si>
  <si>
    <t>Polcar Václav</t>
  </si>
  <si>
    <t>1815017051</t>
  </si>
  <si>
    <t>S-1501705/44434/2018</t>
  </si>
  <si>
    <t>18246991</t>
  </si>
  <si>
    <t>Tomášek Oto</t>
  </si>
  <si>
    <t>1815017061</t>
  </si>
  <si>
    <t>S-1501706/44435/2018</t>
  </si>
  <si>
    <t>1815017071</t>
  </si>
  <si>
    <t>S-1501707/44580/2018</t>
  </si>
  <si>
    <t>05734754</t>
  </si>
  <si>
    <t>Tůma Antonín, Bc.</t>
  </si>
  <si>
    <t>1815017081</t>
  </si>
  <si>
    <t>S-1501708/44577/2018</t>
  </si>
  <si>
    <t>67025242</t>
  </si>
  <si>
    <t>Bulíčková Iveta</t>
  </si>
  <si>
    <t>1815017091</t>
  </si>
  <si>
    <t>S-1501709/44571/2018</t>
  </si>
  <si>
    <t>76584267</t>
  </si>
  <si>
    <t>Holub František, Ing.</t>
  </si>
  <si>
    <t>1815017101</t>
  </si>
  <si>
    <t>S-1501710/44562/2018</t>
  </si>
  <si>
    <t>44062664</t>
  </si>
  <si>
    <t>Bartoš Karel</t>
  </si>
  <si>
    <t>1815017111</t>
  </si>
  <si>
    <t>S-1501711/44559/2018</t>
  </si>
  <si>
    <t>70262292</t>
  </si>
  <si>
    <t>Kopeček Antonín</t>
  </si>
  <si>
    <t>1815017121</t>
  </si>
  <si>
    <t>S-1501712/44549/2018</t>
  </si>
  <si>
    <t>00098752</t>
  </si>
  <si>
    <t>Školní statek, Opava, příspěvková organizace</t>
  </si>
  <si>
    <t>1715017131</t>
  </si>
  <si>
    <t>S-1501713/42398/2017</t>
  </si>
  <si>
    <t>45989281</t>
  </si>
  <si>
    <t>Vlačiha Vladislav</t>
  </si>
  <si>
    <t>1815017131</t>
  </si>
  <si>
    <t>S-1501713/44529/2018</t>
  </si>
  <si>
    <t>15769488</t>
  </si>
  <si>
    <t>Kamlachová Iva</t>
  </si>
  <si>
    <t>1815017151</t>
  </si>
  <si>
    <t>S-1501715/44350/2018</t>
  </si>
  <si>
    <t>48203785</t>
  </si>
  <si>
    <t>UNIAGRA  spol. s r.o.</t>
  </si>
  <si>
    <t>1815017161</t>
  </si>
  <si>
    <t>S-1501716/44389/2018</t>
  </si>
  <si>
    <t>1815017171</t>
  </si>
  <si>
    <t>S-1501717/44379/2018</t>
  </si>
  <si>
    <t>70857288</t>
  </si>
  <si>
    <t>Prokop Jaroslav</t>
  </si>
  <si>
    <t>1815017181</t>
  </si>
  <si>
    <t>S-1501718/44373/2018</t>
  </si>
  <si>
    <t>47234172</t>
  </si>
  <si>
    <t>Prokop Josef</t>
  </si>
  <si>
    <t>1815017191</t>
  </si>
  <si>
    <t>S-1501719/44367/2018</t>
  </si>
  <si>
    <t>45019274</t>
  </si>
  <si>
    <t>Hruška Jaroslav, Ing.</t>
  </si>
  <si>
    <t>1815017201</t>
  </si>
  <si>
    <t>S-1501720/44360/2018</t>
  </si>
  <si>
    <t>1815017211</t>
  </si>
  <si>
    <t>S-1501721/44543/2018</t>
  </si>
  <si>
    <t>70952272</t>
  </si>
  <si>
    <t>Douda Milan</t>
  </si>
  <si>
    <t>1815017221</t>
  </si>
  <si>
    <t>S-1501722/44540/2018</t>
  </si>
  <si>
    <t>1815017231</t>
  </si>
  <si>
    <t>S-1501723/44604/2018</t>
  </si>
  <si>
    <t>48912786</t>
  </si>
  <si>
    <t>Selinger Roman</t>
  </si>
  <si>
    <t>1815017241</t>
  </si>
  <si>
    <t>S-1501724/44601/2018</t>
  </si>
  <si>
    <t>1815017251</t>
  </si>
  <si>
    <t>S-1501725/44597/2018</t>
  </si>
  <si>
    <t>1815017261</t>
  </si>
  <si>
    <t>S-1501726/44590/2018</t>
  </si>
  <si>
    <t>1815017271</t>
  </si>
  <si>
    <t>S-1501727/44471/2018</t>
  </si>
  <si>
    <t>42714494</t>
  </si>
  <si>
    <t>Kratochvíl Milan</t>
  </si>
  <si>
    <t>1815017281</t>
  </si>
  <si>
    <t>S-1501728/44463/2018</t>
  </si>
  <si>
    <t>70953368</t>
  </si>
  <si>
    <t>Pavlíček Jiří</t>
  </si>
  <si>
    <t>1815017291</t>
  </si>
  <si>
    <t>S-1501729/44455/2018</t>
  </si>
  <si>
    <t>70923175</t>
  </si>
  <si>
    <t>Peca Jan</t>
  </si>
  <si>
    <t>1815017301</t>
  </si>
  <si>
    <t>S-1501730/44447/2018</t>
  </si>
  <si>
    <t>46440895</t>
  </si>
  <si>
    <t>Pazderka František</t>
  </si>
  <si>
    <t>1815017311</t>
  </si>
  <si>
    <t>S-1501731/44451/2018</t>
  </si>
  <si>
    <t>72568160</t>
  </si>
  <si>
    <t>Pazderková Markéta, Ing.</t>
  </si>
  <si>
    <t>1815017321</t>
  </si>
  <si>
    <t>S-1501732/44458/2018</t>
  </si>
  <si>
    <t>1815017331</t>
  </si>
  <si>
    <t>S-1501733/44465/2018</t>
  </si>
  <si>
    <t>1815017341</t>
  </si>
  <si>
    <t>S-1501734/44474/2018</t>
  </si>
  <si>
    <t>1815017351</t>
  </si>
  <si>
    <t>S-1501735/44482/2018</t>
  </si>
  <si>
    <t>15058166</t>
  </si>
  <si>
    <t>Družstvo vlastníků půdy a majetku Slavíkov</t>
  </si>
  <si>
    <t>1815017361</t>
  </si>
  <si>
    <t>S-1501736/44488/2018</t>
  </si>
  <si>
    <t>04641884</t>
  </si>
  <si>
    <t>Bukovjan Martin</t>
  </si>
  <si>
    <t>1815017371</t>
  </si>
  <si>
    <t>S-1501737/44494/2018</t>
  </si>
  <si>
    <t>15374785</t>
  </si>
  <si>
    <t>Husák Pavel</t>
  </si>
  <si>
    <t>1815017381</t>
  </si>
  <si>
    <t>S-1501738/44723/2018</t>
  </si>
  <si>
    <t>60256079</t>
  </si>
  <si>
    <t>Motejlková Irena</t>
  </si>
  <si>
    <t>1815017391</t>
  </si>
  <si>
    <t>S-1501739/44735/2018</t>
  </si>
  <si>
    <t>00120421</t>
  </si>
  <si>
    <t>SZP Sychrov a.s.</t>
  </si>
  <si>
    <t>1815017401</t>
  </si>
  <si>
    <t>S-1501740/44737/2018</t>
  </si>
  <si>
    <t>1815017411</t>
  </si>
  <si>
    <t>S-1501741/44739/2018</t>
  </si>
  <si>
    <t>64829901</t>
  </si>
  <si>
    <t>GRAIN a.s.</t>
  </si>
  <si>
    <t>1815017421</t>
  </si>
  <si>
    <t>S-1501742/44743/2018</t>
  </si>
  <si>
    <t>48292486</t>
  </si>
  <si>
    <t>AGRO RUBÍN a.s.</t>
  </si>
  <si>
    <t>1815017431</t>
  </si>
  <si>
    <t>S-1501743/44746/2018</t>
  </si>
  <si>
    <t>1815017451</t>
  </si>
  <si>
    <t>S-1501745/44683/2018</t>
  </si>
  <si>
    <t>75118467</t>
  </si>
  <si>
    <t>Hřídel Jan</t>
  </si>
  <si>
    <t>1815017461</t>
  </si>
  <si>
    <t>S-1501746/44630/2018</t>
  </si>
  <si>
    <t>75149711</t>
  </si>
  <si>
    <t>Soukupová Lenka</t>
  </si>
  <si>
    <t>1815017471</t>
  </si>
  <si>
    <t>S-1501747/44634/2018</t>
  </si>
  <si>
    <t>1815017481</t>
  </si>
  <si>
    <t>S-1501748/44637/2018</t>
  </si>
  <si>
    <t>04955013</t>
  </si>
  <si>
    <t>MAN AGRO s.r.o.</t>
  </si>
  <si>
    <t>1815017491</t>
  </si>
  <si>
    <t>S-1501749/44640/2018</t>
  </si>
  <si>
    <t>04703677</t>
  </si>
  <si>
    <t>Kroupová Dana</t>
  </si>
  <si>
    <t>1815017501</t>
  </si>
  <si>
    <t>S-1501750/44643/2018</t>
  </si>
  <si>
    <t>70838119</t>
  </si>
  <si>
    <t>Lískovec Marcel</t>
  </si>
  <si>
    <t>1815017511</t>
  </si>
  <si>
    <t>S-1501751/44806/2018</t>
  </si>
  <si>
    <t>1815017521</t>
  </si>
  <si>
    <t>S-1501752/44811/2018</t>
  </si>
  <si>
    <t>22793402</t>
  </si>
  <si>
    <t>Agro Lišnice s.r.o.</t>
  </si>
  <si>
    <t>1815017531</t>
  </si>
  <si>
    <t>S-1501753/44816/2018</t>
  </si>
  <si>
    <t>72022841</t>
  </si>
  <si>
    <t>Vlachová Markéta</t>
  </si>
  <si>
    <t>1815017541</t>
  </si>
  <si>
    <t>S-1501754/44818/2018</t>
  </si>
  <si>
    <t>1815017551</t>
  </si>
  <si>
    <t>S-1501755/44822/2018</t>
  </si>
  <si>
    <t>68438532</t>
  </si>
  <si>
    <t>Bednář Jiří</t>
  </si>
  <si>
    <t>1815017561</t>
  </si>
  <si>
    <t>S-1501756/44828/2018</t>
  </si>
  <si>
    <t>1815017571</t>
  </si>
  <si>
    <t>S-1501757/44832/2018</t>
  </si>
  <si>
    <t>1815017581</t>
  </si>
  <si>
    <t>S-1501758/44836/2018</t>
  </si>
  <si>
    <t>46786261</t>
  </si>
  <si>
    <t>Brůha Milan</t>
  </si>
  <si>
    <t>1815017591</t>
  </si>
  <si>
    <t>S-1501759/44839/2018</t>
  </si>
  <si>
    <t>42139317</t>
  </si>
  <si>
    <t>Mazán Miroslav</t>
  </si>
  <si>
    <t>1815017601</t>
  </si>
  <si>
    <t>S-1501760/44842/2018</t>
  </si>
  <si>
    <t>46774602</t>
  </si>
  <si>
    <t>Štrympl Stanislav, Ing.</t>
  </si>
  <si>
    <t>1815017611</t>
  </si>
  <si>
    <t>S-1501761/44845/2018</t>
  </si>
  <si>
    <t>42179696</t>
  </si>
  <si>
    <t>Ježek Miloš</t>
  </si>
  <si>
    <t>1815017621</t>
  </si>
  <si>
    <t>S-1501762/44849/2018</t>
  </si>
  <si>
    <t>42179572</t>
  </si>
  <si>
    <t>Malhaus Václav</t>
  </si>
  <si>
    <t>1815017631</t>
  </si>
  <si>
    <t>S-1501763/44853/2018</t>
  </si>
  <si>
    <t>13357948</t>
  </si>
  <si>
    <t>Zeidel Josef</t>
  </si>
  <si>
    <t>1815017641</t>
  </si>
  <si>
    <t>S-1501764/44858/2018</t>
  </si>
  <si>
    <t>72032804</t>
  </si>
  <si>
    <t>Holub Miloš</t>
  </si>
  <si>
    <t>1815017651</t>
  </si>
  <si>
    <t>S-1501765/44753/2018</t>
  </si>
  <si>
    <t>63769972</t>
  </si>
  <si>
    <t>Vopálenský Ladislav</t>
  </si>
  <si>
    <t>1815017661</t>
  </si>
  <si>
    <t>S-1501766/44758/2018</t>
  </si>
  <si>
    <t>42116201</t>
  </si>
  <si>
    <t>Pošík Ladislav</t>
  </si>
  <si>
    <t>1815017671</t>
  </si>
  <si>
    <t>S-1501767/44764/2018</t>
  </si>
  <si>
    <t>1815017681</t>
  </si>
  <si>
    <t>S-1501768/44766/2018</t>
  </si>
  <si>
    <t>1815017691</t>
  </si>
  <si>
    <t>S-1501769/44770/2018</t>
  </si>
  <si>
    <t>1815017701</t>
  </si>
  <si>
    <t>S-1501770/44773/2018</t>
  </si>
  <si>
    <t>70955191</t>
  </si>
  <si>
    <t>Marjanko Jiří</t>
  </si>
  <si>
    <t>1815017711</t>
  </si>
  <si>
    <t>S-1501771/44777/2018</t>
  </si>
  <si>
    <t>42114527</t>
  </si>
  <si>
    <t>Jirásek Václav</t>
  </si>
  <si>
    <t>1815017721</t>
  </si>
  <si>
    <t>S-1501772/44781/2018</t>
  </si>
  <si>
    <t>40207684</t>
  </si>
  <si>
    <t>Günther Ivan</t>
  </si>
  <si>
    <t>1815017731</t>
  </si>
  <si>
    <t>S-1501773/44786/2018</t>
  </si>
  <si>
    <t>47775092</t>
  </si>
  <si>
    <t>Koudelka Josef</t>
  </si>
  <si>
    <t>1815017741</t>
  </si>
  <si>
    <t>S-1501774/44791/2018</t>
  </si>
  <si>
    <t>25571095</t>
  </si>
  <si>
    <t>AGRODRUŽSTVO MORKOVICE, družstvo</t>
  </si>
  <si>
    <t>1815017751</t>
  </si>
  <si>
    <t>S-1501775/45083/2018</t>
  </si>
  <si>
    <t>65278844</t>
  </si>
  <si>
    <t>Zemědělský podnik Kvasicko, a.s.</t>
  </si>
  <si>
    <t>1815017771</t>
  </si>
  <si>
    <t>S-1501777/45109/2018</t>
  </si>
  <si>
    <t>13581911</t>
  </si>
  <si>
    <t>Černý Vladimír Ing.</t>
  </si>
  <si>
    <t>1815017781</t>
  </si>
  <si>
    <t>S-1501778/44983/2018</t>
  </si>
  <si>
    <t>1815017791</t>
  </si>
  <si>
    <t>S-1501779/44985/2018</t>
  </si>
  <si>
    <t>1815017801</t>
  </si>
  <si>
    <t>S-1501780/45243/2018</t>
  </si>
  <si>
    <t>05920833</t>
  </si>
  <si>
    <t>Zídková Jana</t>
  </si>
  <si>
    <t>1815017811</t>
  </si>
  <si>
    <t>S-1501781/45251/2018</t>
  </si>
  <si>
    <t>72031247</t>
  </si>
  <si>
    <t>Zídek Stanislav</t>
  </si>
  <si>
    <t>1815017821</t>
  </si>
  <si>
    <t>S-1501782/45258/2018</t>
  </si>
  <si>
    <t>12881414</t>
  </si>
  <si>
    <t>1815017831</t>
  </si>
  <si>
    <t>S-1501783/45268/2018</t>
  </si>
  <si>
    <t>63916657</t>
  </si>
  <si>
    <t>Podlešák Slavomír</t>
  </si>
  <si>
    <t>1815017841</t>
  </si>
  <si>
    <t>S-1501784/45274/2018</t>
  </si>
  <si>
    <t>66782929</t>
  </si>
  <si>
    <t>Škvor Vladimír</t>
  </si>
  <si>
    <t>1815017851</t>
  </si>
  <si>
    <t>S-1501785/45702/2018</t>
  </si>
  <si>
    <t>1815017871</t>
  </si>
  <si>
    <t>S-1501787/45709/2018</t>
  </si>
  <si>
    <t>1815017881</t>
  </si>
  <si>
    <t>S-1501788/45712/2018</t>
  </si>
  <si>
    <t>26419432</t>
  </si>
  <si>
    <t>AGRO STŘED s.r.o.</t>
  </si>
  <si>
    <t>1815017891</t>
  </si>
  <si>
    <t>S-1501789/45717/2018</t>
  </si>
  <si>
    <t>71185135</t>
  </si>
  <si>
    <t>Málek Roman</t>
  </si>
  <si>
    <t>1815017921</t>
  </si>
  <si>
    <t>S-1501792/45726/2018</t>
  </si>
  <si>
    <t>75043882</t>
  </si>
  <si>
    <t>1815017931</t>
  </si>
  <si>
    <t>S-1501793/45730/2018</t>
  </si>
  <si>
    <t>18238670</t>
  </si>
  <si>
    <t>Rayserová Ludmila</t>
  </si>
  <si>
    <t>1715017941</t>
  </si>
  <si>
    <t>S-1501794/43194/2017</t>
  </si>
  <si>
    <t>40050939</t>
  </si>
  <si>
    <t>Kubec Jiří</t>
  </si>
  <si>
    <t>1815017941</t>
  </si>
  <si>
    <t>S-1501794/45734/2018</t>
  </si>
  <si>
    <t>05934745</t>
  </si>
  <si>
    <t>1815017951</t>
  </si>
  <si>
    <t>S-1501795/45738/2018</t>
  </si>
  <si>
    <t>02666693</t>
  </si>
  <si>
    <t>Špaček Michal</t>
  </si>
  <si>
    <t>1815017961</t>
  </si>
  <si>
    <t>S-1501796/45742/2018</t>
  </si>
  <si>
    <t>72541032</t>
  </si>
  <si>
    <t>Maňák Štěpán</t>
  </si>
  <si>
    <t>1815017971</t>
  </si>
  <si>
    <t>S-1501797/45340/2018</t>
  </si>
  <si>
    <t>00134490</t>
  </si>
  <si>
    <t>Zemědělské družstvo Rakvice</t>
  </si>
  <si>
    <t>1715017981</t>
  </si>
  <si>
    <t>S-1501798/42935/2017</t>
  </si>
  <si>
    <t>12439134</t>
  </si>
  <si>
    <t>1815017981</t>
  </si>
  <si>
    <t>S-1501798/45359/2018</t>
  </si>
  <si>
    <t>65276761</t>
  </si>
  <si>
    <t>Samostatně hospodařící rolníci, spol. s r.o.</t>
  </si>
  <si>
    <t>1815017991</t>
  </si>
  <si>
    <t>S-1501799/45367/2018</t>
  </si>
  <si>
    <t>46191267</t>
  </si>
  <si>
    <t>Jánská Marie</t>
  </si>
  <si>
    <t>1815018001</t>
  </si>
  <si>
    <t>S-1501800/45452/2018</t>
  </si>
  <si>
    <t>1715018011</t>
  </si>
  <si>
    <t>S-1501801/43110/2017</t>
  </si>
  <si>
    <t>47906961</t>
  </si>
  <si>
    <t>Zemědělské družstvo  "Podlesí"</t>
  </si>
  <si>
    <t>1815018011</t>
  </si>
  <si>
    <t>S-1501801/45456/2018</t>
  </si>
  <si>
    <t>44061595</t>
  </si>
  <si>
    <t>Niederhafner Radek</t>
  </si>
  <si>
    <t>1815018021</t>
  </si>
  <si>
    <t>S-1501802/45462/2018</t>
  </si>
  <si>
    <t>72427434</t>
  </si>
  <si>
    <t>Nejerál Ladislav</t>
  </si>
  <si>
    <t>1815018031</t>
  </si>
  <si>
    <t>S-1501803/45466/2018</t>
  </si>
  <si>
    <t>44061862</t>
  </si>
  <si>
    <t>Dvořák Antonín</t>
  </si>
  <si>
    <t>1815018041</t>
  </si>
  <si>
    <t>S-1501804/45469/2018</t>
  </si>
  <si>
    <t>46188860</t>
  </si>
  <si>
    <t>Okřinová Květuše</t>
  </si>
  <si>
    <t>1815018051</t>
  </si>
  <si>
    <t>S-1501805/45475/2018</t>
  </si>
  <si>
    <t>1715018061</t>
  </si>
  <si>
    <t>S-1501806/43156/2017</t>
  </si>
  <si>
    <t>04051149</t>
  </si>
  <si>
    <t>Navrkalová Jana</t>
  </si>
  <si>
    <t>1815018061</t>
  </si>
  <si>
    <t>S-1501806/45480/2018</t>
  </si>
  <si>
    <t>44063211</t>
  </si>
  <si>
    <t>Hrůza Miroslav</t>
  </si>
  <si>
    <t>1815018071</t>
  </si>
  <si>
    <t>S-1501807/45484/2018</t>
  </si>
  <si>
    <t>42077737</t>
  </si>
  <si>
    <t>Kašný Emil</t>
  </si>
  <si>
    <t>1815018081</t>
  </si>
  <si>
    <t>S-1501808/45529/2018</t>
  </si>
  <si>
    <t>1815018101</t>
  </si>
  <si>
    <t>S-1501810/45534/2018</t>
  </si>
  <si>
    <t>43598773</t>
  </si>
  <si>
    <t>Moravec Aleš, Ing.</t>
  </si>
  <si>
    <t>1815018111</t>
  </si>
  <si>
    <t>S-1501811/45545/2018</t>
  </si>
  <si>
    <t>62328638</t>
  </si>
  <si>
    <t>Scheidelová Bronislava</t>
  </si>
  <si>
    <t>1815018121</t>
  </si>
  <si>
    <t>S-1501812/45546/2018</t>
  </si>
  <si>
    <t>66595258</t>
  </si>
  <si>
    <t>Solař František</t>
  </si>
  <si>
    <t>1815018131</t>
  </si>
  <si>
    <t>S-1501813/45075/2018</t>
  </si>
  <si>
    <t>71152628</t>
  </si>
  <si>
    <t>Bulíček Ludvík</t>
  </si>
  <si>
    <t>1815018141</t>
  </si>
  <si>
    <t>S-1501814/45084/2018</t>
  </si>
  <si>
    <t>47340860</t>
  </si>
  <si>
    <t>Krejčí Jiří</t>
  </si>
  <si>
    <t>1815018151</t>
  </si>
  <si>
    <t>S-1501815/45095/2018</t>
  </si>
  <si>
    <t>29365937</t>
  </si>
  <si>
    <t>Agropoint EU s.r.o.</t>
  </si>
  <si>
    <t>1815018161</t>
  </si>
  <si>
    <t>S-1501816/45108/2018</t>
  </si>
  <si>
    <t>1815018171</t>
  </si>
  <si>
    <t>S-1501817/45118/2018</t>
  </si>
  <si>
    <t>1815018181</t>
  </si>
  <si>
    <t>S-1501818/45128/2018</t>
  </si>
  <si>
    <t>45449996</t>
  </si>
  <si>
    <t>Bašta Jan</t>
  </si>
  <si>
    <t>1815018191</t>
  </si>
  <si>
    <t>S-1501819/45134/2018</t>
  </si>
  <si>
    <t>44029896</t>
  </si>
  <si>
    <t>Hájek Ladislav, Ing.</t>
  </si>
  <si>
    <t>1815018201</t>
  </si>
  <si>
    <t>S-1501820/45140/2018</t>
  </si>
  <si>
    <t>49948288</t>
  </si>
  <si>
    <t>Matouš Pavel</t>
  </si>
  <si>
    <t>1815018211</t>
  </si>
  <si>
    <t>S-1501821/45145/2018</t>
  </si>
  <si>
    <t>72302721</t>
  </si>
  <si>
    <t>Kotek Lukáš</t>
  </si>
  <si>
    <t>1815018221</t>
  </si>
  <si>
    <t>S-1501822/45149/2018</t>
  </si>
  <si>
    <t>42359040</t>
  </si>
  <si>
    <t>Jakubov Josef</t>
  </si>
  <si>
    <t>1815018231</t>
  </si>
  <si>
    <t>S-1501823/45154/2018</t>
  </si>
  <si>
    <t>05982863</t>
  </si>
  <si>
    <t>Farma Němec s.r.o.</t>
  </si>
  <si>
    <t>1815018241</t>
  </si>
  <si>
    <t>S-1501824/45157/2018</t>
  </si>
  <si>
    <t>26886405</t>
  </si>
  <si>
    <t>AGROFARM M.W., s.r.o.</t>
  </si>
  <si>
    <t>1815018251</t>
  </si>
  <si>
    <t>S-1501825/45164/2018</t>
  </si>
  <si>
    <t>14647338</t>
  </si>
  <si>
    <t>Kasalová Miluše</t>
  </si>
  <si>
    <t>1815018261</t>
  </si>
  <si>
    <t>S-1501826/45171/2018</t>
  </si>
  <si>
    <t>16320042</t>
  </si>
  <si>
    <t>Hladík Bořivoj, Ing.</t>
  </si>
  <si>
    <t>1815018271</t>
  </si>
  <si>
    <t>S-1501827/45181/2018</t>
  </si>
  <si>
    <t>1815018281</t>
  </si>
  <si>
    <t>S-1501828/45191/2018</t>
  </si>
  <si>
    <t>01997122</t>
  </si>
  <si>
    <t>Kasalová Marta, Mgr.</t>
  </si>
  <si>
    <t>1815018291</t>
  </si>
  <si>
    <t>S-1501829/45200/2018</t>
  </si>
  <si>
    <t>02773210</t>
  </si>
  <si>
    <t>Sekáč František</t>
  </si>
  <si>
    <t>1815018301</t>
  </si>
  <si>
    <t>S-1501830/45278/2018</t>
  </si>
  <si>
    <t>00655961</t>
  </si>
  <si>
    <t>Zemědělské družstvo Roprachtice</t>
  </si>
  <si>
    <t>1715018311</t>
  </si>
  <si>
    <t>S-1501831/43868/2017</t>
  </si>
  <si>
    <t>1815018311</t>
  </si>
  <si>
    <t>S-1501831/45643/2018</t>
  </si>
  <si>
    <t>1815018321</t>
  </si>
  <si>
    <t>S-1501832/45651/2018</t>
  </si>
  <si>
    <t>75129582</t>
  </si>
  <si>
    <t>Mlíčko Josef</t>
  </si>
  <si>
    <t>1815018331</t>
  </si>
  <si>
    <t>S-1501833/45662/2018</t>
  </si>
  <si>
    <t>1715018341</t>
  </si>
  <si>
    <t>S-1501834/43892/2017</t>
  </si>
  <si>
    <t>65955099</t>
  </si>
  <si>
    <t>Charvát Josef</t>
  </si>
  <si>
    <t>1815018341</t>
  </si>
  <si>
    <t>S-1501834/45666/2018</t>
  </si>
  <si>
    <t>60652802</t>
  </si>
  <si>
    <t>Zábranský Václav</t>
  </si>
  <si>
    <t>1815018361</t>
  </si>
  <si>
    <t>S-1501836/45675/2018</t>
  </si>
  <si>
    <t>68726287</t>
  </si>
  <si>
    <t>Voňka Petr</t>
  </si>
  <si>
    <t>1715018371</t>
  </si>
  <si>
    <t>S-1501837/43762/2017</t>
  </si>
  <si>
    <t>42388040</t>
  </si>
  <si>
    <t>Stejskal Pavel</t>
  </si>
  <si>
    <t>1815018371</t>
  </si>
  <si>
    <t>S-1501837/45682/2018</t>
  </si>
  <si>
    <t>1815018381</t>
  </si>
  <si>
    <t>S-1501838/45621/2018</t>
  </si>
  <si>
    <t>45011699</t>
  </si>
  <si>
    <t>Šusta Milan</t>
  </si>
  <si>
    <t>1815018391</t>
  </si>
  <si>
    <t>S-1501839/45626/2018</t>
  </si>
  <si>
    <t>1815018411</t>
  </si>
  <si>
    <t>S-1501841/45553/2018</t>
  </si>
  <si>
    <t>43313001</t>
  </si>
  <si>
    <t>Vaňková Hana</t>
  </si>
  <si>
    <t>1815018421</t>
  </si>
  <si>
    <t>S-1501842/45561/2018</t>
  </si>
  <si>
    <t>1815018431</t>
  </si>
  <si>
    <t>S-1501843/45569/2018</t>
  </si>
  <si>
    <t>05851254</t>
  </si>
  <si>
    <t>Baloun Tomáš</t>
  </si>
  <si>
    <t>1815018451</t>
  </si>
  <si>
    <t>S-1501845/45582/2018</t>
  </si>
  <si>
    <t>47718951</t>
  </si>
  <si>
    <t>Podhoran Černíkov a.s.</t>
  </si>
  <si>
    <t>1815018461</t>
  </si>
  <si>
    <t>S-1501846/45587/2018</t>
  </si>
  <si>
    <t>76118126</t>
  </si>
  <si>
    <t>Kubice Josef</t>
  </si>
  <si>
    <t>1815018471</t>
  </si>
  <si>
    <t>S-1501847/45599/2018</t>
  </si>
  <si>
    <t>18236774</t>
  </si>
  <si>
    <t>1815018481</t>
  </si>
  <si>
    <t>S-1501848/45603/2018</t>
  </si>
  <si>
    <t>61884243</t>
  </si>
  <si>
    <t>Soukalová Ludmila</t>
  </si>
  <si>
    <t>1815018491</t>
  </si>
  <si>
    <t>S-1501849/45309/2018</t>
  </si>
  <si>
    <t>40067734</t>
  </si>
  <si>
    <t>Dočkal Karel, MVDr.</t>
  </si>
  <si>
    <t>1815018501</t>
  </si>
  <si>
    <t>S-1501850/45313/2018</t>
  </si>
  <si>
    <t>48663531</t>
  </si>
  <si>
    <t>Kurel František</t>
  </si>
  <si>
    <t>1815018511</t>
  </si>
  <si>
    <t>S-1501851/45319/2018</t>
  </si>
  <si>
    <t>42760666</t>
  </si>
  <si>
    <t>Kodytek Zdeněk</t>
  </si>
  <si>
    <t>1815018521</t>
  </si>
  <si>
    <t>S-1501852/45324/2018</t>
  </si>
  <si>
    <t>75542811</t>
  </si>
  <si>
    <t>Mára David</t>
  </si>
  <si>
    <t>1815018531</t>
  </si>
  <si>
    <t>S-1501853/45329/2018</t>
  </si>
  <si>
    <t>46381872</t>
  </si>
  <si>
    <t>Bureš František</t>
  </si>
  <si>
    <t>1815018541</t>
  </si>
  <si>
    <t>S-1501854/45336/2018</t>
  </si>
  <si>
    <t>75057140</t>
  </si>
  <si>
    <t>Hurt Radek</t>
  </si>
  <si>
    <t>1815018551</t>
  </si>
  <si>
    <t>S-1501855/45339/2018</t>
  </si>
  <si>
    <t>01846868</t>
  </si>
  <si>
    <t>Agro Chotouň s.r.o.</t>
  </si>
  <si>
    <t>1815018561</t>
  </si>
  <si>
    <t>S-1501856/45344/2018</t>
  </si>
  <si>
    <t>49846744</t>
  </si>
  <si>
    <t>Ryšánek Jaroslav</t>
  </si>
  <si>
    <t>1815018571</t>
  </si>
  <si>
    <t>S-1501857/45348/2018</t>
  </si>
  <si>
    <t>72536373</t>
  </si>
  <si>
    <t>Váňová Barbora</t>
  </si>
  <si>
    <t>1815018581</t>
  </si>
  <si>
    <t>S-1501858/45352/2018</t>
  </si>
  <si>
    <t>75935902</t>
  </si>
  <si>
    <t>Kosař Martin</t>
  </si>
  <si>
    <t>1815018591</t>
  </si>
  <si>
    <t>S-1501859/45357/2018</t>
  </si>
  <si>
    <t>44678967</t>
  </si>
  <si>
    <t>Kosař Jan</t>
  </si>
  <si>
    <t>1815018601</t>
  </si>
  <si>
    <t>S-1501860/45368/2018</t>
  </si>
  <si>
    <t>03690920</t>
  </si>
  <si>
    <t>Holečková Petra</t>
  </si>
  <si>
    <t>1815018611</t>
  </si>
  <si>
    <t>S-1501861/45374/2018</t>
  </si>
  <si>
    <t>43090257</t>
  </si>
  <si>
    <t>Holeček Pavel</t>
  </si>
  <si>
    <t>1815018621</t>
  </si>
  <si>
    <t>S-1501862/45378/2018</t>
  </si>
  <si>
    <t>14753286</t>
  </si>
  <si>
    <t>Holeček Pavel, Ing.</t>
  </si>
  <si>
    <t>1815018631</t>
  </si>
  <si>
    <t>S-1501863/45383/2018</t>
  </si>
  <si>
    <t>06051677</t>
  </si>
  <si>
    <t>Groh Josef</t>
  </si>
  <si>
    <t>1815018641</t>
  </si>
  <si>
    <t>S-1501864/45390/2018</t>
  </si>
  <si>
    <t>1815018651</t>
  </si>
  <si>
    <t>S-1501865/45397/2018</t>
  </si>
  <si>
    <t>72563699</t>
  </si>
  <si>
    <t>Sedláček Aleš</t>
  </si>
  <si>
    <t>1815018661</t>
  </si>
  <si>
    <t>S-1501866/45402/2018</t>
  </si>
  <si>
    <t>11292156</t>
  </si>
  <si>
    <t>Macháček Pavel</t>
  </si>
  <si>
    <t>1815018671</t>
  </si>
  <si>
    <t>S-1501867/45412/2018</t>
  </si>
  <si>
    <t>1815018681</t>
  </si>
  <si>
    <t>S-1501868/45416/2018</t>
  </si>
  <si>
    <t>1815018691</t>
  </si>
  <si>
    <t>S-1501869/45421/2018</t>
  </si>
  <si>
    <t>1815018701</t>
  </si>
  <si>
    <t>S-1501870/45428/2018</t>
  </si>
  <si>
    <t>49975170</t>
  </si>
  <si>
    <t>Zemědělec, spol. s r.o.</t>
  </si>
  <si>
    <t>1815018711</t>
  </si>
  <si>
    <t>S-1501871/45152/2018</t>
  </si>
  <si>
    <t>44059361</t>
  </si>
  <si>
    <t>Chromý Oldřich</t>
  </si>
  <si>
    <t>1815018721</t>
  </si>
  <si>
    <t>S-1501872/45180/2018</t>
  </si>
  <si>
    <t>1815018731</t>
  </si>
  <si>
    <t>S-1501873/45197/2018</t>
  </si>
  <si>
    <t>72529580</t>
  </si>
  <si>
    <t>Tuma Miroslav</t>
  </si>
  <si>
    <t>1815018741</t>
  </si>
  <si>
    <t>S-1501874/45205/2018</t>
  </si>
  <si>
    <t>71176896</t>
  </si>
  <si>
    <t>Máca Pavel</t>
  </si>
  <si>
    <t>1815018751</t>
  </si>
  <si>
    <t>S-1501875/45210/2018</t>
  </si>
  <si>
    <t>42329701</t>
  </si>
  <si>
    <t>Matula Josef</t>
  </si>
  <si>
    <t>1815018761</t>
  </si>
  <si>
    <t>S-1501876/45225/2018</t>
  </si>
  <si>
    <t>47371706</t>
  </si>
  <si>
    <t>Novák Pavel</t>
  </si>
  <si>
    <t>1815018771</t>
  </si>
  <si>
    <t>S-1501877/45230/2018</t>
  </si>
  <si>
    <t>29032121</t>
  </si>
  <si>
    <t>Doagris s.r.o.</t>
  </si>
  <si>
    <t>1815018781</t>
  </si>
  <si>
    <t>S-1501878/45236/2018</t>
  </si>
  <si>
    <t>88513912</t>
  </si>
  <si>
    <t>Dohnalová Jitka</t>
  </si>
  <si>
    <t>1815018791</t>
  </si>
  <si>
    <t>S-1501879/45250/2018</t>
  </si>
  <si>
    <t>68751737</t>
  </si>
  <si>
    <t>Vacek Václav</t>
  </si>
  <si>
    <t>1815018801</t>
  </si>
  <si>
    <t>S-1501880/45257/2018</t>
  </si>
  <si>
    <t>75020882</t>
  </si>
  <si>
    <t>Kliment Stanislav</t>
  </si>
  <si>
    <t>1815018811</t>
  </si>
  <si>
    <t>S-1501881/45263/2018</t>
  </si>
  <si>
    <t>48460001</t>
  </si>
  <si>
    <t>1815018821</t>
  </si>
  <si>
    <t>S-1501882/45272/2018</t>
  </si>
  <si>
    <t>46963324</t>
  </si>
  <si>
    <t>PROFIT, s.r.o.</t>
  </si>
  <si>
    <t>1815018831</t>
  </si>
  <si>
    <t>S-1501883/45277/2018</t>
  </si>
  <si>
    <t>46260765</t>
  </si>
  <si>
    <t>Vomlel Jaromír</t>
  </si>
  <si>
    <t>1815018841</t>
  </si>
  <si>
    <t>S-1501884/45283/2018</t>
  </si>
  <si>
    <t>1815018851</t>
  </si>
  <si>
    <t>S-1501885/45291/2018</t>
  </si>
  <si>
    <t>60544104</t>
  </si>
  <si>
    <t>Hos Zdeněk</t>
  </si>
  <si>
    <t>1815018861</t>
  </si>
  <si>
    <t>S-1501886/45298/2018</t>
  </si>
  <si>
    <t>00104655</t>
  </si>
  <si>
    <t>Zemědělské obchodní družstvo Úmonín</t>
  </si>
  <si>
    <t>1815018871</t>
  </si>
  <si>
    <t>S-1501887/45552/2018</t>
  </si>
  <si>
    <t>25144430</t>
  </si>
  <si>
    <t>AGRO Radovesnice II spol. s r.o.</t>
  </si>
  <si>
    <t>1715018881</t>
  </si>
  <si>
    <t>S-1501888/44344/2017</t>
  </si>
  <si>
    <t>1815018881</t>
  </si>
  <si>
    <t>S-1501888/45560/2018</t>
  </si>
  <si>
    <t>18306161</t>
  </si>
  <si>
    <t>Aulík Václav</t>
  </si>
  <si>
    <t>1815018891</t>
  </si>
  <si>
    <t>S-1501889/45792/2018</t>
  </si>
  <si>
    <t>46356002</t>
  </si>
  <si>
    <t>AGRO - spol., akciová společnost</t>
  </si>
  <si>
    <t>1715018901</t>
  </si>
  <si>
    <t>S-1501890/44346/2017</t>
  </si>
  <si>
    <t>76552063</t>
  </si>
  <si>
    <t>Benda Jiří, Ing.</t>
  </si>
  <si>
    <t>1815018901</t>
  </si>
  <si>
    <t>S-1501890/45793/2018</t>
  </si>
  <si>
    <t>75054469</t>
  </si>
  <si>
    <t>Paclt Radek</t>
  </si>
  <si>
    <t>1815018931</t>
  </si>
  <si>
    <t>S-1501893/45807/2018</t>
  </si>
  <si>
    <t>72551470</t>
  </si>
  <si>
    <t>Balík Michal</t>
  </si>
  <si>
    <t>1815018941</t>
  </si>
  <si>
    <t>S-1501894/45810/2018</t>
  </si>
  <si>
    <t>60064722</t>
  </si>
  <si>
    <t>Plecitá Ladislava</t>
  </si>
  <si>
    <t>1815018951</t>
  </si>
  <si>
    <t>S-1501895/45814/2018</t>
  </si>
  <si>
    <t>28155718</t>
  </si>
  <si>
    <t>FARMA LACHOUT s.r.o.</t>
  </si>
  <si>
    <t>1815018961</t>
  </si>
  <si>
    <t>S-1501896/45964/2018</t>
  </si>
  <si>
    <t>1715018971</t>
  </si>
  <si>
    <t>S-1501897/44357/2017</t>
  </si>
  <si>
    <t>05969662</t>
  </si>
  <si>
    <t>TopAgro Lachout, s.r.o.</t>
  </si>
  <si>
    <t>1815018971</t>
  </si>
  <si>
    <t>S-1501897/46021/2018</t>
  </si>
  <si>
    <t>1715018981</t>
  </si>
  <si>
    <t>S-1501898/44358/2017</t>
  </si>
  <si>
    <t>47267674</t>
  </si>
  <si>
    <t>Šimák Josef</t>
  </si>
  <si>
    <t>1815018981</t>
  </si>
  <si>
    <t>S-1501898/46024/2018</t>
  </si>
  <si>
    <t>13527592</t>
  </si>
  <si>
    <t>Hošek František</t>
  </si>
  <si>
    <t>1715018991</t>
  </si>
  <si>
    <t>S-1501899/44359/2017</t>
  </si>
  <si>
    <t>70929271</t>
  </si>
  <si>
    <t>Líkařová Radka</t>
  </si>
  <si>
    <t>1815018991</t>
  </si>
  <si>
    <t>S-1501899/46027/2018</t>
  </si>
  <si>
    <t>46634177</t>
  </si>
  <si>
    <t>Hovorka Josef</t>
  </si>
  <si>
    <t>1815019001</t>
  </si>
  <si>
    <t>S-1501900/46030/2018</t>
  </si>
  <si>
    <t>71244921</t>
  </si>
  <si>
    <t>Krčil Václav</t>
  </si>
  <si>
    <t>1815019011</t>
  </si>
  <si>
    <t>S-1501901/46033/2018</t>
  </si>
  <si>
    <t>62541668</t>
  </si>
  <si>
    <t>Rajdlík Petr</t>
  </si>
  <si>
    <t>1715019021</t>
  </si>
  <si>
    <t>S-1501902/44363/2017</t>
  </si>
  <si>
    <t>46630562</t>
  </si>
  <si>
    <t>Frejlach Václav</t>
  </si>
  <si>
    <t>1815019021</t>
  </si>
  <si>
    <t>S-1501902/46035/2018</t>
  </si>
  <si>
    <t>72071982</t>
  </si>
  <si>
    <t>Panocha Petr</t>
  </si>
  <si>
    <t>1815019031</t>
  </si>
  <si>
    <t>S-1501903/46037/2018</t>
  </si>
  <si>
    <t>72086831</t>
  </si>
  <si>
    <t>1715019041</t>
  </si>
  <si>
    <t>S-1501904/44366/2017</t>
  </si>
  <si>
    <t>46634797</t>
  </si>
  <si>
    <t>Růžička Jan</t>
  </si>
  <si>
    <t>1815019041</t>
  </si>
  <si>
    <t>S-1501904/46040/2018</t>
  </si>
  <si>
    <t>25264508</t>
  </si>
  <si>
    <t>Zemědělská společnost Radim a.s.</t>
  </si>
  <si>
    <t>1815019051</t>
  </si>
  <si>
    <t>S-1501905/46484/2018</t>
  </si>
  <si>
    <t>60116315</t>
  </si>
  <si>
    <t>Vondráček Pavel, Ing.</t>
  </si>
  <si>
    <t>1815019061</t>
  </si>
  <si>
    <t>S-1501906/46487/2018</t>
  </si>
  <si>
    <t>64778461</t>
  </si>
  <si>
    <t>Libánský Vladimír</t>
  </si>
  <si>
    <t>1815019071</t>
  </si>
  <si>
    <t>S-1501907/46490/2018</t>
  </si>
  <si>
    <t>1715019081</t>
  </si>
  <si>
    <t>S-1501908/44376/2017</t>
  </si>
  <si>
    <t>43521754</t>
  </si>
  <si>
    <t>Fuchs Tomáš</t>
  </si>
  <si>
    <t>1815019081</t>
  </si>
  <si>
    <t>S-1501908/46495/2018</t>
  </si>
  <si>
    <t>1815019091</t>
  </si>
  <si>
    <t>S-1501909/46496/2018</t>
  </si>
  <si>
    <t>18850430</t>
  </si>
  <si>
    <t>Hnízdo Jaroslav</t>
  </si>
  <si>
    <t>1815019101</t>
  </si>
  <si>
    <t>S-1501910/46500/2018</t>
  </si>
  <si>
    <t>15056066</t>
  </si>
  <si>
    <t>Čeřovská Blažena</t>
  </si>
  <si>
    <t>1815019111</t>
  </si>
  <si>
    <t>S-1501911/46504/2018</t>
  </si>
  <si>
    <t>01556746</t>
  </si>
  <si>
    <t>Ječný Martin</t>
  </si>
  <si>
    <t>1815019121</t>
  </si>
  <si>
    <t>S-1501912/46511/2018</t>
  </si>
  <si>
    <t>25271121</t>
  </si>
  <si>
    <t>VÝZKUMNÝ A ŠLECHTITELSKÝ ÚSTAV OVOCNÁŘSKÝ HOLOVOUSY s.r.o.</t>
  </si>
  <si>
    <t>1815019131</t>
  </si>
  <si>
    <t>S-1501913/46515/2018</t>
  </si>
  <si>
    <t>1815019141</t>
  </si>
  <si>
    <t>S-1501914/46522/2018</t>
  </si>
  <si>
    <t>1815019151</t>
  </si>
  <si>
    <t>S-1501915/45320/2018</t>
  </si>
  <si>
    <t>47784482</t>
  </si>
  <si>
    <t>P + K, společnost s ručením omezeným</t>
  </si>
  <si>
    <t>1815019161</t>
  </si>
  <si>
    <t>S-1501916/45692/2018</t>
  </si>
  <si>
    <t>1815019171</t>
  </si>
  <si>
    <t>S-1501917/44968/2018</t>
  </si>
  <si>
    <t>1815019181</t>
  </si>
  <si>
    <t>S-1501918/44973/2018</t>
  </si>
  <si>
    <t>62444581</t>
  </si>
  <si>
    <t>Cerha Petr</t>
  </si>
  <si>
    <t>1815019191</t>
  </si>
  <si>
    <t>S-1501919/44989/2018</t>
  </si>
  <si>
    <t>1815019201</t>
  </si>
  <si>
    <t>S-1501920/44995/2018</t>
  </si>
  <si>
    <t>1815019211</t>
  </si>
  <si>
    <t>S-1501921/44997/2018</t>
  </si>
  <si>
    <t>46391401</t>
  </si>
  <si>
    <t>Barák Vladimír, Ing.</t>
  </si>
  <si>
    <t>1815019221</t>
  </si>
  <si>
    <t>S-1501922/45014/2018</t>
  </si>
  <si>
    <t>03809790</t>
  </si>
  <si>
    <t>Mavropulosová Michaela, Mgr.</t>
  </si>
  <si>
    <t>1815019231</t>
  </si>
  <si>
    <t>S-1501923/45570/2018</t>
  </si>
  <si>
    <t>00105601</t>
  </si>
  <si>
    <t>Zemědělské družstvo Luštěnice</t>
  </si>
  <si>
    <t>1815019241</t>
  </si>
  <si>
    <t>S-1501924/45016/2018</t>
  </si>
  <si>
    <t>42717221</t>
  </si>
  <si>
    <t>Zmatlíková Zdeňka</t>
  </si>
  <si>
    <t>1815019251</t>
  </si>
  <si>
    <t>S-1501925/45027/2018</t>
  </si>
  <si>
    <t>01504142</t>
  </si>
  <si>
    <t>Zmatlíková Eva</t>
  </si>
  <si>
    <t>1815019261</t>
  </si>
  <si>
    <t>S-1501926/45033/2018</t>
  </si>
  <si>
    <t>1815019271</t>
  </si>
  <si>
    <t>S-1501927/45039/2018</t>
  </si>
  <si>
    <t>40017311</t>
  </si>
  <si>
    <t>Maštalíř Josef</t>
  </si>
  <si>
    <t>1815019281</t>
  </si>
  <si>
    <t>S-1501928/45049/2018</t>
  </si>
  <si>
    <t>62486004</t>
  </si>
  <si>
    <t>Pavlíček Josef</t>
  </si>
  <si>
    <t>1815019291</t>
  </si>
  <si>
    <t>S-1501929/45057/2018</t>
  </si>
  <si>
    <t>62452606</t>
  </si>
  <si>
    <t>Pekař Václav</t>
  </si>
  <si>
    <t>1815019301</t>
  </si>
  <si>
    <t>S-1501930/45065/2018</t>
  </si>
  <si>
    <t>1815019311</t>
  </si>
  <si>
    <t>S-1501931/44898/2018</t>
  </si>
  <si>
    <t>15033104</t>
  </si>
  <si>
    <t>Veselský František</t>
  </si>
  <si>
    <t>1815019321</t>
  </si>
  <si>
    <t>S-1501932/45158/2018</t>
  </si>
  <si>
    <t>1715019331</t>
  </si>
  <si>
    <t>S-1501933/44303/2017</t>
  </si>
  <si>
    <t>72020326</t>
  </si>
  <si>
    <t>Zelenka Tomáš</t>
  </si>
  <si>
    <t>1815019331</t>
  </si>
  <si>
    <t>S-1501933/45169/2018</t>
  </si>
  <si>
    <t>04695976</t>
  </si>
  <si>
    <t>Zelenková Pavlína, Ing.</t>
  </si>
  <si>
    <t>1815019341</t>
  </si>
  <si>
    <t>S-1501934/45176/2018</t>
  </si>
  <si>
    <t>1815019351</t>
  </si>
  <si>
    <t>S-1501935/45184/2018</t>
  </si>
  <si>
    <t>44496265</t>
  </si>
  <si>
    <t>1815019361</t>
  </si>
  <si>
    <t>S-1501936/45194/2018</t>
  </si>
  <si>
    <t>1815019381</t>
  </si>
  <si>
    <t>S-1501938/46833/2018</t>
  </si>
  <si>
    <t>47538155</t>
  </si>
  <si>
    <t>Sady Tuchoraz spol. s r.o.</t>
  </si>
  <si>
    <t>1715019391</t>
  </si>
  <si>
    <t>S-1501939/44277/2017</t>
  </si>
  <si>
    <t>1815019391</t>
  </si>
  <si>
    <t>S-1501939/47287/2018</t>
  </si>
  <si>
    <t>70629439</t>
  </si>
  <si>
    <t>Herot Miroslav</t>
  </si>
  <si>
    <t>1815019401</t>
  </si>
  <si>
    <t>S-1501940/47290/2018</t>
  </si>
  <si>
    <t>05937256</t>
  </si>
  <si>
    <t>Dlabal Ondřej</t>
  </si>
  <si>
    <t>1815019411</t>
  </si>
  <si>
    <t>S-1501941/47124/2018</t>
  </si>
  <si>
    <t>1715019421</t>
  </si>
  <si>
    <t>S-1501942/44036/2017</t>
  </si>
  <si>
    <t>47424966</t>
  </si>
  <si>
    <t>Dlabal Jaroslav</t>
  </si>
  <si>
    <t>1815019421</t>
  </si>
  <si>
    <t>S-1501942/47130/2018</t>
  </si>
  <si>
    <t>1715019431</t>
  </si>
  <si>
    <t>S-1501943/44039/2017</t>
  </si>
  <si>
    <t>75038315</t>
  </si>
  <si>
    <t>Zatloukalová Jaroslava</t>
  </si>
  <si>
    <t>1815019431</t>
  </si>
  <si>
    <t>S-1501943/47136/2018</t>
  </si>
  <si>
    <t>1815019441</t>
  </si>
  <si>
    <t>S-1501944/47139/2018</t>
  </si>
  <si>
    <t>49143441</t>
  </si>
  <si>
    <t>Indrák Milan</t>
  </si>
  <si>
    <t>1815019451</t>
  </si>
  <si>
    <t>S-1501945/47142/2018</t>
  </si>
  <si>
    <t>46890963</t>
  </si>
  <si>
    <t>Vrba Vojtěch</t>
  </si>
  <si>
    <t>1815019461</t>
  </si>
  <si>
    <t>S-1501946/47147/2018</t>
  </si>
  <si>
    <t>49451766</t>
  </si>
  <si>
    <t>SEMO a.s.</t>
  </si>
  <si>
    <t>1815019471</t>
  </si>
  <si>
    <t>S-1501947/47152/2018</t>
  </si>
  <si>
    <t>44053681</t>
  </si>
  <si>
    <t>Zetaspol, s.r.o.</t>
  </si>
  <si>
    <t>1815019481</t>
  </si>
  <si>
    <t>S-1501948/47157/2018</t>
  </si>
  <si>
    <t>47422602</t>
  </si>
  <si>
    <t>Snídal Jaromír</t>
  </si>
  <si>
    <t>1815019491</t>
  </si>
  <si>
    <t>S-1501949/47162/2018</t>
  </si>
  <si>
    <t>01846817</t>
  </si>
  <si>
    <t>Snídal Roman</t>
  </si>
  <si>
    <t>1815019501</t>
  </si>
  <si>
    <t>S-1501950/47166/2018</t>
  </si>
  <si>
    <t>1815019511</t>
  </si>
  <si>
    <t>S-1501951/47169/2018</t>
  </si>
  <si>
    <t>44412169</t>
  </si>
  <si>
    <t>Černý Miloš</t>
  </si>
  <si>
    <t>1815019521</t>
  </si>
  <si>
    <t>S-1501952/46852/2018</t>
  </si>
  <si>
    <t>60885246</t>
  </si>
  <si>
    <t>Pavel Jaroslav</t>
  </si>
  <si>
    <t>1815019531</t>
  </si>
  <si>
    <t>S-1501953/46859/2018</t>
  </si>
  <si>
    <t>47471298</t>
  </si>
  <si>
    <t>FARMÁŘ s.r.o.</t>
  </si>
  <si>
    <t>1815019541</t>
  </si>
  <si>
    <t>S-1501954/46865/2018</t>
  </si>
  <si>
    <t>12449849</t>
  </si>
  <si>
    <t>Pazderka Stanislav</t>
  </si>
  <si>
    <t>1815019551</t>
  </si>
  <si>
    <t>S-1501955/47008/2018</t>
  </si>
  <si>
    <t>1815019561</t>
  </si>
  <si>
    <t>S-1501956/47012/2018</t>
  </si>
  <si>
    <t>75694956</t>
  </si>
  <si>
    <t>Jakubčíková Miroslava</t>
  </si>
  <si>
    <t>1815019571</t>
  </si>
  <si>
    <t>S-1501957/47017/2018</t>
  </si>
  <si>
    <t>27736288</t>
  </si>
  <si>
    <t>Vinařství Šlancar, s.r.o.</t>
  </si>
  <si>
    <t>1815019581</t>
  </si>
  <si>
    <t>S-1501958/47022/2018</t>
  </si>
  <si>
    <t>1815019591</t>
  </si>
  <si>
    <t>S-1501959/47025/2018</t>
  </si>
  <si>
    <t>1815019611</t>
  </si>
  <si>
    <t>S-1501961/46665/2018</t>
  </si>
  <si>
    <t>65685130</t>
  </si>
  <si>
    <t>Skácelová Jana</t>
  </si>
  <si>
    <t>1815019621</t>
  </si>
  <si>
    <t>S-1501962/46688/2018</t>
  </si>
  <si>
    <t>15034950</t>
  </si>
  <si>
    <t>Zehnálek Josef</t>
  </si>
  <si>
    <t>1815019631</t>
  </si>
  <si>
    <t>S-1501963/46740/2018</t>
  </si>
  <si>
    <t>05028230</t>
  </si>
  <si>
    <t>Zehnálek Pavel, Bc.</t>
  </si>
  <si>
    <t>1815019641</t>
  </si>
  <si>
    <t>S-1501964/46748/2018</t>
  </si>
  <si>
    <t>45568359</t>
  </si>
  <si>
    <t>Krušina Jan</t>
  </si>
  <si>
    <t>1815019651</t>
  </si>
  <si>
    <t>S-1501965/46757/2018</t>
  </si>
  <si>
    <t>65684851</t>
  </si>
  <si>
    <t>Sedláček Michal</t>
  </si>
  <si>
    <t>1815019661</t>
  </si>
  <si>
    <t>S-1501966/46763/2018</t>
  </si>
  <si>
    <t>72832134</t>
  </si>
  <si>
    <t>Rous Zdeněk</t>
  </si>
  <si>
    <t>1815019671</t>
  </si>
  <si>
    <t>S-1501967/46772/2018</t>
  </si>
  <si>
    <t>1815019681</t>
  </si>
  <si>
    <t>S-1501968/46781/2018</t>
  </si>
  <si>
    <t>1815019691</t>
  </si>
  <si>
    <t>S-1501969/46791/2018</t>
  </si>
  <si>
    <t>1815019701</t>
  </si>
  <si>
    <t>S-1501970/46798/2018</t>
  </si>
  <si>
    <t>27714268</t>
  </si>
  <si>
    <t>OLŠAVA-EKO s.r.o.</t>
  </si>
  <si>
    <t>1815019711</t>
  </si>
  <si>
    <t>S-1501971/47032/2018</t>
  </si>
  <si>
    <t>00135313</t>
  </si>
  <si>
    <t>Zemědělské družstvo Olšava</t>
  </si>
  <si>
    <t>1815019721</t>
  </si>
  <si>
    <t>S-1501972/47035/2018</t>
  </si>
  <si>
    <t>61479985</t>
  </si>
  <si>
    <t>Filípková Martina</t>
  </si>
  <si>
    <t>1815019731</t>
  </si>
  <si>
    <t>S-1501973/46988/2018</t>
  </si>
  <si>
    <t>29313180</t>
  </si>
  <si>
    <t>KV AGRO s.r.o.</t>
  </si>
  <si>
    <t>1815019741</t>
  </si>
  <si>
    <t>S-1501974/47747/2018</t>
  </si>
  <si>
    <t>25513150</t>
  </si>
  <si>
    <t>DÚBRAVA-AGRO, a.s.</t>
  </si>
  <si>
    <t>1815019751</t>
  </si>
  <si>
    <t>S-1501975/47748/2018</t>
  </si>
  <si>
    <t>1815019761</t>
  </si>
  <si>
    <t>S-1501976/47749/2018</t>
  </si>
  <si>
    <t>05948096</t>
  </si>
  <si>
    <t>Koutková Radka</t>
  </si>
  <si>
    <t>1815019791</t>
  </si>
  <si>
    <t>S-1501979/47754/2018</t>
  </si>
  <si>
    <t>1815019801</t>
  </si>
  <si>
    <t>S-1501980/47755/2018</t>
  </si>
  <si>
    <t>1815019811</t>
  </si>
  <si>
    <t>S-1501981/47756/2018</t>
  </si>
  <si>
    <t>46978941</t>
  </si>
  <si>
    <t>Družstvo vlastníků Batelov</t>
  </si>
  <si>
    <t>1815019821</t>
  </si>
  <si>
    <t>S-1501982/47757/2018</t>
  </si>
  <si>
    <t>1815019831</t>
  </si>
  <si>
    <t>S-1501983/47759/2018</t>
  </si>
  <si>
    <t>1815019841</t>
  </si>
  <si>
    <t>S-1501984/47760/2018</t>
  </si>
  <si>
    <t>1815019851</t>
  </si>
  <si>
    <t>S-1501985/47762/2018</t>
  </si>
  <si>
    <t>1815019861</t>
  </si>
  <si>
    <t>S-1501986/47763/2018</t>
  </si>
  <si>
    <t>1815019871</t>
  </si>
  <si>
    <t>S-1501987/47765/2018</t>
  </si>
  <si>
    <t>1815019881</t>
  </si>
  <si>
    <t>S-1501988/47766/2018</t>
  </si>
  <si>
    <t>1815019891</t>
  </si>
  <si>
    <t>S-1501989/47767/2018</t>
  </si>
  <si>
    <t>1715019911</t>
  </si>
  <si>
    <t>S-1501991/44624/2017</t>
  </si>
  <si>
    <t>1815019921</t>
  </si>
  <si>
    <t>S-1501992/47771/2018</t>
  </si>
  <si>
    <t>1815019931</t>
  </si>
  <si>
    <t>S-1501993/47774/2018</t>
  </si>
  <si>
    <t>1815019941</t>
  </si>
  <si>
    <t>S-1501994/47775/2018</t>
  </si>
  <si>
    <t>26224046</t>
  </si>
  <si>
    <t>Horákova farma, a.s.</t>
  </si>
  <si>
    <t>1815019951</t>
  </si>
  <si>
    <t>S-1501995/47776/2018</t>
  </si>
  <si>
    <t>46253572</t>
  </si>
  <si>
    <t>Tománek Alois, Ing.</t>
  </si>
  <si>
    <t>1815019961</t>
  </si>
  <si>
    <t>S-1501996/47777/2018</t>
  </si>
  <si>
    <t>00139807</t>
  </si>
  <si>
    <t>ZD Klučov - Lhota, družstvo</t>
  </si>
  <si>
    <t>1815019971</t>
  </si>
  <si>
    <t>S-1501997/47778/2018</t>
  </si>
  <si>
    <t>73360406</t>
  </si>
  <si>
    <t>Bajgar Václav</t>
  </si>
  <si>
    <t>1815019981</t>
  </si>
  <si>
    <t>S-1501998/47780/2018</t>
  </si>
  <si>
    <t>00140015</t>
  </si>
  <si>
    <t>Zemědělské družstvo Okříšky, družstvo</t>
  </si>
  <si>
    <t>1815019991</t>
  </si>
  <si>
    <t>S-1501999/47781/2018</t>
  </si>
  <si>
    <t>72080957</t>
  </si>
  <si>
    <t>Vandas Petr</t>
  </si>
  <si>
    <t>1815020001</t>
  </si>
  <si>
    <t>S-1502000/47782/2018</t>
  </si>
  <si>
    <t>18312900</t>
  </si>
  <si>
    <t>Soukup Josef, Doc. Ing, CSc.</t>
  </si>
  <si>
    <t>1815020011</t>
  </si>
  <si>
    <t>S-1502001/47788/2018</t>
  </si>
  <si>
    <t>47549319</t>
  </si>
  <si>
    <t>ZEVOS s.r.o.</t>
  </si>
  <si>
    <t>1815020021</t>
  </si>
  <si>
    <t>S-1502002/47790/2018</t>
  </si>
  <si>
    <t>13287265</t>
  </si>
  <si>
    <t>Michl Václav</t>
  </si>
  <si>
    <t>1815020041</t>
  </si>
  <si>
    <t>S-1502004/47795/2018</t>
  </si>
  <si>
    <t>46979000</t>
  </si>
  <si>
    <t>ZD Zbilidy s.r.o.</t>
  </si>
  <si>
    <t>1815020051</t>
  </si>
  <si>
    <t>S-1502005/47800/2018</t>
  </si>
  <si>
    <t>40552179</t>
  </si>
  <si>
    <t>Šafránek Jarmil, Ing.</t>
  </si>
  <si>
    <t>1815020061</t>
  </si>
  <si>
    <t>S-1502006/47803/2018</t>
  </si>
  <si>
    <t>1815020071</t>
  </si>
  <si>
    <t>S-1502007/47805/2018</t>
  </si>
  <si>
    <t>14864347</t>
  </si>
  <si>
    <t>Chmelařský institut s.r.o.</t>
  </si>
  <si>
    <t>1815020081</t>
  </si>
  <si>
    <t>S-1502008/47807/2018</t>
  </si>
  <si>
    <t>1815020091</t>
  </si>
  <si>
    <t>S-1502009/47809/2018</t>
  </si>
  <si>
    <t>1815020101</t>
  </si>
  <si>
    <t>S-1502010/47814/2018</t>
  </si>
  <si>
    <t>25667823</t>
  </si>
  <si>
    <t>NORI Drahenice s.r.o.</t>
  </si>
  <si>
    <t>1815020111</t>
  </si>
  <si>
    <t>S-1502011/47816/2018</t>
  </si>
  <si>
    <t>1815020121</t>
  </si>
  <si>
    <t>S-1502012/47818/2018</t>
  </si>
  <si>
    <t>1815020131</t>
  </si>
  <si>
    <t>S-1502013/47819/2018</t>
  </si>
  <si>
    <t>1815020141</t>
  </si>
  <si>
    <t>S-1502014/47822/2018</t>
  </si>
  <si>
    <t>26314088</t>
  </si>
  <si>
    <t>Zelený vrch, s.r.o.</t>
  </si>
  <si>
    <t>1815020151</t>
  </si>
  <si>
    <t>S-1502015/47831/2018</t>
  </si>
  <si>
    <t>68347464</t>
  </si>
  <si>
    <t>Maulis Jiří, Mgr.</t>
  </si>
  <si>
    <t>1815020161</t>
  </si>
  <si>
    <t>S-1502016/47834/2018</t>
  </si>
  <si>
    <t>28131975</t>
  </si>
  <si>
    <t>Nová Hospoda s.r.o.</t>
  </si>
  <si>
    <t>1815020171</t>
  </si>
  <si>
    <t>S-1502017/47835/2018</t>
  </si>
  <si>
    <t>64049931</t>
  </si>
  <si>
    <t>NATURAL AGRO s.r.o.</t>
  </si>
  <si>
    <t>1815020181</t>
  </si>
  <si>
    <t>S-1502018/47838/2018</t>
  </si>
  <si>
    <t>49060686</t>
  </si>
  <si>
    <t>AGRIA Obrataň, zemědělské obchodní družstvo se sídlem v Obratani</t>
  </si>
  <si>
    <t>1815020191</t>
  </si>
  <si>
    <t>S-1502019/47839/2018</t>
  </si>
  <si>
    <t>70625999</t>
  </si>
  <si>
    <t>Kaspar Ivo, Ing.</t>
  </si>
  <si>
    <t>1815020201</t>
  </si>
  <si>
    <t>S-1502020/47840/2018</t>
  </si>
  <si>
    <t>1815020221</t>
  </si>
  <si>
    <t>S-1502022/47827/2018</t>
  </si>
  <si>
    <t>1815020231</t>
  </si>
  <si>
    <t>S-1502023/47853/2018</t>
  </si>
  <si>
    <t>44703422</t>
  </si>
  <si>
    <t>Procházka Vít, Ing.</t>
  </si>
  <si>
    <t>1815020241</t>
  </si>
  <si>
    <t>S-1502024/47855/2018</t>
  </si>
  <si>
    <t>72545330</t>
  </si>
  <si>
    <t>Marcilisová Martina</t>
  </si>
  <si>
    <t>1815020251</t>
  </si>
  <si>
    <t>S-1502025/47857/2018</t>
  </si>
  <si>
    <t>1815020261</t>
  </si>
  <si>
    <t>S-1502026/47859/2018</t>
  </si>
  <si>
    <t>73322890</t>
  </si>
  <si>
    <t>Paš Jiří</t>
  </si>
  <si>
    <t>1815020271</t>
  </si>
  <si>
    <t>S-1502027/47864/2018</t>
  </si>
  <si>
    <t>03498581</t>
  </si>
  <si>
    <t>Bernhard Schedl s.r.o.</t>
  </si>
  <si>
    <t>1815020281</t>
  </si>
  <si>
    <t>S-1502028/47866/2018</t>
  </si>
  <si>
    <t>1815020291</t>
  </si>
  <si>
    <t>S-1502029/47871/2018</t>
  </si>
  <si>
    <t>47676507</t>
  </si>
  <si>
    <t>Zemědělské družstvo Hněvošice</t>
  </si>
  <si>
    <t>1815020301</t>
  </si>
  <si>
    <t>S-1502030/47875/2018</t>
  </si>
  <si>
    <t>42714575</t>
  </si>
  <si>
    <t>Smotlacha Radek, Ing.</t>
  </si>
  <si>
    <t>1815020321</t>
  </si>
  <si>
    <t>S-1502032/47877/2018</t>
  </si>
  <si>
    <t>00112330</t>
  </si>
  <si>
    <t>Zemědělské obchodní družstvo Hradiště</t>
  </si>
  <si>
    <t>1815020331</t>
  </si>
  <si>
    <t>S-1502033/47878/2018</t>
  </si>
  <si>
    <t>1815020341</t>
  </si>
  <si>
    <t>S-1502034/47880/2018</t>
  </si>
  <si>
    <t>72054387</t>
  </si>
  <si>
    <t>Nedomlel Luboš</t>
  </si>
  <si>
    <t>1815020351</t>
  </si>
  <si>
    <t>S-1502035/47882/2018</t>
  </si>
  <si>
    <t>1815020391</t>
  </si>
  <si>
    <t>S-1502039/47889/2018</t>
  </si>
  <si>
    <t>1815020401</t>
  </si>
  <si>
    <t>S-1502040/47892/2018</t>
  </si>
  <si>
    <t>1815020411</t>
  </si>
  <si>
    <t>S-1502041/47899/2018</t>
  </si>
  <si>
    <t>1815020421</t>
  </si>
  <si>
    <t>S-1502042/47900/2018</t>
  </si>
  <si>
    <t>1815020431</t>
  </si>
  <si>
    <t>S-1502043/47901/2018</t>
  </si>
  <si>
    <t>1815020441</t>
  </si>
  <si>
    <t>S-1502044/47902/2018</t>
  </si>
  <si>
    <t>1815020451</t>
  </si>
  <si>
    <t>S-1502045/47903/2018</t>
  </si>
  <si>
    <t>1815020461</t>
  </si>
  <si>
    <t>S-1502046/47904/2018</t>
  </si>
  <si>
    <t>45019291</t>
  </si>
  <si>
    <t>Křišťanová Milena</t>
  </si>
  <si>
    <t>1815020471</t>
  </si>
  <si>
    <t>S-1502047/47905/2018</t>
  </si>
  <si>
    <t>48550957</t>
  </si>
  <si>
    <t>Blažek Petr, Ing.</t>
  </si>
  <si>
    <t>1815020481</t>
  </si>
  <si>
    <t>S-1502048/46752/2018</t>
  </si>
  <si>
    <t>42569401</t>
  </si>
  <si>
    <t>Blažek Jiří</t>
  </si>
  <si>
    <t>1815020491</t>
  </si>
  <si>
    <t>S-1502049/46749/2018</t>
  </si>
  <si>
    <t>75053071</t>
  </si>
  <si>
    <t>Blažková Vladislava</t>
  </si>
  <si>
    <t>1815020501</t>
  </si>
  <si>
    <t>S-1502050/46741/2018</t>
  </si>
  <si>
    <t>25103458</t>
  </si>
  <si>
    <t>AGRO VYŠEHOŘOVICE zemědělská a obchodní a.s.</t>
  </si>
  <si>
    <t>1815020511</t>
  </si>
  <si>
    <t>S-1502051/46734/2018</t>
  </si>
  <si>
    <t>05554888</t>
  </si>
  <si>
    <t>Křížek, s.r.o.</t>
  </si>
  <si>
    <t>1815020521</t>
  </si>
  <si>
    <t>S-1502052/46730/2018</t>
  </si>
  <si>
    <t>41852320</t>
  </si>
  <si>
    <t>Rezek Antonín, Ing.</t>
  </si>
  <si>
    <t>1815020531</t>
  </si>
  <si>
    <t>S-1502053/46729/2018</t>
  </si>
  <si>
    <t>1715020541</t>
  </si>
  <si>
    <t>S-1502054/45035/2017</t>
  </si>
  <si>
    <t>75119251</t>
  </si>
  <si>
    <t>Jakoubek Michal, Ing.</t>
  </si>
  <si>
    <t>1815020541</t>
  </si>
  <si>
    <t>S-1502054/46722/2018</t>
  </si>
  <si>
    <t>63670011</t>
  </si>
  <si>
    <t>Český chřest, s.r.o.</t>
  </si>
  <si>
    <t>1715020551</t>
  </si>
  <si>
    <t>S-1502055/45042/2017</t>
  </si>
  <si>
    <t>43103359</t>
  </si>
  <si>
    <t>Řezáčová Jaroslava</t>
  </si>
  <si>
    <t>1815020551</t>
  </si>
  <si>
    <t>S-1502055/46721/2018</t>
  </si>
  <si>
    <t>03744205</t>
  </si>
  <si>
    <t>1815020561</t>
  </si>
  <si>
    <t>S-1502056/46719/2018</t>
  </si>
  <si>
    <t>16978544</t>
  </si>
  <si>
    <t>Kozel Ladislav, Ing.</t>
  </si>
  <si>
    <t>1815020571</t>
  </si>
  <si>
    <t>S-1502057/47242/2018</t>
  </si>
  <si>
    <t>00103632</t>
  </si>
  <si>
    <t>AGROS Vraný, družstvo vlastníků</t>
  </si>
  <si>
    <t>1815020581</t>
  </si>
  <si>
    <t>S-1502058/47247/2018</t>
  </si>
  <si>
    <t>63674980</t>
  </si>
  <si>
    <t>WF Agrar s.r.o.</t>
  </si>
  <si>
    <t>1715020591</t>
  </si>
  <si>
    <t>S-1502059/45092/2017</t>
  </si>
  <si>
    <t>48702641</t>
  </si>
  <si>
    <t>Michálek Petr</t>
  </si>
  <si>
    <t>1815020591</t>
  </si>
  <si>
    <t>S-1502059/47252/2018</t>
  </si>
  <si>
    <t>1715020601</t>
  </si>
  <si>
    <t>S-1502060/45095/2017</t>
  </si>
  <si>
    <t>03546781</t>
  </si>
  <si>
    <t>Srnec Jan</t>
  </si>
  <si>
    <t>1815020601</t>
  </si>
  <si>
    <t>S-1502060/47919/2018</t>
  </si>
  <si>
    <t>1715020611</t>
  </si>
  <si>
    <t>S-1502061/45097/2017</t>
  </si>
  <si>
    <t>60070919</t>
  </si>
  <si>
    <t>AGRO Vodňany a.s.</t>
  </si>
  <si>
    <t>1815020611</t>
  </si>
  <si>
    <t>S-1502061/47920/2018</t>
  </si>
  <si>
    <t>27661474</t>
  </si>
  <si>
    <t>DAŠIKI s.r.o.</t>
  </si>
  <si>
    <t>1815020621</t>
  </si>
  <si>
    <t>S-1502062/47921/2018</t>
  </si>
  <si>
    <t>1815020631</t>
  </si>
  <si>
    <t>S-1502063/47253/2018</t>
  </si>
  <si>
    <t>1815020641</t>
  </si>
  <si>
    <t>S-1502064/47923/2018</t>
  </si>
  <si>
    <t>03715884</t>
  </si>
  <si>
    <t>Bochníčková Jana</t>
  </si>
  <si>
    <t>1815020651</t>
  </si>
  <si>
    <t>S-1502065/47925/2018</t>
  </si>
  <si>
    <t>43774687</t>
  </si>
  <si>
    <t>Chvoj Vítězslav, Ing.</t>
  </si>
  <si>
    <t>1815020661</t>
  </si>
  <si>
    <t>S-1502066/47256/2018</t>
  </si>
  <si>
    <t>62741861</t>
  </si>
  <si>
    <t>Žernosecké vinařství s.r.o.</t>
  </si>
  <si>
    <t>1715020681</t>
  </si>
  <si>
    <t>S-1502068/45158/2017</t>
  </si>
  <si>
    <t>1815020681</t>
  </si>
  <si>
    <t>S-1502068/47928/2018</t>
  </si>
  <si>
    <t>46425446</t>
  </si>
  <si>
    <t>Krampera Jaroslav</t>
  </si>
  <si>
    <t>1815020691</t>
  </si>
  <si>
    <t>S-1502069/47929/2018</t>
  </si>
  <si>
    <t>75072807</t>
  </si>
  <si>
    <t>Suk Ondřej</t>
  </si>
  <si>
    <t>1815020701</t>
  </si>
  <si>
    <t>S-1502070/47260/2018</t>
  </si>
  <si>
    <t>1815020711</t>
  </si>
  <si>
    <t>S-1502071/47932/2018</t>
  </si>
  <si>
    <t>1815020721</t>
  </si>
  <si>
    <t>S-1502072/47264/2018</t>
  </si>
  <si>
    <t>60851392</t>
  </si>
  <si>
    <t>MAJDALENA spol. s r.o.</t>
  </si>
  <si>
    <t>1815020731</t>
  </si>
  <si>
    <t>S-1502073/47934/2018</t>
  </si>
  <si>
    <t>27101100</t>
  </si>
  <si>
    <t>AGROPAM s.r.o.</t>
  </si>
  <si>
    <t>1815020741</t>
  </si>
  <si>
    <t>S-1502074/47268/2018</t>
  </si>
  <si>
    <t>25584481</t>
  </si>
  <si>
    <t>EKO VLACHOVICE s.r.o.</t>
  </si>
  <si>
    <t>1815020761</t>
  </si>
  <si>
    <t>S-1502076/47939/2018</t>
  </si>
  <si>
    <t>1815020771</t>
  </si>
  <si>
    <t>S-1502077/47271/2018</t>
  </si>
  <si>
    <t>1815020781</t>
  </si>
  <si>
    <t>S-1502078/47940/2018</t>
  </si>
  <si>
    <t>49609378</t>
  </si>
  <si>
    <t>AGROLAND, spol. s r.o.</t>
  </si>
  <si>
    <t>1815020791</t>
  </si>
  <si>
    <t>S-1502079/47941/2018</t>
  </si>
  <si>
    <t>1815020801</t>
  </si>
  <si>
    <t>S-1502080/47942/2018</t>
  </si>
  <si>
    <t>1815020811</t>
  </si>
  <si>
    <t>S-1502081/47943/2018</t>
  </si>
  <si>
    <t>25352041</t>
  </si>
  <si>
    <t>Starojicko, a.s.</t>
  </si>
  <si>
    <t>1815020821</t>
  </si>
  <si>
    <t>S-1502082/47172/2018</t>
  </si>
  <si>
    <t>1815020831</t>
  </si>
  <si>
    <t>S-1502083/47944/2018</t>
  </si>
  <si>
    <t>60301899</t>
  </si>
  <si>
    <t>Ševčík Jiří</t>
  </si>
  <si>
    <t>1815020841</t>
  </si>
  <si>
    <t>S-1502084/47174/2018</t>
  </si>
  <si>
    <t>46152164</t>
  </si>
  <si>
    <t>Antl Vít, Ing.</t>
  </si>
  <si>
    <t>1815020851</t>
  </si>
  <si>
    <t>S-1502085/47948/2018</t>
  </si>
  <si>
    <t>75100517</t>
  </si>
  <si>
    <t>Molák Martin</t>
  </si>
  <si>
    <t>1815020861</t>
  </si>
  <si>
    <t>S-1502086/47950/2018</t>
  </si>
  <si>
    <t>44678827</t>
  </si>
  <si>
    <t>Strnad Vladimír</t>
  </si>
  <si>
    <t>1815020871</t>
  </si>
  <si>
    <t>S-1502087/47951/2018</t>
  </si>
  <si>
    <t>15772012</t>
  </si>
  <si>
    <t>Baštýř Václav, Ing.</t>
  </si>
  <si>
    <t>1815020881</t>
  </si>
  <si>
    <t>S-1502088/47952/2018</t>
  </si>
  <si>
    <t>1815020891</t>
  </si>
  <si>
    <t>S-1502089/47953/2018</t>
  </si>
  <si>
    <t>25608631</t>
  </si>
  <si>
    <t>ZS Přestavlky a.s.</t>
  </si>
  <si>
    <t>1815020901</t>
  </si>
  <si>
    <t>S-1502090/47954/2018</t>
  </si>
  <si>
    <t>72048921</t>
  </si>
  <si>
    <t>Pecinová Alena</t>
  </si>
  <si>
    <t>1815020911</t>
  </si>
  <si>
    <t>S-1502091/46891/2018</t>
  </si>
  <si>
    <t>05957672</t>
  </si>
  <si>
    <t>Hromádko Josef</t>
  </si>
  <si>
    <t>1815020931</t>
  </si>
  <si>
    <t>S-1502093/46897/2018</t>
  </si>
  <si>
    <t>46348581</t>
  </si>
  <si>
    <t>EKOFRUKT Slaný, spol. s r.o.</t>
  </si>
  <si>
    <t>1815020951</t>
  </si>
  <si>
    <t>S-1502095/47958/2018</t>
  </si>
  <si>
    <t>1815020961</t>
  </si>
  <si>
    <t>S-1502096/46906/2018</t>
  </si>
  <si>
    <t>28100514</t>
  </si>
  <si>
    <t>AGROPIG CZ s.r.o.</t>
  </si>
  <si>
    <t>1815020971</t>
  </si>
  <si>
    <t>S-1502097/47963/2018</t>
  </si>
  <si>
    <t>70972664</t>
  </si>
  <si>
    <t>Netolický Ladislav</t>
  </si>
  <si>
    <t>1815020981</t>
  </si>
  <si>
    <t>S-1502098/46910/2018</t>
  </si>
  <si>
    <t>65259181</t>
  </si>
  <si>
    <t>Děkanovský Miroslav</t>
  </si>
  <si>
    <t>1815020991</t>
  </si>
  <si>
    <t>S-1502099/47965/2018</t>
  </si>
  <si>
    <t>44399774</t>
  </si>
  <si>
    <t>Turek František, Ing.</t>
  </si>
  <si>
    <t>1815021001</t>
  </si>
  <si>
    <t>S-1502100/46913/2018</t>
  </si>
  <si>
    <t>1815021011</t>
  </si>
  <si>
    <t>S-1502101/47967/2018</t>
  </si>
  <si>
    <t>00112518</t>
  </si>
  <si>
    <t>ZEMĚDĚLSKÉ OBCHODNÍ DRUŽSTVO MIROTICE</t>
  </si>
  <si>
    <t>1815021021</t>
  </si>
  <si>
    <t>S-1502102/47968/2018</t>
  </si>
  <si>
    <t>47974931</t>
  </si>
  <si>
    <t>ZEMSPOL, s. r. o.</t>
  </si>
  <si>
    <t>1815021031</t>
  </si>
  <si>
    <t>S-1502103/47969/2018</t>
  </si>
  <si>
    <t>1815021041</t>
  </si>
  <si>
    <t>S-1502104/46915/2018</t>
  </si>
  <si>
    <t>02961636</t>
  </si>
  <si>
    <t>Ježovské vinohrady, s.r.o.</t>
  </si>
  <si>
    <t>1815021061</t>
  </si>
  <si>
    <t>S-1502106/47974/2018</t>
  </si>
  <si>
    <t>43503225</t>
  </si>
  <si>
    <t>Hrubeš Miroslav</t>
  </si>
  <si>
    <t>1815021071</t>
  </si>
  <si>
    <t>S-1502107/46926/2018</t>
  </si>
  <si>
    <t>1815021081</t>
  </si>
  <si>
    <t>S-1502108/47976/2018</t>
  </si>
  <si>
    <t>43501966</t>
  </si>
  <si>
    <t>Bakeš Jaroslav</t>
  </si>
  <si>
    <t>1815021091</t>
  </si>
  <si>
    <t>S-1502109/46932/2018</t>
  </si>
  <si>
    <t>48171387</t>
  </si>
  <si>
    <t>Loučná - Dašice, a.s.</t>
  </si>
  <si>
    <t>1815021101</t>
  </si>
  <si>
    <t>S-1502110/47978/2018</t>
  </si>
  <si>
    <t>42212294</t>
  </si>
  <si>
    <t>Suchánek Miroslav</t>
  </si>
  <si>
    <t>1815021111</t>
  </si>
  <si>
    <t>S-1502111/47980/2018</t>
  </si>
  <si>
    <t>45973261</t>
  </si>
  <si>
    <t>Pravda Bohumil</t>
  </si>
  <si>
    <t>1815021121</t>
  </si>
  <si>
    <t>S-1502112/46936/2018</t>
  </si>
  <si>
    <t>46682848</t>
  </si>
  <si>
    <t>ROSA Sudoměřice spol. s r.o.</t>
  </si>
  <si>
    <t>1815021131</t>
  </si>
  <si>
    <t>S-1502113/47981/2018</t>
  </si>
  <si>
    <t>1815021141</t>
  </si>
  <si>
    <t>S-1502114/47984/2018</t>
  </si>
  <si>
    <t>1715021151</t>
  </si>
  <si>
    <t>S-1502115/45797/2017</t>
  </si>
  <si>
    <t>15016536</t>
  </si>
  <si>
    <t>Horník Jaroslav</t>
  </si>
  <si>
    <t>1815021151</t>
  </si>
  <si>
    <t>S-1502115/46941/2018</t>
  </si>
  <si>
    <t>1715021161</t>
  </si>
  <si>
    <t>S-1502116/45793/2017</t>
  </si>
  <si>
    <t>71240012</t>
  </si>
  <si>
    <t>Komárek Jan</t>
  </si>
  <si>
    <t>1815021161</t>
  </si>
  <si>
    <t>S-1502116/46950/2018</t>
  </si>
  <si>
    <t>25264931</t>
  </si>
  <si>
    <t>ROJ - MK, s.r.o.</t>
  </si>
  <si>
    <t>1715021171</t>
  </si>
  <si>
    <t>S-1502117/45800/2017</t>
  </si>
  <si>
    <t>1815021171</t>
  </si>
  <si>
    <t>S-1502117/47988/2018</t>
  </si>
  <si>
    <t>48532380</t>
  </si>
  <si>
    <t>Zemědělci Vlachovice, s.r.o.</t>
  </si>
  <si>
    <t>1815021181</t>
  </si>
  <si>
    <t>S-1502118/47989/2018</t>
  </si>
  <si>
    <t>48178136</t>
  </si>
  <si>
    <t>Jelínek Roman</t>
  </si>
  <si>
    <t>1815021191</t>
  </si>
  <si>
    <t>S-1502119/46956/2018</t>
  </si>
  <si>
    <t>28357973</t>
  </si>
  <si>
    <t>Vinařství Sádek s.r.o.</t>
  </si>
  <si>
    <t>1815021201</t>
  </si>
  <si>
    <t>S-1502120/47991/2018</t>
  </si>
  <si>
    <t>1815021221</t>
  </si>
  <si>
    <t>S-1502122/47993/2018</t>
  </si>
  <si>
    <t>43501648</t>
  </si>
  <si>
    <t>Tégl Miroslav, Ing.</t>
  </si>
  <si>
    <t>1815021231</t>
  </si>
  <si>
    <t>S-1502123/46966/2018</t>
  </si>
  <si>
    <t>48360333</t>
  </si>
  <si>
    <t>BK II., s.r.o.</t>
  </si>
  <si>
    <t>1815021241</t>
  </si>
  <si>
    <t>S-1502124/47994/2018</t>
  </si>
  <si>
    <t>75075920</t>
  </si>
  <si>
    <t>Střední škola zemědělská a Vyšší odborná škola Chrudim</t>
  </si>
  <si>
    <t>1815021251</t>
  </si>
  <si>
    <t>S-1502125/46970/2018</t>
  </si>
  <si>
    <t>03307948</t>
  </si>
  <si>
    <t>Štola Radek</t>
  </si>
  <si>
    <t>1815021261</t>
  </si>
  <si>
    <t>S-1502126/47998/2018</t>
  </si>
  <si>
    <t>75084708</t>
  </si>
  <si>
    <t>Hrubeš Petr</t>
  </si>
  <si>
    <t>1815021271</t>
  </si>
  <si>
    <t>S-1502127/46983/2018</t>
  </si>
  <si>
    <t>25161253</t>
  </si>
  <si>
    <t>Dvůr Lnáře, spol. s r.o.</t>
  </si>
  <si>
    <t>1815021281</t>
  </si>
  <si>
    <t>S-1502128/47999/2018</t>
  </si>
  <si>
    <t>26028531</t>
  </si>
  <si>
    <t>"Odchovna plemenných býků Cunkov s.r.o."</t>
  </si>
  <si>
    <t>1815021291</t>
  </si>
  <si>
    <t>S-1502129/48000/2018</t>
  </si>
  <si>
    <t>86553569</t>
  </si>
  <si>
    <t>Studničný Přemysl</t>
  </si>
  <si>
    <t>1815021301</t>
  </si>
  <si>
    <t>S-1502130/48001/2018</t>
  </si>
  <si>
    <t>72061413</t>
  </si>
  <si>
    <t>Cihelka Jaroslav</t>
  </si>
  <si>
    <t>1815021311</t>
  </si>
  <si>
    <t>S-1502131/48004/2018</t>
  </si>
  <si>
    <t>00967106</t>
  </si>
  <si>
    <t>Drahoš Josef</t>
  </si>
  <si>
    <t>1815021321</t>
  </si>
  <si>
    <t>S-1502132/46921/2018</t>
  </si>
  <si>
    <t>1815021341</t>
  </si>
  <si>
    <t>S-1502134/48007/2018</t>
  </si>
  <si>
    <t>49560930</t>
  </si>
  <si>
    <t>Minařík Jaroslav</t>
  </si>
  <si>
    <t>1815021351</t>
  </si>
  <si>
    <t>S-1502135/47188/2018</t>
  </si>
  <si>
    <t>1815021361</t>
  </si>
  <si>
    <t>S-1502136/48009/2018</t>
  </si>
  <si>
    <t>1815021371</t>
  </si>
  <si>
    <t>S-1502137/48010/2018</t>
  </si>
  <si>
    <t>1815021381</t>
  </si>
  <si>
    <t>S-1502138/47192/2018</t>
  </si>
  <si>
    <t>05833744</t>
  </si>
  <si>
    <t>Biosedlák, s.r.o.</t>
  </si>
  <si>
    <t>1815021391</t>
  </si>
  <si>
    <t>S-1502139/48012/2018</t>
  </si>
  <si>
    <t>1815021401</t>
  </si>
  <si>
    <t>S-1502140/47194/2018</t>
  </si>
  <si>
    <t>72091240</t>
  </si>
  <si>
    <t>Ťuka František</t>
  </si>
  <si>
    <t>1815021411</t>
  </si>
  <si>
    <t>S-1502141/48015/2018</t>
  </si>
  <si>
    <t>25742612</t>
  </si>
  <si>
    <t>KARLOW - KARLSHOF a.s.</t>
  </si>
  <si>
    <t>1815021421</t>
  </si>
  <si>
    <t>S-1502142/48016/2018</t>
  </si>
  <si>
    <t>14595699</t>
  </si>
  <si>
    <t>Rybár Karel</t>
  </si>
  <si>
    <t>1815021431</t>
  </si>
  <si>
    <t>S-1502143/48017/2018</t>
  </si>
  <si>
    <t>73362174</t>
  </si>
  <si>
    <t>Talla Tomáš</t>
  </si>
  <si>
    <t>1815021441</t>
  </si>
  <si>
    <t>S-1502144/47205/2018</t>
  </si>
  <si>
    <t>47672447</t>
  </si>
  <si>
    <t>Statky Potštát, a.s.</t>
  </si>
  <si>
    <t>1815021451</t>
  </si>
  <si>
    <t>S-1502145/48021/2018</t>
  </si>
  <si>
    <t>42866821</t>
  </si>
  <si>
    <t>Malíková Eliška, Mgr.</t>
  </si>
  <si>
    <t>1815021461</t>
  </si>
  <si>
    <t>S-1502146/47210/2018</t>
  </si>
  <si>
    <t>1815021471</t>
  </si>
  <si>
    <t>S-1502147/48023/2018</t>
  </si>
  <si>
    <t>60143991</t>
  </si>
  <si>
    <t>Ferbas Jan</t>
  </si>
  <si>
    <t>1815021481</t>
  </si>
  <si>
    <t>S-1502148/48024/2018</t>
  </si>
  <si>
    <t>1815021491</t>
  </si>
  <si>
    <t>S-1502149/48025/2018</t>
  </si>
  <si>
    <t>73567973</t>
  </si>
  <si>
    <t>Rešl Daniel</t>
  </si>
  <si>
    <t>1815021511</t>
  </si>
  <si>
    <t>S-1502151/46583/2018</t>
  </si>
  <si>
    <t>02587246</t>
  </si>
  <si>
    <t>Chmelík Jan</t>
  </si>
  <si>
    <t>1815021521</t>
  </si>
  <si>
    <t>S-1502152/46587/2018</t>
  </si>
  <si>
    <t>75044633</t>
  </si>
  <si>
    <t>Leitgeb Petr</t>
  </si>
  <si>
    <t>1815021541</t>
  </si>
  <si>
    <t>S-1502154/46609/2018</t>
  </si>
  <si>
    <t>48230910</t>
  </si>
  <si>
    <t>Štícha Jan</t>
  </si>
  <si>
    <t>1815021551</t>
  </si>
  <si>
    <t>S-1502155/46614/2018</t>
  </si>
  <si>
    <t>1815021561</t>
  </si>
  <si>
    <t>S-1502156/46620/2018</t>
  </si>
  <si>
    <t>1815021571</t>
  </si>
  <si>
    <t>S-1502157/48032/2018</t>
  </si>
  <si>
    <t>44621248</t>
  </si>
  <si>
    <t>Kodajek Jiří</t>
  </si>
  <si>
    <t>1815021581</t>
  </si>
  <si>
    <t>S-1502158/48034/2018</t>
  </si>
  <si>
    <t>75009943</t>
  </si>
  <si>
    <t>Štván Ondřej</t>
  </si>
  <si>
    <t>1815021611</t>
  </si>
  <si>
    <t>S-1502161/46869/2018</t>
  </si>
  <si>
    <t>42728592</t>
  </si>
  <si>
    <t>Toufar Jindřich</t>
  </si>
  <si>
    <t>1815021621</t>
  </si>
  <si>
    <t>S-1502162/46876/2018</t>
  </si>
  <si>
    <t>48955710</t>
  </si>
  <si>
    <t>Maršík Ota</t>
  </si>
  <si>
    <t>1815021631</t>
  </si>
  <si>
    <t>S-1502163/46881/2018</t>
  </si>
  <si>
    <t>48954730</t>
  </si>
  <si>
    <t>Kroupa František</t>
  </si>
  <si>
    <t>1815021641</t>
  </si>
  <si>
    <t>S-1502164/46890/2018</t>
  </si>
  <si>
    <t>48954748</t>
  </si>
  <si>
    <t>Kroupa Kamil</t>
  </si>
  <si>
    <t>1815021651</t>
  </si>
  <si>
    <t>S-1502165/46896/2018</t>
  </si>
  <si>
    <t>61100277</t>
  </si>
  <si>
    <t>Vyšší odborná škola a Střední odborná škola, Březnice</t>
  </si>
  <si>
    <t>1815021661</t>
  </si>
  <si>
    <t>S-1502166/46920/2018</t>
  </si>
  <si>
    <t>18239706</t>
  </si>
  <si>
    <t>Šolle Vojtěch</t>
  </si>
  <si>
    <t>1815021681</t>
  </si>
  <si>
    <t>S-1502168/47099/2018</t>
  </si>
  <si>
    <t>61100641</t>
  </si>
  <si>
    <t>Woroň Jiří</t>
  </si>
  <si>
    <t>1815021691</t>
  </si>
  <si>
    <t>S-1502169/47214/2018</t>
  </si>
  <si>
    <t>25565605</t>
  </si>
  <si>
    <t>FARMA BLATINY - CZ, s.r.o.</t>
  </si>
  <si>
    <t>1815021711</t>
  </si>
  <si>
    <t>S-1502171/48440/2018</t>
  </si>
  <si>
    <t>72097884</t>
  </si>
  <si>
    <t>Koželuhová Hana, Ing.</t>
  </si>
  <si>
    <t>1815021721</t>
  </si>
  <si>
    <t>S-1502172/48444/2018</t>
  </si>
  <si>
    <t>64609880</t>
  </si>
  <si>
    <t>Družstvo ZAGRA</t>
  </si>
  <si>
    <t>1815021741</t>
  </si>
  <si>
    <t>S-1502174/48447/2018</t>
  </si>
  <si>
    <t>1815021751</t>
  </si>
  <si>
    <t>S-1502175/48448/2018</t>
  </si>
  <si>
    <t>05711207</t>
  </si>
  <si>
    <t>1815021761</t>
  </si>
  <si>
    <t>S-1502176/48449/2018</t>
  </si>
  <si>
    <t>1815021771</t>
  </si>
  <si>
    <t>S-1502177/48451/2018</t>
  </si>
  <si>
    <t>1815021781</t>
  </si>
  <si>
    <t>S-1502178/48453/2018</t>
  </si>
  <si>
    <t>1815021791</t>
  </si>
  <si>
    <t>S-1502179/48455/2018</t>
  </si>
  <si>
    <t>1815021801</t>
  </si>
  <si>
    <t>S-1502180/47910/2018</t>
  </si>
  <si>
    <t>72562927</t>
  </si>
  <si>
    <t>Bajer Miroslav</t>
  </si>
  <si>
    <t>1815021811</t>
  </si>
  <si>
    <t>S-1502181/47908/2018</t>
  </si>
  <si>
    <t>60281294</t>
  </si>
  <si>
    <t>S T A M I L spol. s r.o.</t>
  </si>
  <si>
    <t>1815021821</t>
  </si>
  <si>
    <t>S-1502182/47886/2018</t>
  </si>
  <si>
    <t>1815021831</t>
  </si>
  <si>
    <t>S-1502183/48202/2018</t>
  </si>
  <si>
    <t>1815021841</t>
  </si>
  <si>
    <t>S-1502184/48296/2018</t>
  </si>
  <si>
    <t>75071274</t>
  </si>
  <si>
    <t>Petrusová Arnoštka, Ing.</t>
  </si>
  <si>
    <t>1815021851</t>
  </si>
  <si>
    <t>S-1502185/47368/2018</t>
  </si>
  <si>
    <t>00104329</t>
  </si>
  <si>
    <t>Zemědělské družstvo Červené Janovice</t>
  </si>
  <si>
    <t>1815021861</t>
  </si>
  <si>
    <t>S-1502186/48161/2018</t>
  </si>
  <si>
    <t>1815021871</t>
  </si>
  <si>
    <t>S-1502187/47384/2018</t>
  </si>
  <si>
    <t>1815021881</t>
  </si>
  <si>
    <t>S-1502188/48169/2018</t>
  </si>
  <si>
    <t>1815021891</t>
  </si>
  <si>
    <t>S-1502189/47391/2018</t>
  </si>
  <si>
    <t>1815021901</t>
  </si>
  <si>
    <t>S-1502190/47400/2018</t>
  </si>
  <si>
    <t>1815021911</t>
  </si>
  <si>
    <t>S-1502191/47856/2018</t>
  </si>
  <si>
    <t>1815021921</t>
  </si>
  <si>
    <t>S-1502192/47697/2018</t>
  </si>
  <si>
    <t>26767759</t>
  </si>
  <si>
    <t>SINGER s.r.o.</t>
  </si>
  <si>
    <t>1815021931</t>
  </si>
  <si>
    <t>S-1502193/47914/2018</t>
  </si>
  <si>
    <t>05928583</t>
  </si>
  <si>
    <t>Pánek Pavlíkov s.r.o.</t>
  </si>
  <si>
    <t>1815021941</t>
  </si>
  <si>
    <t>S-1502194/47894/2018</t>
  </si>
  <si>
    <t>71213074</t>
  </si>
  <si>
    <t>Kratochvíl Martin</t>
  </si>
  <si>
    <t>1815021951</t>
  </si>
  <si>
    <t>S-1502195/47693/2018</t>
  </si>
  <si>
    <t>16980522</t>
  </si>
  <si>
    <t>Šedivý Jaroslav, Ing.</t>
  </si>
  <si>
    <t>1815021961</t>
  </si>
  <si>
    <t>S-1502196/47865/2018</t>
  </si>
  <si>
    <t>43773371</t>
  </si>
  <si>
    <t>Švolba Václav</t>
  </si>
  <si>
    <t>1815021971</t>
  </si>
  <si>
    <t>S-1502197/47850/2018</t>
  </si>
  <si>
    <t>72544856</t>
  </si>
  <si>
    <t>Melčová Veronika</t>
  </si>
  <si>
    <t>1815021981</t>
  </si>
  <si>
    <t>S-1502198/47847/2018</t>
  </si>
  <si>
    <t>1815021991</t>
  </si>
  <si>
    <t>S-1502199/47842/2018</t>
  </si>
  <si>
    <t>47012978</t>
  </si>
  <si>
    <t>Beneš Stanislav, Ing.</t>
  </si>
  <si>
    <t>1815022001</t>
  </si>
  <si>
    <t>S-1502200/47828/2018</t>
  </si>
  <si>
    <t>45149305</t>
  </si>
  <si>
    <t>IZO-AGRO, spol. s r.o.</t>
  </si>
  <si>
    <t>1815022011</t>
  </si>
  <si>
    <t>S-1502201/47824/2018</t>
  </si>
  <si>
    <t>71184856</t>
  </si>
  <si>
    <t>Hejda Vít, Ing.</t>
  </si>
  <si>
    <t>1815022021</t>
  </si>
  <si>
    <t>S-1502202/47820/2018</t>
  </si>
  <si>
    <t>63805065</t>
  </si>
  <si>
    <t>Pochman Rudolf</t>
  </si>
  <si>
    <t>1815022031</t>
  </si>
  <si>
    <t>S-1502203/47815/2018</t>
  </si>
  <si>
    <t>46354506</t>
  </si>
  <si>
    <t>TEAM,  v. o.s.</t>
  </si>
  <si>
    <t>1815022041</t>
  </si>
  <si>
    <t>S-1502204/48099/2018</t>
  </si>
  <si>
    <t>67676898</t>
  </si>
  <si>
    <t>Plechatý Ondřej</t>
  </si>
  <si>
    <t>1815022051</t>
  </si>
  <si>
    <t>S-1502205/48111/2018</t>
  </si>
  <si>
    <t>16977815</t>
  </si>
  <si>
    <t>Procházka Rudolf, Ing.</t>
  </si>
  <si>
    <t>1815022061</t>
  </si>
  <si>
    <t>S-1502206/48122/2018</t>
  </si>
  <si>
    <t>72023546</t>
  </si>
  <si>
    <t>Voříšek Lukáš Ing.</t>
  </si>
  <si>
    <t>1815022071</t>
  </si>
  <si>
    <t>S-1502207/48129/2018</t>
  </si>
  <si>
    <t>87565153</t>
  </si>
  <si>
    <t>Hašek Jiří</t>
  </si>
  <si>
    <t>1815022081</t>
  </si>
  <si>
    <t>S-1502208/48133/2018</t>
  </si>
  <si>
    <t>1815022091</t>
  </si>
  <si>
    <t>S-1502209/47471/2018</t>
  </si>
  <si>
    <t>42323614</t>
  </si>
  <si>
    <t>1815022101</t>
  </si>
  <si>
    <t>S-1502210/47456/2018</t>
  </si>
  <si>
    <t>42318157</t>
  </si>
  <si>
    <t>Kaláb František</t>
  </si>
  <si>
    <t>1815022111</t>
  </si>
  <si>
    <t>S-1502211/47446/2018</t>
  </si>
  <si>
    <t>49455826</t>
  </si>
  <si>
    <t>NYK, s.r.o.</t>
  </si>
  <si>
    <t>1815022121</t>
  </si>
  <si>
    <t>S-1502212/47440/2018</t>
  </si>
  <si>
    <t>1815022131</t>
  </si>
  <si>
    <t>S-1502213/47412/2018</t>
  </si>
  <si>
    <t>70975434</t>
  </si>
  <si>
    <t>Benc Jaroslav</t>
  </si>
  <si>
    <t>1815022141</t>
  </si>
  <si>
    <t>S-1502214/47405/2018</t>
  </si>
  <si>
    <t>1815022151</t>
  </si>
  <si>
    <t>S-1502215/47392/2018</t>
  </si>
  <si>
    <t>04648935</t>
  </si>
  <si>
    <t>Cupáková Irena</t>
  </si>
  <si>
    <t>1815022161</t>
  </si>
  <si>
    <t>S-1502216/47383/2018</t>
  </si>
  <si>
    <t>66596424</t>
  </si>
  <si>
    <t>Kopečný Pavel</t>
  </si>
  <si>
    <t>1815022171</t>
  </si>
  <si>
    <t>S-1502217/47373/2018</t>
  </si>
  <si>
    <t>46228942</t>
  </si>
  <si>
    <t>Krčma Zdeněk</t>
  </si>
  <si>
    <t>1815022181</t>
  </si>
  <si>
    <t>S-1502218/47364/2018</t>
  </si>
  <si>
    <t>75611643</t>
  </si>
  <si>
    <t>Kopečný Josef</t>
  </si>
  <si>
    <t>1815022191</t>
  </si>
  <si>
    <t>S-1502219/47360/2018</t>
  </si>
  <si>
    <t>70959200</t>
  </si>
  <si>
    <t>Havlíčková Ludmila</t>
  </si>
  <si>
    <t>1815022201</t>
  </si>
  <si>
    <t>S-1502220/47353/2018</t>
  </si>
  <si>
    <t>65624114</t>
  </si>
  <si>
    <t>Daďourek Milan, Mgr.</t>
  </si>
  <si>
    <t>1815022211</t>
  </si>
  <si>
    <t>S-1502221/47346/2018</t>
  </si>
  <si>
    <t>1815022221</t>
  </si>
  <si>
    <t>S-1502222/47341/2018</t>
  </si>
  <si>
    <t>1815022231</t>
  </si>
  <si>
    <t>S-1502223/47338/2018</t>
  </si>
  <si>
    <t>49435248</t>
  </si>
  <si>
    <t>ZEMO, spol. s r.o.</t>
  </si>
  <si>
    <t>1715022241</t>
  </si>
  <si>
    <t>S-1502224/46615/2017</t>
  </si>
  <si>
    <t>74349694</t>
  </si>
  <si>
    <t>Neumanová Lenka</t>
  </si>
  <si>
    <t>1815022241</t>
  </si>
  <si>
    <t>S-1502224/47335/2018</t>
  </si>
  <si>
    <t>75039265</t>
  </si>
  <si>
    <t>Neuman Miloslav</t>
  </si>
  <si>
    <t>1815022251</t>
  </si>
  <si>
    <t>S-1502225/47332/2018</t>
  </si>
  <si>
    <t>60572388</t>
  </si>
  <si>
    <t>Pecina Tomáš, Ing.</t>
  </si>
  <si>
    <t>1815022261</t>
  </si>
  <si>
    <t>S-1502226/47329/2018</t>
  </si>
  <si>
    <t>01529021</t>
  </si>
  <si>
    <t>Musil Tomáš</t>
  </si>
  <si>
    <t>1815022271</t>
  </si>
  <si>
    <t>S-1502227/47325/2018</t>
  </si>
  <si>
    <t>66595754</t>
  </si>
  <si>
    <t>Zahrádka Jaromír</t>
  </si>
  <si>
    <t>1815022281</t>
  </si>
  <si>
    <t>S-1502228/47322/2018</t>
  </si>
  <si>
    <t>1815022291</t>
  </si>
  <si>
    <t>S-1502229/47583/2018</t>
  </si>
  <si>
    <t>1815022301</t>
  </si>
  <si>
    <t>S-1502230/47579/2018</t>
  </si>
  <si>
    <t>15033872</t>
  </si>
  <si>
    <t>Štěpán Zdeněk</t>
  </si>
  <si>
    <t>1815022311</t>
  </si>
  <si>
    <t>S-1502231/47575/2018</t>
  </si>
  <si>
    <t>72021331</t>
  </si>
  <si>
    <t>Ryšavý David</t>
  </si>
  <si>
    <t>1715022321</t>
  </si>
  <si>
    <t>S-1502232/46483/2017</t>
  </si>
  <si>
    <t>72029757</t>
  </si>
  <si>
    <t>Jelínek Josef</t>
  </si>
  <si>
    <t>1815022321</t>
  </si>
  <si>
    <t>S-1502232/47568/2018</t>
  </si>
  <si>
    <t>26937727</t>
  </si>
  <si>
    <t>AgramM geN s.r.o.</t>
  </si>
  <si>
    <t>1715022331</t>
  </si>
  <si>
    <t>S-1502233/46509/2017</t>
  </si>
  <si>
    <t>41440935</t>
  </si>
  <si>
    <t>Bukovjan Karel Doc.MVDr. CSc.</t>
  </si>
  <si>
    <t>1815022331</t>
  </si>
  <si>
    <t>S-1502233/47561/2018</t>
  </si>
  <si>
    <t>46438904</t>
  </si>
  <si>
    <t>Adam Roman</t>
  </si>
  <si>
    <t>1815022341</t>
  </si>
  <si>
    <t>S-1502234/47554/2018</t>
  </si>
  <si>
    <t>45904472</t>
  </si>
  <si>
    <t>Pipek Josef</t>
  </si>
  <si>
    <t>1815022351</t>
  </si>
  <si>
    <t>S-1502235/47546/2018</t>
  </si>
  <si>
    <t>49195841</t>
  </si>
  <si>
    <t>Výrobně hospodářské družstvo Hradiště</t>
  </si>
  <si>
    <t>1815022371</t>
  </si>
  <si>
    <t>S-1502237/47482/2018</t>
  </si>
  <si>
    <t>70993564</t>
  </si>
  <si>
    <t>Mašát Václav</t>
  </si>
  <si>
    <t>1815022381</t>
  </si>
  <si>
    <t>S-1502238/47504/2018</t>
  </si>
  <si>
    <t>1815022401</t>
  </si>
  <si>
    <t>S-1502240/47517/2018</t>
  </si>
  <si>
    <t>26828707</t>
  </si>
  <si>
    <t>Farma Dolina s.r.o.</t>
  </si>
  <si>
    <t>1815022411</t>
  </si>
  <si>
    <t>S-1502241/47680/2018</t>
  </si>
  <si>
    <t>44773102</t>
  </si>
  <si>
    <t>Šiller Vilém</t>
  </si>
  <si>
    <t>1815022431</t>
  </si>
  <si>
    <t>S-1502243/47676/2018</t>
  </si>
  <si>
    <t>73364037</t>
  </si>
  <si>
    <t>Fibinger Jan</t>
  </si>
  <si>
    <t>1815022441</t>
  </si>
  <si>
    <t>S-1502244/47669/2018</t>
  </si>
  <si>
    <t>03960552</t>
  </si>
  <si>
    <t>Šlajs František ml.</t>
  </si>
  <si>
    <t>1815022451</t>
  </si>
  <si>
    <t>S-1502245/47712/2018</t>
  </si>
  <si>
    <t>1815022461</t>
  </si>
  <si>
    <t>S-1502246/47704/2018</t>
  </si>
  <si>
    <t>60320818</t>
  </si>
  <si>
    <t>ZD Bohuňovice s. r. o.</t>
  </si>
  <si>
    <t>1815022471</t>
  </si>
  <si>
    <t>S-1502247/47640/2018</t>
  </si>
  <si>
    <t>44905459</t>
  </si>
  <si>
    <t>Wrana Miroslav, Ing.</t>
  </si>
  <si>
    <t>1815022481</t>
  </si>
  <si>
    <t>S-1502248/47637/2018</t>
  </si>
  <si>
    <t>25855476</t>
  </si>
  <si>
    <t>AGRA Velký Týnec, a. s.</t>
  </si>
  <si>
    <t>1815022491</t>
  </si>
  <si>
    <t>S-1502249/47630/2018</t>
  </si>
  <si>
    <t>60793066</t>
  </si>
  <si>
    <t>TAGROS a.s.</t>
  </si>
  <si>
    <t>1815022501</t>
  </si>
  <si>
    <t>S-1502250/47626/2018</t>
  </si>
  <si>
    <t>1815022511</t>
  </si>
  <si>
    <t>S-1502251/47604/2018</t>
  </si>
  <si>
    <t>48774405</t>
  </si>
  <si>
    <t>Dobešová Aneta</t>
  </si>
  <si>
    <t>1815022521</t>
  </si>
  <si>
    <t>S-1502252/47600/2018</t>
  </si>
  <si>
    <t>47676809</t>
  </si>
  <si>
    <t>Družstvo AGROBEN</t>
  </si>
  <si>
    <t>1815022531</t>
  </si>
  <si>
    <t>S-1502253/47596/2018</t>
  </si>
  <si>
    <t>1815022541</t>
  </si>
  <si>
    <t>S-1502254/47593/2018</t>
  </si>
  <si>
    <t>14615223</t>
  </si>
  <si>
    <t>Zemědělské družstvo Hnojice</t>
  </si>
  <si>
    <t>1815022551</t>
  </si>
  <si>
    <t>S-1502255/47589/2018</t>
  </si>
  <si>
    <t>00147362</t>
  </si>
  <si>
    <t>Zemědělské družstvo Hněvotín</t>
  </si>
  <si>
    <t>1815022561</t>
  </si>
  <si>
    <t>S-1502256/47569/2018</t>
  </si>
  <si>
    <t>47672340</t>
  </si>
  <si>
    <t>Zemědělské družstvo Doloplazy</t>
  </si>
  <si>
    <t>1815022581</t>
  </si>
  <si>
    <t>S-1502258/47558/2018</t>
  </si>
  <si>
    <t>47973595</t>
  </si>
  <si>
    <t>ROMZA - Nedvězí, spol. s r.o.</t>
  </si>
  <si>
    <t>1815022591</t>
  </si>
  <si>
    <t>S-1502259/47552/2018</t>
  </si>
  <si>
    <t>42959403</t>
  </si>
  <si>
    <t>Šmardová Anna, Ing.</t>
  </si>
  <si>
    <t>1815022601</t>
  </si>
  <si>
    <t>S-1502260/47545/2018</t>
  </si>
  <si>
    <t>75126532</t>
  </si>
  <si>
    <t>Blažek Martin</t>
  </si>
  <si>
    <t>1815022611</t>
  </si>
  <si>
    <t>S-1502261/48090/2018</t>
  </si>
  <si>
    <t>62552066</t>
  </si>
  <si>
    <t>Exner Bedřich, Ing.</t>
  </si>
  <si>
    <t>1815022621</t>
  </si>
  <si>
    <t>S-1502262/48093/2018</t>
  </si>
  <si>
    <t>18596789</t>
  </si>
  <si>
    <t>Zeman František, Ing.</t>
  </si>
  <si>
    <t>1815022631</t>
  </si>
  <si>
    <t>S-1502263/48095/2018</t>
  </si>
  <si>
    <t>04663926</t>
  </si>
  <si>
    <t>Benešová Marie</t>
  </si>
  <si>
    <t>1815022641</t>
  </si>
  <si>
    <t>S-1502264/48028/2018</t>
  </si>
  <si>
    <t>72084499</t>
  </si>
  <si>
    <t>Komenda Jan, MVDr.</t>
  </si>
  <si>
    <t>1815022661</t>
  </si>
  <si>
    <t>S-1502266/48345/2018</t>
  </si>
  <si>
    <t>1815022671</t>
  </si>
  <si>
    <t>S-1502267/48354/2018</t>
  </si>
  <si>
    <t>47354950</t>
  </si>
  <si>
    <t>Svoboda Emanuel</t>
  </si>
  <si>
    <t>1815022681</t>
  </si>
  <si>
    <t>S-1502268/48362/2018</t>
  </si>
  <si>
    <t>75479087</t>
  </si>
  <si>
    <t>Kříž Vladimír</t>
  </si>
  <si>
    <t>1815022691</t>
  </si>
  <si>
    <t>S-1502269/48371/2018</t>
  </si>
  <si>
    <t>44061731</t>
  </si>
  <si>
    <t>Svoboda Miroslav</t>
  </si>
  <si>
    <t>1815022701</t>
  </si>
  <si>
    <t>S-1502270/48379/2018</t>
  </si>
  <si>
    <t>72081104</t>
  </si>
  <si>
    <t>Kovačevičová Lenka, Ing.</t>
  </si>
  <si>
    <t>1815022711</t>
  </si>
  <si>
    <t>S-1502271/48387/2018</t>
  </si>
  <si>
    <t>64266061</t>
  </si>
  <si>
    <t>1815022721</t>
  </si>
  <si>
    <t>S-1502272/48392/2018</t>
  </si>
  <si>
    <t>60415240</t>
  </si>
  <si>
    <t>Kaláb Luboš</t>
  </si>
  <si>
    <t>1815022731</t>
  </si>
  <si>
    <t>S-1502273/48403/2018</t>
  </si>
  <si>
    <t>1815022741</t>
  </si>
  <si>
    <t>S-1502274/48409/2018</t>
  </si>
  <si>
    <t>75157438</t>
  </si>
  <si>
    <t>Kafka Jan</t>
  </si>
  <si>
    <t>1815022751</t>
  </si>
  <si>
    <t>S-1502275/48414/2018</t>
  </si>
  <si>
    <t>75043050</t>
  </si>
  <si>
    <t>Gruber Miloš</t>
  </si>
  <si>
    <t>1815022761</t>
  </si>
  <si>
    <t>S-1502276/48418/2018</t>
  </si>
  <si>
    <t>48198668</t>
  </si>
  <si>
    <t>Vobrová Jaroslava, Ing.</t>
  </si>
  <si>
    <t>1715022771</t>
  </si>
  <si>
    <t>S-1502277/46504/2017</t>
  </si>
  <si>
    <t>1815022771</t>
  </si>
  <si>
    <t>S-1502277/48190/2018</t>
  </si>
  <si>
    <t>61933406</t>
  </si>
  <si>
    <t>Kondziolka Pavel</t>
  </si>
  <si>
    <t>1815022781</t>
  </si>
  <si>
    <t>S-1502278/48327/2018</t>
  </si>
  <si>
    <t>1815022791</t>
  </si>
  <si>
    <t>S-1502279/48189/2018</t>
  </si>
  <si>
    <t>1815022801</t>
  </si>
  <si>
    <t>S-1502280/48199/2018</t>
  </si>
  <si>
    <t>75074923</t>
  </si>
  <si>
    <t>Turoň Robert</t>
  </si>
  <si>
    <t>1815022811</t>
  </si>
  <si>
    <t>S-1502281/48204/2018</t>
  </si>
  <si>
    <t>1815022821</t>
  </si>
  <si>
    <t>S-1502282/48209/2018</t>
  </si>
  <si>
    <t>47338121</t>
  </si>
  <si>
    <t>Venuta Rostislav</t>
  </si>
  <si>
    <t>1815022831</t>
  </si>
  <si>
    <t>S-1502283/48216/2018</t>
  </si>
  <si>
    <t>1815022841</t>
  </si>
  <si>
    <t>S-1502284/48223/2018</t>
  </si>
  <si>
    <t>70915393</t>
  </si>
  <si>
    <t>Kudrna Jiří</t>
  </si>
  <si>
    <t>1815022851</t>
  </si>
  <si>
    <t>S-1502285/48231/2018</t>
  </si>
  <si>
    <t>43316158</t>
  </si>
  <si>
    <t>Pešula Antonín</t>
  </si>
  <si>
    <t>1715022861</t>
  </si>
  <si>
    <t>S-1502286/47559/2017</t>
  </si>
  <si>
    <t>1815022861</t>
  </si>
  <si>
    <t>S-1502286/48237/2018</t>
  </si>
  <si>
    <t>49967410</t>
  </si>
  <si>
    <t>AGRO družstvo Petrovice</t>
  </si>
  <si>
    <t>1815022871</t>
  </si>
  <si>
    <t>S-1502287/48249/2018</t>
  </si>
  <si>
    <t>1815022881</t>
  </si>
  <si>
    <t>S-1502288/48254/2018</t>
  </si>
  <si>
    <t>1815022891</t>
  </si>
  <si>
    <t>S-1502289/48286/2018</t>
  </si>
  <si>
    <t>48531324</t>
  </si>
  <si>
    <t>DABA, spol. s r.o.</t>
  </si>
  <si>
    <t>1815022901</t>
  </si>
  <si>
    <t>S-1502290/48292/2018</t>
  </si>
  <si>
    <t>42359104</t>
  </si>
  <si>
    <t>Pekárek Lubomír</t>
  </si>
  <si>
    <t>1815022911</t>
  </si>
  <si>
    <t>S-1502291/48299/2018</t>
  </si>
  <si>
    <t>45474737</t>
  </si>
  <si>
    <t>HMH, spol. s r.o.</t>
  </si>
  <si>
    <t>1815022921</t>
  </si>
  <si>
    <t>S-1502292/48306/2018</t>
  </si>
  <si>
    <t>48530310</t>
  </si>
  <si>
    <t>ZEVA, spol. s r.o.</t>
  </si>
  <si>
    <t>1815022931</t>
  </si>
  <si>
    <t>S-1502293/48311/2018</t>
  </si>
  <si>
    <t>1815022941</t>
  </si>
  <si>
    <t>S-1502294/48281/2018</t>
  </si>
  <si>
    <t>25371681</t>
  </si>
  <si>
    <t>PALOMO, a.s.</t>
  </si>
  <si>
    <t>1815022961</t>
  </si>
  <si>
    <t>S-1502296/48577/2018</t>
  </si>
  <si>
    <t>47187832</t>
  </si>
  <si>
    <t>Skřivánek Miroslav, Ing.</t>
  </si>
  <si>
    <t>1815022971</t>
  </si>
  <si>
    <t>S-1502297/48564/2018</t>
  </si>
  <si>
    <t>1815022981</t>
  </si>
  <si>
    <t>S-1502298/48316/2018</t>
  </si>
  <si>
    <t>1715022991</t>
  </si>
  <si>
    <t>S-1502299/47581/2017</t>
  </si>
  <si>
    <t>1815022991</t>
  </si>
  <si>
    <t>S-1502299/48321/2018</t>
  </si>
  <si>
    <t>73363073</t>
  </si>
  <si>
    <t>Zavadil Vladimír</t>
  </si>
  <si>
    <t>1815023001</t>
  </si>
  <si>
    <t>S-1502300/48551/2018</t>
  </si>
  <si>
    <t>43840337</t>
  </si>
  <si>
    <t>Mareš Miroslav</t>
  </si>
  <si>
    <t>1815023011</t>
  </si>
  <si>
    <t>S-1502301/48329/2018</t>
  </si>
  <si>
    <t>1815023021</t>
  </si>
  <si>
    <t>S-1502302/48539/2018</t>
  </si>
  <si>
    <t>60090545</t>
  </si>
  <si>
    <t>Justýn Vladimír</t>
  </si>
  <si>
    <t>1815023031</t>
  </si>
  <si>
    <t>S-1502303/48334/2018</t>
  </si>
  <si>
    <t>1815023041</t>
  </si>
  <si>
    <t>S-1502304/48337/2018</t>
  </si>
  <si>
    <t>48223981</t>
  </si>
  <si>
    <t>Honz Josef, Ing.</t>
  </si>
  <si>
    <t>1815023051</t>
  </si>
  <si>
    <t>S-1502305/48344/2018</t>
  </si>
  <si>
    <t>1715023061</t>
  </si>
  <si>
    <t>S-1502306/47589/2017</t>
  </si>
  <si>
    <t>1815023061</t>
  </si>
  <si>
    <t>S-1502306/48527/2018</t>
  </si>
  <si>
    <t>44886501</t>
  </si>
  <si>
    <t>Göbel Gustav, Ing.</t>
  </si>
  <si>
    <t>1815023071</t>
  </si>
  <si>
    <t>S-1502307/48520/2018</t>
  </si>
  <si>
    <t>60003031</t>
  </si>
  <si>
    <t>Diviš František</t>
  </si>
  <si>
    <t>1815023081</t>
  </si>
  <si>
    <t>S-1502308/48504/2018</t>
  </si>
  <si>
    <t>26037441</t>
  </si>
  <si>
    <t>Třemšínská ekofarma, s.r.o.</t>
  </si>
  <si>
    <t>1815023091</t>
  </si>
  <si>
    <t>S-1502309/48351/2018</t>
  </si>
  <si>
    <t>42995604</t>
  </si>
  <si>
    <t>Vyjídáček Radomír Ing.</t>
  </si>
  <si>
    <t>1815023101</t>
  </si>
  <si>
    <t>S-1502310/48498/2018</t>
  </si>
  <si>
    <t>73487759</t>
  </si>
  <si>
    <t>Novotný Václav, Ing.</t>
  </si>
  <si>
    <t>1815023111</t>
  </si>
  <si>
    <t>S-1502311/48358/2018</t>
  </si>
  <si>
    <t>62516795</t>
  </si>
  <si>
    <t>Hoštička Vladimír</t>
  </si>
  <si>
    <t>1815023121</t>
  </si>
  <si>
    <t>S-1502312/48368/2018</t>
  </si>
  <si>
    <t>01371690</t>
  </si>
  <si>
    <t>Krulcová Dagmar</t>
  </si>
  <si>
    <t>1715023131</t>
  </si>
  <si>
    <t>S-1502313/47600/2017</t>
  </si>
  <si>
    <t>65168259</t>
  </si>
  <si>
    <t>Otoupal Libor</t>
  </si>
  <si>
    <t>1815023131</t>
  </si>
  <si>
    <t>S-1502313/48489/2018</t>
  </si>
  <si>
    <t>15775569</t>
  </si>
  <si>
    <t>Kaštil Čeněk</t>
  </si>
  <si>
    <t>1815023141</t>
  </si>
  <si>
    <t>S-1502314/48066/2018</t>
  </si>
  <si>
    <t>75067480</t>
  </si>
  <si>
    <t>Chalupa Jan</t>
  </si>
  <si>
    <t>1815023151</t>
  </si>
  <si>
    <t>S-1502315/48071/2018</t>
  </si>
  <si>
    <t>73485039</t>
  </si>
  <si>
    <t>Krlín Václav</t>
  </si>
  <si>
    <t>1815023161</t>
  </si>
  <si>
    <t>S-1502316/48074/2018</t>
  </si>
  <si>
    <t>60416807</t>
  </si>
  <si>
    <t>Nováček Josef</t>
  </si>
  <si>
    <t>1815023171</t>
  </si>
  <si>
    <t>S-1502317/48792/2018</t>
  </si>
  <si>
    <t>72156937</t>
  </si>
  <si>
    <t>Reitinger Jiří</t>
  </si>
  <si>
    <t>1815023181</t>
  </si>
  <si>
    <t>S-1502318/48081/2018</t>
  </si>
  <si>
    <t>00139718</t>
  </si>
  <si>
    <t>Zemědělské družstvo Kožichovice, družstvo</t>
  </si>
  <si>
    <t>1815023191</t>
  </si>
  <si>
    <t>S-1502319/48785/2018</t>
  </si>
  <si>
    <t>1815023201</t>
  </si>
  <si>
    <t>S-1502320/48088/2018</t>
  </si>
  <si>
    <t>1815023211</t>
  </si>
  <si>
    <t>S-1502321/48769/2018</t>
  </si>
  <si>
    <t>49970461</t>
  </si>
  <si>
    <t>Zemědělské družstvo Slavice, družstvo</t>
  </si>
  <si>
    <t>1815023221</t>
  </si>
  <si>
    <t>S-1502322/48764/2018</t>
  </si>
  <si>
    <t>47673001</t>
  </si>
  <si>
    <t>Zemědělské družstvo Františkov Velké Kunětice</t>
  </si>
  <si>
    <t>1815023231</t>
  </si>
  <si>
    <t>S-1502323/48752/2018</t>
  </si>
  <si>
    <t>72460075</t>
  </si>
  <si>
    <t>Maršálek Emil</t>
  </si>
  <si>
    <t>1815023241</t>
  </si>
  <si>
    <t>S-1502324/48634/2018</t>
  </si>
  <si>
    <t>1815023251</t>
  </si>
  <si>
    <t>S-1502325/48630/2018</t>
  </si>
  <si>
    <t>64494357</t>
  </si>
  <si>
    <t>Kvapil Jan</t>
  </si>
  <si>
    <t>1815023261</t>
  </si>
  <si>
    <t>S-1502326/48612/2018</t>
  </si>
  <si>
    <t>72021471</t>
  </si>
  <si>
    <t>Fajstlová Jana</t>
  </si>
  <si>
    <t>1815023271</t>
  </si>
  <si>
    <t>S-1502327/48620/2018</t>
  </si>
  <si>
    <t>48199974</t>
  </si>
  <si>
    <t>Sládek Václav</t>
  </si>
  <si>
    <t>1815023281</t>
  </si>
  <si>
    <t>S-1502328/48096/2018</t>
  </si>
  <si>
    <t>71229558</t>
  </si>
  <si>
    <t>Fajstl Petr</t>
  </si>
  <si>
    <t>1815023291</t>
  </si>
  <si>
    <t>S-1502329/48628/2018</t>
  </si>
  <si>
    <t>1815023301</t>
  </si>
  <si>
    <t>S-1502330/48635/2018</t>
  </si>
  <si>
    <t>1815023321</t>
  </si>
  <si>
    <t>S-1502332/48109/2018</t>
  </si>
  <si>
    <t>1815023331</t>
  </si>
  <si>
    <t>S-1502333/48641/2018</t>
  </si>
  <si>
    <t>41925491</t>
  </si>
  <si>
    <t>Raučinová Romana</t>
  </si>
  <si>
    <t>1815023341</t>
  </si>
  <si>
    <t>S-1502334/48114/2018</t>
  </si>
  <si>
    <t>65987403</t>
  </si>
  <si>
    <t>Rambousek František</t>
  </si>
  <si>
    <t>1815023351</t>
  </si>
  <si>
    <t>S-1502335/48135/2018</t>
  </si>
  <si>
    <t>1715023361</t>
  </si>
  <si>
    <t>S-1502336/47635/2017</t>
  </si>
  <si>
    <t>1815023361</t>
  </si>
  <si>
    <t>S-1502336/48142/2018</t>
  </si>
  <si>
    <t>47903694</t>
  </si>
  <si>
    <t>Zemědělské družstvo Lipová</t>
  </si>
  <si>
    <t>1815023371</t>
  </si>
  <si>
    <t>S-1502337/48645/2018</t>
  </si>
  <si>
    <t>1815023381</t>
  </si>
  <si>
    <t>S-1502338/48146/2018</t>
  </si>
  <si>
    <t>70957037</t>
  </si>
  <si>
    <t>Faktor Michal</t>
  </si>
  <si>
    <t>1815023391</t>
  </si>
  <si>
    <t>S-1502339/48154/2018</t>
  </si>
  <si>
    <t>13382551</t>
  </si>
  <si>
    <t>Cinek František, Ing.</t>
  </si>
  <si>
    <t>1815023401</t>
  </si>
  <si>
    <t>S-1502340/48651/2018</t>
  </si>
  <si>
    <t>49049071</t>
  </si>
  <si>
    <t>Puffer Rostislav</t>
  </si>
  <si>
    <t>1815023411</t>
  </si>
  <si>
    <t>S-1502341/48157/2018</t>
  </si>
  <si>
    <t>71250361</t>
  </si>
  <si>
    <t>Kalista Josef, Ing., Ph.D.</t>
  </si>
  <si>
    <t>1715023421</t>
  </si>
  <si>
    <t>S-1502342/47642/2017</t>
  </si>
  <si>
    <t>49139347</t>
  </si>
  <si>
    <t>Špaček Petr</t>
  </si>
  <si>
    <t>1815023421</t>
  </si>
  <si>
    <t>S-1502342/48654/2018</t>
  </si>
  <si>
    <t>67138144</t>
  </si>
  <si>
    <t>Puffer Jaroslav</t>
  </si>
  <si>
    <t>1815023431</t>
  </si>
  <si>
    <t>S-1502343/48164/2018</t>
  </si>
  <si>
    <t>1715023441</t>
  </si>
  <si>
    <t>S-1502344/47648/2017</t>
  </si>
  <si>
    <t>26279487</t>
  </si>
  <si>
    <t>FARMA Staré Město s.r.o.</t>
  </si>
  <si>
    <t>1815023441</t>
  </si>
  <si>
    <t>S-1502344/48171/2018</t>
  </si>
  <si>
    <t>48245569</t>
  </si>
  <si>
    <t>Zemědělské družstvo Čížkrajíce</t>
  </si>
  <si>
    <t>1815023451</t>
  </si>
  <si>
    <t>S-1502345/48178/2018</t>
  </si>
  <si>
    <t>03920763</t>
  </si>
  <si>
    <t>Ošmera Jan</t>
  </si>
  <si>
    <t>1715023461</t>
  </si>
  <si>
    <t>S-1502346/47650/2017</t>
  </si>
  <si>
    <t>86909355</t>
  </si>
  <si>
    <t>Grill Roman</t>
  </si>
  <si>
    <t>1815023461</t>
  </si>
  <si>
    <t>S-1502346/48823/2018</t>
  </si>
  <si>
    <t>1815023471</t>
  </si>
  <si>
    <t>S-1502347/48807/2018</t>
  </si>
  <si>
    <t>1715023481</t>
  </si>
  <si>
    <t>S-1502348/47653/2017</t>
  </si>
  <si>
    <t>1815023481</t>
  </si>
  <si>
    <t>S-1502348/48793/2018</t>
  </si>
  <si>
    <t>05011442</t>
  </si>
  <si>
    <t>Čermáková Kateřina</t>
  </si>
  <si>
    <t>1815023491</t>
  </si>
  <si>
    <t>S-1502349/48760/2018</t>
  </si>
  <si>
    <t>75131536</t>
  </si>
  <si>
    <t>Mušková Václava</t>
  </si>
  <si>
    <t>1815023501</t>
  </si>
  <si>
    <t>S-1502350/48773/2018</t>
  </si>
  <si>
    <t>64618641</t>
  </si>
  <si>
    <t>ZELTR spol. s r. o.</t>
  </si>
  <si>
    <t>1815023511</t>
  </si>
  <si>
    <t>S-1502351/48526/2018</t>
  </si>
  <si>
    <t>43462341</t>
  </si>
  <si>
    <t>Malus s.r.o.</t>
  </si>
  <si>
    <t>1815023521</t>
  </si>
  <si>
    <t>S-1502352/48605/2018</t>
  </si>
  <si>
    <t>43463916</t>
  </si>
  <si>
    <t>Mejsnar Jiří</t>
  </si>
  <si>
    <t>1815023531</t>
  </si>
  <si>
    <t>S-1502353/48600/2018</t>
  </si>
  <si>
    <t>1815023541</t>
  </si>
  <si>
    <t>S-1502354/48858/2018</t>
  </si>
  <si>
    <t>41117841</t>
  </si>
  <si>
    <t>Vokatý Libor</t>
  </si>
  <si>
    <t>1815023551</t>
  </si>
  <si>
    <t>S-1502355/48850/2018</t>
  </si>
  <si>
    <t>1815023561</t>
  </si>
  <si>
    <t>S-1502356/48844/2018</t>
  </si>
  <si>
    <t>75051737</t>
  </si>
  <si>
    <t>Zárybnický Petr</t>
  </si>
  <si>
    <t>1815023581</t>
  </si>
  <si>
    <t>S-1502358/48828/2018</t>
  </si>
  <si>
    <t>1715023591</t>
  </si>
  <si>
    <t>S-1502359/47672/2017</t>
  </si>
  <si>
    <t>1815023591</t>
  </si>
  <si>
    <t>S-1502359/48810/2018</t>
  </si>
  <si>
    <t>1815023601</t>
  </si>
  <si>
    <t>S-1502360/48770/2018</t>
  </si>
  <si>
    <t>71197486</t>
  </si>
  <si>
    <t>Krátký Zdeněk</t>
  </si>
  <si>
    <t>1815023611</t>
  </si>
  <si>
    <t>S-1502361/48735/2018</t>
  </si>
  <si>
    <t>1715023621</t>
  </si>
  <si>
    <t>S-1502362/47676/2017</t>
  </si>
  <si>
    <t>1815023621</t>
  </si>
  <si>
    <t>S-1502362/48870/2018</t>
  </si>
  <si>
    <t>1815023631</t>
  </si>
  <si>
    <t>S-1502363/48878/2018</t>
  </si>
  <si>
    <t>1815023641</t>
  </si>
  <si>
    <t>S-1502364/48873/2018</t>
  </si>
  <si>
    <t>43447350</t>
  </si>
  <si>
    <t>Vaďura Jaroslav, Ing.</t>
  </si>
  <si>
    <t>1815023651</t>
  </si>
  <si>
    <t>S-1502365/48872/2018</t>
  </si>
  <si>
    <t>18583440</t>
  </si>
  <si>
    <t>Rychtaříková Zdena</t>
  </si>
  <si>
    <t>1815023661</t>
  </si>
  <si>
    <t>S-1502366/48691/2018</t>
  </si>
  <si>
    <t>69178950</t>
  </si>
  <si>
    <t>Navrátil Jaroslav</t>
  </si>
  <si>
    <t>1815023671</t>
  </si>
  <si>
    <t>S-1502367/48688/2018</t>
  </si>
  <si>
    <t>47003804</t>
  </si>
  <si>
    <t>Rákosník Josef</t>
  </si>
  <si>
    <t>1815023681</t>
  </si>
  <si>
    <t>S-1502368/48567/2018</t>
  </si>
  <si>
    <t>76333914</t>
  </si>
  <si>
    <t>Tonar Radoslav, Ing.</t>
  </si>
  <si>
    <t>1815023691</t>
  </si>
  <si>
    <t>S-1502369/48701/2018</t>
  </si>
  <si>
    <t>25250680</t>
  </si>
  <si>
    <t>SPOLAGRO CZ, s.r.o.</t>
  </si>
  <si>
    <t>1815023701</t>
  </si>
  <si>
    <t>S-1502370/48734/2018</t>
  </si>
  <si>
    <t>1715023711</t>
  </si>
  <si>
    <t>S-1502371/47689/2017</t>
  </si>
  <si>
    <t>1815023711</t>
  </si>
  <si>
    <t>S-1502371/48728/2018</t>
  </si>
  <si>
    <t>1815023721</t>
  </si>
  <si>
    <t>S-1502372/48722/2018</t>
  </si>
  <si>
    <t>25918541</t>
  </si>
  <si>
    <t>VRCHA a.s.</t>
  </si>
  <si>
    <t>1815023731</t>
  </si>
  <si>
    <t>S-1502373/48714/2018</t>
  </si>
  <si>
    <t>1715023741</t>
  </si>
  <si>
    <t>S-1502374/47694/2017</t>
  </si>
  <si>
    <t>46440763</t>
  </si>
  <si>
    <t>Tonar Radoslav</t>
  </si>
  <si>
    <t>1815023741</t>
  </si>
  <si>
    <t>S-1502374/48708/2018</t>
  </si>
  <si>
    <t>03400344</t>
  </si>
  <si>
    <t>Semrád Ondřej</t>
  </si>
  <si>
    <t>1815023751</t>
  </si>
  <si>
    <t>S-1502375/48694/2018</t>
  </si>
  <si>
    <t>48906361</t>
  </si>
  <si>
    <t>Vinařství Červinka, spol. s r.o.</t>
  </si>
  <si>
    <t>1715023761</t>
  </si>
  <si>
    <t>S-1502376/47696/2017</t>
  </si>
  <si>
    <t>06986927</t>
  </si>
  <si>
    <t>Vošický Vojtěch</t>
  </si>
  <si>
    <t>1815023761</t>
  </si>
  <si>
    <t>S-1502376/48972/2018</t>
  </si>
  <si>
    <t>1815023771</t>
  </si>
  <si>
    <t>S-1502377/48953/2018</t>
  </si>
  <si>
    <t>61661686</t>
  </si>
  <si>
    <t>Vošický Vladimír</t>
  </si>
  <si>
    <t>1815023781</t>
  </si>
  <si>
    <t>S-1502378/48948/2018</t>
  </si>
  <si>
    <t>1815023791</t>
  </si>
  <si>
    <t>S-1502379/48899/2018</t>
  </si>
  <si>
    <t>1815023801</t>
  </si>
  <si>
    <t>S-1502380/48894/2018</t>
  </si>
  <si>
    <t>04400216</t>
  </si>
  <si>
    <t>Kučerová Šárka</t>
  </si>
  <si>
    <t>1815023811</t>
  </si>
  <si>
    <t>S-1502381/49009/2018</t>
  </si>
  <si>
    <t>1715023821</t>
  </si>
  <si>
    <t>S-1502382/47707/2017</t>
  </si>
  <si>
    <t>1815023821</t>
  </si>
  <si>
    <t>S-1502382/48922/2018</t>
  </si>
  <si>
    <t>1815023831</t>
  </si>
  <si>
    <t>S-1502383/48934/2018</t>
  </si>
  <si>
    <t>1815023851</t>
  </si>
  <si>
    <t>S-1502385/48928/2018</t>
  </si>
  <si>
    <t>43106200</t>
  </si>
  <si>
    <t>1715023861</t>
  </si>
  <si>
    <t>S-1502386/47276/2017</t>
  </si>
  <si>
    <t>1715023871</t>
  </si>
  <si>
    <t>S-1502387/47277/2017</t>
  </si>
  <si>
    <t>01723634</t>
  </si>
  <si>
    <t>Bečka Jaromír ml.</t>
  </si>
  <si>
    <t>1815023871</t>
  </si>
  <si>
    <t>S-1502387/48957/2018</t>
  </si>
  <si>
    <t>1815023881</t>
  </si>
  <si>
    <t>S-1502388/48946/2018</t>
  </si>
  <si>
    <t>1815023891</t>
  </si>
  <si>
    <t>S-1502389/48903/2018</t>
  </si>
  <si>
    <t>66318149</t>
  </si>
  <si>
    <t>Hamouz Jiří</t>
  </si>
  <si>
    <t>1815023901</t>
  </si>
  <si>
    <t>S-1502390/48964/2018</t>
  </si>
  <si>
    <t>44300867</t>
  </si>
  <si>
    <t>Havelka Jiří, Ing.</t>
  </si>
  <si>
    <t>1815023911</t>
  </si>
  <si>
    <t>S-1502391/48902/2018</t>
  </si>
  <si>
    <t>1815023921</t>
  </si>
  <si>
    <t>S-1502392/49516/2018</t>
  </si>
  <si>
    <t>49017683</t>
  </si>
  <si>
    <t>Zemědělské družstvo Oseva Žďár</t>
  </si>
  <si>
    <t>1815023931</t>
  </si>
  <si>
    <t>S-1502393/49518/2018</t>
  </si>
  <si>
    <t>46348514</t>
  </si>
  <si>
    <t>BYLANKA s.r.o.</t>
  </si>
  <si>
    <t>1815023941</t>
  </si>
  <si>
    <t>S-1502394/49520/2018</t>
  </si>
  <si>
    <t>45827869</t>
  </si>
  <si>
    <t>Havránek Tomáš, Ing.</t>
  </si>
  <si>
    <t>1815023951</t>
  </si>
  <si>
    <t>S-1502395/49523/2018</t>
  </si>
  <si>
    <t>1815023961</t>
  </si>
  <si>
    <t>S-1502396/49525/2018</t>
  </si>
  <si>
    <t>65369807</t>
  </si>
  <si>
    <t>Beneš Jaroslav</t>
  </si>
  <si>
    <t>1815023971</t>
  </si>
  <si>
    <t>S-1502397/49527/2018</t>
  </si>
  <si>
    <t>47534796</t>
  </si>
  <si>
    <t>Zem. spol. BUKOVNO, s.r.o.</t>
  </si>
  <si>
    <t>1815023981</t>
  </si>
  <si>
    <t>S-1502398/49531/2018</t>
  </si>
  <si>
    <t>26394201</t>
  </si>
  <si>
    <t>Ekologické družstvo Meclov, družstvo</t>
  </si>
  <si>
    <t>1815023991</t>
  </si>
  <si>
    <t>S-1502399/49532/2018</t>
  </si>
  <si>
    <t>49446657</t>
  </si>
  <si>
    <t>AGROS, s.r.o.</t>
  </si>
  <si>
    <t>1815024001</t>
  </si>
  <si>
    <t>S-1502400/49534/2018</t>
  </si>
  <si>
    <t>64613691</t>
  </si>
  <si>
    <t>TONY-Agro, spol. s r.o.</t>
  </si>
  <si>
    <t>1815024011</t>
  </si>
  <si>
    <t>S-1502401/49536/2018</t>
  </si>
  <si>
    <t>1815024021</t>
  </si>
  <si>
    <t>S-1502402/49538/2018</t>
  </si>
  <si>
    <t>25769952</t>
  </si>
  <si>
    <t>A G R O  SOKOLEČ, a.s.</t>
  </si>
  <si>
    <t>1815024031</t>
  </si>
  <si>
    <t>S-1502403/49542/2018</t>
  </si>
  <si>
    <t>47666102</t>
  </si>
  <si>
    <t>AGRO Česká Ves, s.r.o.</t>
  </si>
  <si>
    <t>1815024041</t>
  </si>
  <si>
    <t>S-1502404/49546/2018</t>
  </si>
  <si>
    <t>60066415</t>
  </si>
  <si>
    <t>AG Vltavín s.r.o.</t>
  </si>
  <si>
    <t>1815024051</t>
  </si>
  <si>
    <t>S-1502405/49549/2018</t>
  </si>
  <si>
    <t>47732172</t>
  </si>
  <si>
    <t>Havlík Martin</t>
  </si>
  <si>
    <t>1815024061</t>
  </si>
  <si>
    <t>S-1502406/49551/2018</t>
  </si>
  <si>
    <t>00111091</t>
  </si>
  <si>
    <t>Zemědělské družstvo Černovice u Tábora</t>
  </si>
  <si>
    <t>1815024071</t>
  </si>
  <si>
    <t>S-1502407/49553/2018</t>
  </si>
  <si>
    <t>60573619</t>
  </si>
  <si>
    <t>Jarošová Bohdana, Ing.</t>
  </si>
  <si>
    <t>1715024081</t>
  </si>
  <si>
    <t>S-1502408/46915/2017</t>
  </si>
  <si>
    <t>05756529</t>
  </si>
  <si>
    <t>JS-AGRO s.r.o.</t>
  </si>
  <si>
    <t>1815024081</t>
  </si>
  <si>
    <t>S-1502408/49555/2018</t>
  </si>
  <si>
    <t>1815024091</t>
  </si>
  <si>
    <t>S-1502409/49557/2018</t>
  </si>
  <si>
    <t>25346504</t>
  </si>
  <si>
    <t>ZOD Němčice nad Hanou, družstvo</t>
  </si>
  <si>
    <t>1815024101</t>
  </si>
  <si>
    <t>S-1502410/49558/2018</t>
  </si>
  <si>
    <t>1815024111</t>
  </si>
  <si>
    <t>S-1502411/49560/2018</t>
  </si>
  <si>
    <t>04927117</t>
  </si>
  <si>
    <t>EM-KOM s.r.o.</t>
  </si>
  <si>
    <t>1815024121</t>
  </si>
  <si>
    <t>S-1502412/49562/2018</t>
  </si>
  <si>
    <t>71252177</t>
  </si>
  <si>
    <t>Mahel Jaroslav</t>
  </si>
  <si>
    <t>1715024131</t>
  </si>
  <si>
    <t>S-1502413/46937/2017</t>
  </si>
  <si>
    <t>1815024131</t>
  </si>
  <si>
    <t>S-1502413/49564/2018</t>
  </si>
  <si>
    <t>46665811</t>
  </si>
  <si>
    <t>Šíp František, Ing.</t>
  </si>
  <si>
    <t>1815024141</t>
  </si>
  <si>
    <t>S-1502414/49567/2018</t>
  </si>
  <si>
    <t>27465888</t>
  </si>
  <si>
    <t>FARMA POUR s.r.o.</t>
  </si>
  <si>
    <t>1815024151</t>
  </si>
  <si>
    <t>S-1502415/49569/2018</t>
  </si>
  <si>
    <t>1715024161</t>
  </si>
  <si>
    <t>S-1502416/46953/2017</t>
  </si>
  <si>
    <t>1815024161</t>
  </si>
  <si>
    <t>S-1502416/49574/2018</t>
  </si>
  <si>
    <t>03159841</t>
  </si>
  <si>
    <t>PigAgro Vysočina s.r.o.</t>
  </si>
  <si>
    <t>1815024181</t>
  </si>
  <si>
    <t>S-1502418/49577/2018</t>
  </si>
  <si>
    <t>00109380</t>
  </si>
  <si>
    <t>Zemědělské družstvo Skalka</t>
  </si>
  <si>
    <t>1815024191</t>
  </si>
  <si>
    <t>S-1502419/49579/2018</t>
  </si>
  <si>
    <t>25348868</t>
  </si>
  <si>
    <t>Dolňácko, a.s.</t>
  </si>
  <si>
    <t>1815024201</t>
  </si>
  <si>
    <t>S-1502420/49581/2018</t>
  </si>
  <si>
    <t>75098393</t>
  </si>
  <si>
    <t>Blaška Jaroslav, Dr.</t>
  </si>
  <si>
    <t>1815024211</t>
  </si>
  <si>
    <t>S-1502421/49582/2018</t>
  </si>
  <si>
    <t>1715024221</t>
  </si>
  <si>
    <t>S-1502422/47005/2017</t>
  </si>
  <si>
    <t>1815024221</t>
  </si>
  <si>
    <t>S-1502422/49584/2018</t>
  </si>
  <si>
    <t>1815024231</t>
  </si>
  <si>
    <t>S-1502423/49585/2018</t>
  </si>
  <si>
    <t>25272811</t>
  </si>
  <si>
    <t>ZELENÉ ÚDOLÍ EKO s.r.o.</t>
  </si>
  <si>
    <t>1815024241</t>
  </si>
  <si>
    <t>S-1502424/49587/2018</t>
  </si>
  <si>
    <t>18239315</t>
  </si>
  <si>
    <t>Šašek František, Ing.</t>
  </si>
  <si>
    <t>1815024251</t>
  </si>
  <si>
    <t>S-1502425/49591/2018</t>
  </si>
  <si>
    <t>25345401</t>
  </si>
  <si>
    <t>ZEMĚDĚLSKÁ a.s. Opava-Kylešovice</t>
  </si>
  <si>
    <t>1815024261</t>
  </si>
  <si>
    <t>S-1502426/49593/2018</t>
  </si>
  <si>
    <t>1815024271</t>
  </si>
  <si>
    <t>S-1502427/49596/2018</t>
  </si>
  <si>
    <t>1715024291</t>
  </si>
  <si>
    <t>S-1502429/47032/2017</t>
  </si>
  <si>
    <t>1815024291</t>
  </si>
  <si>
    <t>S-1502429/49600/2018</t>
  </si>
  <si>
    <t>49815237</t>
  </si>
  <si>
    <t>A G R O L A N D, spol. s r.o.</t>
  </si>
  <si>
    <t>1815024301</t>
  </si>
  <si>
    <t>S-1502430/49602/2018</t>
  </si>
  <si>
    <t>41651804</t>
  </si>
  <si>
    <t>Karlík Štěpán, Ing.</t>
  </si>
  <si>
    <t>1815024311</t>
  </si>
  <si>
    <t>S-1502431/49603/2018</t>
  </si>
  <si>
    <t>1715024321</t>
  </si>
  <si>
    <t>S-1502432/47044/2017</t>
  </si>
  <si>
    <t>1815024321</t>
  </si>
  <si>
    <t>S-1502432/49605/2018</t>
  </si>
  <si>
    <t>1815024331</t>
  </si>
  <si>
    <t>S-1502433/49606/2018</t>
  </si>
  <si>
    <t>75128683</t>
  </si>
  <si>
    <t>Šmerda Pavel, DiS.</t>
  </si>
  <si>
    <t>1715024341</t>
  </si>
  <si>
    <t>S-1502434/47050/2017</t>
  </si>
  <si>
    <t>46632778</t>
  </si>
  <si>
    <t>Kostečka Pavel</t>
  </si>
  <si>
    <t>1815024341</t>
  </si>
  <si>
    <t>S-1502434/49608/2018</t>
  </si>
  <si>
    <t>46224637</t>
  </si>
  <si>
    <t>Tomášková Jana</t>
  </si>
  <si>
    <t>1715024351</t>
  </si>
  <si>
    <t>S-1502435/47054/2017</t>
  </si>
  <si>
    <t>1815024351</t>
  </si>
  <si>
    <t>S-1502435/49609/2018</t>
  </si>
  <si>
    <t>42074568</t>
  </si>
  <si>
    <t>Mrosková Irena Ing.</t>
  </si>
  <si>
    <t>1815024361</t>
  </si>
  <si>
    <t>S-1502436/49611/2018</t>
  </si>
  <si>
    <t>1715024381</t>
  </si>
  <si>
    <t>S-1502438/47065/2017</t>
  </si>
  <si>
    <t>63787695</t>
  </si>
  <si>
    <t>Zyka Milan</t>
  </si>
  <si>
    <t>1815024381</t>
  </si>
  <si>
    <t>S-1502438/49614/2018</t>
  </si>
  <si>
    <t>1715024391</t>
  </si>
  <si>
    <t>S-1502439/47070/2017</t>
  </si>
  <si>
    <t>75131579</t>
  </si>
  <si>
    <t>Mikolášek Miroslav</t>
  </si>
  <si>
    <t>1815024401</t>
  </si>
  <si>
    <t>S-1502440/49617/2018</t>
  </si>
  <si>
    <t>71189084</t>
  </si>
  <si>
    <t>Mikolášková Jana</t>
  </si>
  <si>
    <t>1815024421</t>
  </si>
  <si>
    <t>S-1502442/49620/2018</t>
  </si>
  <si>
    <t>47784873</t>
  </si>
  <si>
    <t>ZOS Liběšovice  s.r.o.</t>
  </si>
  <si>
    <t>1815024431</t>
  </si>
  <si>
    <t>S-1502443/49621/2018</t>
  </si>
  <si>
    <t>62324497</t>
  </si>
  <si>
    <t>Paleta Vlastimil</t>
  </si>
  <si>
    <t>1815024441</t>
  </si>
  <si>
    <t>S-1502444/49623/2018</t>
  </si>
  <si>
    <t>1815024451</t>
  </si>
  <si>
    <t>S-1502445/49625/2018</t>
  </si>
  <si>
    <t>1715024461</t>
  </si>
  <si>
    <t>S-1502446/47368/2017</t>
  </si>
  <si>
    <t>1815024461</t>
  </si>
  <si>
    <t>S-1502446/49626/2018</t>
  </si>
  <si>
    <t>62287338</t>
  </si>
  <si>
    <t>Nesvadba Pavel</t>
  </si>
  <si>
    <t>1715024481</t>
  </si>
  <si>
    <t>S-1502448/47377/2017</t>
  </si>
  <si>
    <t>04987845</t>
  </si>
  <si>
    <t>Tvrdík Lukáš, Ing.</t>
  </si>
  <si>
    <t>1815024481</t>
  </si>
  <si>
    <t>S-1502448/49632/2018</t>
  </si>
  <si>
    <t>49062581</t>
  </si>
  <si>
    <t>AGROZA, spol. s r.o.</t>
  </si>
  <si>
    <t>1815024491</t>
  </si>
  <si>
    <t>S-1502449/49634/2018</t>
  </si>
  <si>
    <t>60838612</t>
  </si>
  <si>
    <t>Statek Dvořák s.  s r.o.</t>
  </si>
  <si>
    <t>1815024501</t>
  </si>
  <si>
    <t>S-1502450/49637/2018</t>
  </si>
  <si>
    <t>42411114</t>
  </si>
  <si>
    <t>Holeček Jan</t>
  </si>
  <si>
    <t>1815024511</t>
  </si>
  <si>
    <t>S-1502451/49638/2018</t>
  </si>
  <si>
    <t>28645561</t>
  </si>
  <si>
    <t>EnergoAgro spol. s r.o.</t>
  </si>
  <si>
    <t>1815024521</t>
  </si>
  <si>
    <t>S-1502452/49640/2018</t>
  </si>
  <si>
    <t>1815024551</t>
  </si>
  <si>
    <t>S-1502455/50127/2018</t>
  </si>
  <si>
    <t>71232079</t>
  </si>
  <si>
    <t>Kubelka Milan</t>
  </si>
  <si>
    <t>1815024571</t>
  </si>
  <si>
    <t>S-1502457/50130/2018</t>
  </si>
  <si>
    <t>00136450</t>
  </si>
  <si>
    <t>Zemědělské družstvo Dušejov, družstvo</t>
  </si>
  <si>
    <t>1815024581</t>
  </si>
  <si>
    <t>S-1502458/50131/2018</t>
  </si>
  <si>
    <t>1815024621</t>
  </si>
  <si>
    <t>S-1502462/50136/2018</t>
  </si>
  <si>
    <t>60093480</t>
  </si>
  <si>
    <t>Pekař Miroslav</t>
  </si>
  <si>
    <t>1815024631</t>
  </si>
  <si>
    <t>S-1502463/50138/2018</t>
  </si>
  <si>
    <t>43597505</t>
  </si>
  <si>
    <t>Trupar Ladislav, Ing.</t>
  </si>
  <si>
    <t>1815024641</t>
  </si>
  <si>
    <t>S-1502464/50139/2018</t>
  </si>
  <si>
    <t>74644416</t>
  </si>
  <si>
    <t>Müller Martin, Ing.</t>
  </si>
  <si>
    <t>1815024651</t>
  </si>
  <si>
    <t>S-1502465/50140/2018</t>
  </si>
  <si>
    <t>06014500</t>
  </si>
  <si>
    <t>Sýkora Martin</t>
  </si>
  <si>
    <t>1815024661</t>
  </si>
  <si>
    <t>S-1502466/50142/2018</t>
  </si>
  <si>
    <t>1815024671</t>
  </si>
  <si>
    <t>S-1502467/50143/2018</t>
  </si>
  <si>
    <t>73730033</t>
  </si>
  <si>
    <t>Janeček Václav</t>
  </si>
  <si>
    <t>1815024691</t>
  </si>
  <si>
    <t>S-1502469/50148/2018</t>
  </si>
  <si>
    <t>1815024701</t>
  </si>
  <si>
    <t>S-1502470/50039/2018</t>
  </si>
  <si>
    <t>71238506</t>
  </si>
  <si>
    <t>Nosek Jakub</t>
  </si>
  <si>
    <t>1815024711</t>
  </si>
  <si>
    <t>S-1502471/50035/2018</t>
  </si>
  <si>
    <t>71182161</t>
  </si>
  <si>
    <t>Breník Martin</t>
  </si>
  <si>
    <t>1815024721</t>
  </si>
  <si>
    <t>S-1502472/50032/2018</t>
  </si>
  <si>
    <t>1815024731</t>
  </si>
  <si>
    <t>S-1502473/50029/2018</t>
  </si>
  <si>
    <t>45848416</t>
  </si>
  <si>
    <t>Baňka Jan</t>
  </si>
  <si>
    <t>1815024741</t>
  </si>
  <si>
    <t>S-1502474/50026/2018</t>
  </si>
  <si>
    <t>01914111</t>
  </si>
  <si>
    <t>Beneš Jakub, Ing.</t>
  </si>
  <si>
    <t>1815024751</t>
  </si>
  <si>
    <t>S-1502475/50021/2018</t>
  </si>
  <si>
    <t>05927901</t>
  </si>
  <si>
    <t>Benešová Zuzana, Ing.</t>
  </si>
  <si>
    <t>1815024761</t>
  </si>
  <si>
    <t>S-1502476/50016/2018</t>
  </si>
  <si>
    <t>43775217</t>
  </si>
  <si>
    <t>Dragoun Bronislav</t>
  </si>
  <si>
    <t>1815024771</t>
  </si>
  <si>
    <t>S-1502477/50013/2018</t>
  </si>
  <si>
    <t>48702196</t>
  </si>
  <si>
    <t>Fábera Karel, Ing.</t>
  </si>
  <si>
    <t>1815024781</t>
  </si>
  <si>
    <t>S-1502478/50008/2018</t>
  </si>
  <si>
    <t>05182298</t>
  </si>
  <si>
    <t>Fábera Jiří, Ing.</t>
  </si>
  <si>
    <t>1815024791</t>
  </si>
  <si>
    <t>S-1502479/50001/2018</t>
  </si>
  <si>
    <t>04043456</t>
  </si>
  <si>
    <t>Buková Miroslava, DiS.</t>
  </si>
  <si>
    <t>1815024801</t>
  </si>
  <si>
    <t>S-1502480/49371/2018</t>
  </si>
  <si>
    <t>1815024811</t>
  </si>
  <si>
    <t>S-1502481/49319/2018</t>
  </si>
  <si>
    <t>88914186</t>
  </si>
  <si>
    <t>Bukovjanová Eva</t>
  </si>
  <si>
    <t>1815024821</t>
  </si>
  <si>
    <t>S-1502482/49313/2018</t>
  </si>
  <si>
    <t>47452897</t>
  </si>
  <si>
    <t>Zemědělské družstvo Trpišovice</t>
  </si>
  <si>
    <t>1815024831</t>
  </si>
  <si>
    <t>S-1502483/49308/2018</t>
  </si>
  <si>
    <t>70855226</t>
  </si>
  <si>
    <t>Běhounek Josef, Ing.</t>
  </si>
  <si>
    <t>1815024841</t>
  </si>
  <si>
    <t>S-1502484/49304/2018</t>
  </si>
  <si>
    <t>1815024851</t>
  </si>
  <si>
    <t>S-1502485/49297/2018</t>
  </si>
  <si>
    <t>60793473</t>
  </si>
  <si>
    <t>AGRO JESENICKO  a.s.</t>
  </si>
  <si>
    <t>1815024861</t>
  </si>
  <si>
    <t>S-1502486/49169/2018</t>
  </si>
  <si>
    <t>64609502</t>
  </si>
  <si>
    <t>UNIKAUF, s.r.o.</t>
  </si>
  <si>
    <t>1815024871</t>
  </si>
  <si>
    <t>S-1502487/49166/2018</t>
  </si>
  <si>
    <t>1815024881</t>
  </si>
  <si>
    <t>S-1502488/49112/2018</t>
  </si>
  <si>
    <t>1815024891</t>
  </si>
  <si>
    <t>S-1502489/49117/2018</t>
  </si>
  <si>
    <t>1815024901</t>
  </si>
  <si>
    <t>S-1502490/49998/2018</t>
  </si>
  <si>
    <t>1815024911</t>
  </si>
  <si>
    <t>S-1502491/49928/2018</t>
  </si>
  <si>
    <t>05895057</t>
  </si>
  <si>
    <t>Hanák Jan Ing.</t>
  </si>
  <si>
    <t>1815024921</t>
  </si>
  <si>
    <t>S-1502492/49464/2018</t>
  </si>
  <si>
    <t>45425361</t>
  </si>
  <si>
    <t>1815024931</t>
  </si>
  <si>
    <t>S-1502493/49460/2018</t>
  </si>
  <si>
    <t>71204679</t>
  </si>
  <si>
    <t>Sychra Milan</t>
  </si>
  <si>
    <t>1815024941</t>
  </si>
  <si>
    <t>S-1502494/49456/2018</t>
  </si>
  <si>
    <t>71204687</t>
  </si>
  <si>
    <t>Sychra Petr</t>
  </si>
  <si>
    <t>1815024951</t>
  </si>
  <si>
    <t>S-1502495/49452/2018</t>
  </si>
  <si>
    <t>15238831</t>
  </si>
  <si>
    <t>Vystavěl Jiří</t>
  </si>
  <si>
    <t>1815024961</t>
  </si>
  <si>
    <t>S-1502496/49450/2018</t>
  </si>
  <si>
    <t>1815024971</t>
  </si>
  <si>
    <t>S-1502497/49444/2018</t>
  </si>
  <si>
    <t>00141739</t>
  </si>
  <si>
    <t>KOJÁL Krásensko, družstvo</t>
  </si>
  <si>
    <t>1815024981</t>
  </si>
  <si>
    <t>S-1502498/49438/2018</t>
  </si>
  <si>
    <t>48837296</t>
  </si>
  <si>
    <t>Houšť Pavel</t>
  </si>
  <si>
    <t>1815024991</t>
  </si>
  <si>
    <t>S-1502499/49433/2018</t>
  </si>
  <si>
    <t>72066555</t>
  </si>
  <si>
    <t>Houšť Martin, Ing.</t>
  </si>
  <si>
    <t>1815025001</t>
  </si>
  <si>
    <t>S-1502500/49426/2018</t>
  </si>
  <si>
    <t>46271279</t>
  </si>
  <si>
    <t>Šafránek Jan</t>
  </si>
  <si>
    <t>1815025011</t>
  </si>
  <si>
    <t>S-1502501/49419/2018</t>
  </si>
  <si>
    <t>61731951</t>
  </si>
  <si>
    <t>Šafránek Pavel</t>
  </si>
  <si>
    <t>1815025021</t>
  </si>
  <si>
    <t>S-1502502/49413/2018</t>
  </si>
  <si>
    <t>1815025031</t>
  </si>
  <si>
    <t>S-1502503/49402/2018</t>
  </si>
  <si>
    <t>46273271</t>
  </si>
  <si>
    <t>Poloučková Kamila</t>
  </si>
  <si>
    <t>1815025041</t>
  </si>
  <si>
    <t>S-1502504/49392/2018</t>
  </si>
  <si>
    <t>1815025051</t>
  </si>
  <si>
    <t>S-1502505/49385/2018</t>
  </si>
  <si>
    <t>72068035</t>
  </si>
  <si>
    <t>Janovský Martin</t>
  </si>
  <si>
    <t>1815025061</t>
  </si>
  <si>
    <t>S-1502506/49377/2018</t>
  </si>
  <si>
    <t>1815025071</t>
  </si>
  <si>
    <t>S-1502507/49369/2018</t>
  </si>
  <si>
    <t>1715025081</t>
  </si>
  <si>
    <t>S-1502508/47513/2017</t>
  </si>
  <si>
    <t>46983902</t>
  </si>
  <si>
    <t>Zemědělské a obchodní družstvo Letonice</t>
  </si>
  <si>
    <t>1815025081</t>
  </si>
  <si>
    <t>S-1502508/49361/2018</t>
  </si>
  <si>
    <t>29279186</t>
  </si>
  <si>
    <t>LP AGRO s.r.o.</t>
  </si>
  <si>
    <t>1815025091</t>
  </si>
  <si>
    <t>S-1502509/49030/2018</t>
  </si>
  <si>
    <t>1815025101</t>
  </si>
  <si>
    <t>S-1502510/49055/2018</t>
  </si>
  <si>
    <t>67610625</t>
  </si>
  <si>
    <t>Cenková Marie</t>
  </si>
  <si>
    <t>1815025111</t>
  </si>
  <si>
    <t>S-1502511/49047/2018</t>
  </si>
  <si>
    <t>75118441</t>
  </si>
  <si>
    <t>Voňková Svatava</t>
  </si>
  <si>
    <t>1815025121</t>
  </si>
  <si>
    <t>S-1502512/49040/2018</t>
  </si>
  <si>
    <t>1815025131</t>
  </si>
  <si>
    <t>S-1502513/49035/2018</t>
  </si>
  <si>
    <t>1815025151</t>
  </si>
  <si>
    <t>S-1502515/49072/2018</t>
  </si>
  <si>
    <t>00141640</t>
  </si>
  <si>
    <t>ZOD Haná, družstvo se sídlem ve Švábenicích</t>
  </si>
  <si>
    <t>1815025171</t>
  </si>
  <si>
    <t>S-1502517/49103/2018</t>
  </si>
  <si>
    <t>27693431</t>
  </si>
  <si>
    <t>AGROSOK s.r.o.</t>
  </si>
  <si>
    <t>1815025181</t>
  </si>
  <si>
    <t>S-1502518/49120/2018</t>
  </si>
  <si>
    <t>63489244</t>
  </si>
  <si>
    <t>AGROS Vyškov-Dědice  a.s.</t>
  </si>
  <si>
    <t>1815025191</t>
  </si>
  <si>
    <t>S-1502519/49130/2018</t>
  </si>
  <si>
    <t>1815025201</t>
  </si>
  <si>
    <t>S-1502520/49146/2018</t>
  </si>
  <si>
    <t>60702087</t>
  </si>
  <si>
    <t>AGROLA, s.r.o.</t>
  </si>
  <si>
    <t>1815025211</t>
  </si>
  <si>
    <t>S-1502521/49154/2018</t>
  </si>
  <si>
    <t>71961909</t>
  </si>
  <si>
    <t>Urban Tomáš</t>
  </si>
  <si>
    <t>1815025221</t>
  </si>
  <si>
    <t>S-1502522/49287/2018</t>
  </si>
  <si>
    <t>1815025241</t>
  </si>
  <si>
    <t>S-1502524/49939/2018</t>
  </si>
  <si>
    <t>42739055</t>
  </si>
  <si>
    <t>Linhart Lumír</t>
  </si>
  <si>
    <t>1815025251</t>
  </si>
  <si>
    <t>S-1502525/49937/2018</t>
  </si>
  <si>
    <t>47006099</t>
  </si>
  <si>
    <t>Marvánek Jiří</t>
  </si>
  <si>
    <t>1815025271</t>
  </si>
  <si>
    <t>S-1502527/49922/2018</t>
  </si>
  <si>
    <t>42738024</t>
  </si>
  <si>
    <t>Halbich Emanuel</t>
  </si>
  <si>
    <t>1815025281</t>
  </si>
  <si>
    <t>S-1502528/49917/2018</t>
  </si>
  <si>
    <t>71183639</t>
  </si>
  <si>
    <t>Štrejbar Ladislav</t>
  </si>
  <si>
    <t>1815025291</t>
  </si>
  <si>
    <t>S-1502529/49884/2018</t>
  </si>
  <si>
    <t>12431354</t>
  </si>
  <si>
    <t>Duben Petr</t>
  </si>
  <si>
    <t>1815025301</t>
  </si>
  <si>
    <t>S-1502530/49871/2018</t>
  </si>
  <si>
    <t>47904968</t>
  </si>
  <si>
    <t>AGRA Brtnice, a.s.</t>
  </si>
  <si>
    <t>1815025311</t>
  </si>
  <si>
    <t>S-1502531/49861/2018</t>
  </si>
  <si>
    <t>42635764</t>
  </si>
  <si>
    <t>Páral Jaroslav</t>
  </si>
  <si>
    <t>1815025321</t>
  </si>
  <si>
    <t>S-1502532/49855/2018</t>
  </si>
  <si>
    <t>44058691</t>
  </si>
  <si>
    <t>Mikšíček Josef</t>
  </si>
  <si>
    <t>1815025331</t>
  </si>
  <si>
    <t>S-1502533/49849/2018</t>
  </si>
  <si>
    <t>47903082</t>
  </si>
  <si>
    <t>Družstvo Vysočina</t>
  </si>
  <si>
    <t>1815025341</t>
  </si>
  <si>
    <t>S-1502534/49835/2018</t>
  </si>
  <si>
    <t>1815025351</t>
  </si>
  <si>
    <t>S-1502535/49915/2018</t>
  </si>
  <si>
    <t>03627861</t>
  </si>
  <si>
    <t>STATEK KLADERUBY s.r.o.</t>
  </si>
  <si>
    <t>1815025361</t>
  </si>
  <si>
    <t>S-1502536/49916/2018</t>
  </si>
  <si>
    <t>1815025371</t>
  </si>
  <si>
    <t>S-1502537/49559/2018</t>
  </si>
  <si>
    <t>25221370</t>
  </si>
  <si>
    <t>Měcholupská zemědělská, a.s.</t>
  </si>
  <si>
    <t>1815025381</t>
  </si>
  <si>
    <t>S-1502538/49552/2018</t>
  </si>
  <si>
    <t>1815025391</t>
  </si>
  <si>
    <t>S-1502539/49537/2018</t>
  </si>
  <si>
    <t>03668622</t>
  </si>
  <si>
    <t>Kesl Jan, Ing.</t>
  </si>
  <si>
    <t>1815025401</t>
  </si>
  <si>
    <t>S-1502540/49521/2018</t>
  </si>
  <si>
    <t>73686832</t>
  </si>
  <si>
    <t>Tichý Jaroslav</t>
  </si>
  <si>
    <t>1815025411</t>
  </si>
  <si>
    <t>S-1502541/49507/2018</t>
  </si>
  <si>
    <t>1815025421</t>
  </si>
  <si>
    <t>S-1502542/49500/2018</t>
  </si>
  <si>
    <t>18236421</t>
  </si>
  <si>
    <t>Švec Ladislav</t>
  </si>
  <si>
    <t>1815025431</t>
  </si>
  <si>
    <t>S-1502543/49492/2018</t>
  </si>
  <si>
    <t>47731559</t>
  </si>
  <si>
    <t>Chval Josef, Ing.</t>
  </si>
  <si>
    <t>1815025441</t>
  </si>
  <si>
    <t>S-1502544/49483/2018</t>
  </si>
  <si>
    <t>49195506</t>
  </si>
  <si>
    <t>AGRO Poleň, a.s.</t>
  </si>
  <si>
    <t>1815025451</t>
  </si>
  <si>
    <t>S-1502545/49474/2018</t>
  </si>
  <si>
    <t>64391761</t>
  </si>
  <si>
    <t>Broček Radek</t>
  </si>
  <si>
    <t>1815025461</t>
  </si>
  <si>
    <t>S-1502546/49469/2018</t>
  </si>
  <si>
    <t>47666145</t>
  </si>
  <si>
    <t>AGRO  A.R.W., s.r.o.</t>
  </si>
  <si>
    <t>1815025471</t>
  </si>
  <si>
    <t>S-1502547/49975/2018</t>
  </si>
  <si>
    <t>11575743</t>
  </si>
  <si>
    <t>Reinold Manfred</t>
  </si>
  <si>
    <t>1815025481</t>
  </si>
  <si>
    <t>S-1502548/49987/2018</t>
  </si>
  <si>
    <t>44061056</t>
  </si>
  <si>
    <t>Kazatel František</t>
  </si>
  <si>
    <t>1815025491</t>
  </si>
  <si>
    <t>S-1502549/50060/2018</t>
  </si>
  <si>
    <t>1815025501</t>
  </si>
  <si>
    <t>S-1502550/50054/2018</t>
  </si>
  <si>
    <t>1815025511</t>
  </si>
  <si>
    <t>S-1502551/50050/2018</t>
  </si>
  <si>
    <t>25280481</t>
  </si>
  <si>
    <t>AGRO SLATINY a.s.</t>
  </si>
  <si>
    <t>1815025521</t>
  </si>
  <si>
    <t>S-1502552/49708/2018</t>
  </si>
  <si>
    <t>1815025531</t>
  </si>
  <si>
    <t>S-1502553/49702/2018</t>
  </si>
  <si>
    <t>28802829</t>
  </si>
  <si>
    <t>Schlikovský dvůr, s.r.o.</t>
  </si>
  <si>
    <t>1815025541</t>
  </si>
  <si>
    <t>S-1502554/49697/2018</t>
  </si>
  <si>
    <t>47479124</t>
  </si>
  <si>
    <t>Berný Jaroslav</t>
  </si>
  <si>
    <t>1815025551</t>
  </si>
  <si>
    <t>S-1502555/49688/2018</t>
  </si>
  <si>
    <t>43535534</t>
  </si>
  <si>
    <t>Bělina Oldřich</t>
  </si>
  <si>
    <t>1815025561</t>
  </si>
  <si>
    <t>S-1502556/49683/2018</t>
  </si>
  <si>
    <t>1815025571</t>
  </si>
  <si>
    <t>S-1502557/49674/2018</t>
  </si>
  <si>
    <t>1815025591</t>
  </si>
  <si>
    <t>S-1502559/49662/2018</t>
  </si>
  <si>
    <t>07001207</t>
  </si>
  <si>
    <t>Menčík Ondřej</t>
  </si>
  <si>
    <t>1815025601</t>
  </si>
  <si>
    <t>S-1502560/49655/2018</t>
  </si>
  <si>
    <t>48995878</t>
  </si>
  <si>
    <t>Menčík Richard</t>
  </si>
  <si>
    <t>1815025611</t>
  </si>
  <si>
    <t>S-1502561/49650/2018</t>
  </si>
  <si>
    <t>1815025621</t>
  </si>
  <si>
    <t>S-1502562/49644/2018</t>
  </si>
  <si>
    <t>26927616</t>
  </si>
  <si>
    <t>Agrotrial, s.r.o.</t>
  </si>
  <si>
    <t>1815025631</t>
  </si>
  <si>
    <t>S-1502563/49636/2018</t>
  </si>
  <si>
    <t>45468605</t>
  </si>
  <si>
    <t>Štikar Karel, Ing.</t>
  </si>
  <si>
    <t>1815025641</t>
  </si>
  <si>
    <t>S-1502564/49629/2018</t>
  </si>
  <si>
    <t>42601258</t>
  </si>
  <si>
    <t>Trhlík Zdeněk</t>
  </si>
  <si>
    <t>1815025651</t>
  </si>
  <si>
    <t>S-1502565/49612/2018</t>
  </si>
  <si>
    <t>1815025661</t>
  </si>
  <si>
    <t>S-1502566/49594/2018</t>
  </si>
  <si>
    <t>1815025671</t>
  </si>
  <si>
    <t>S-1502567/49586/2018</t>
  </si>
  <si>
    <t>42211425</t>
  </si>
  <si>
    <t>Michalec Pavel</t>
  </si>
  <si>
    <t>1815025681</t>
  </si>
  <si>
    <t>S-1502568/49208/2018</t>
  </si>
  <si>
    <t>71184635</t>
  </si>
  <si>
    <t>Bednář Petr</t>
  </si>
  <si>
    <t>1815025691</t>
  </si>
  <si>
    <t>S-1502569/49203/2018</t>
  </si>
  <si>
    <t>75109328</t>
  </si>
  <si>
    <t>Bc. Mandík Marek</t>
  </si>
  <si>
    <t>1815025701</t>
  </si>
  <si>
    <t>S-1502570/49193/2018</t>
  </si>
  <si>
    <t>25253981</t>
  </si>
  <si>
    <t>Letohradská zemědělská společnost a.s.</t>
  </si>
  <si>
    <t>1815025711</t>
  </si>
  <si>
    <t>S-1502571/49188/2018</t>
  </si>
  <si>
    <t>25974351</t>
  </si>
  <si>
    <t>ZESPO CZ s.r.o.</t>
  </si>
  <si>
    <t>1815025721</t>
  </si>
  <si>
    <t>S-1502572/49182/2018</t>
  </si>
  <si>
    <t>1815025731</t>
  </si>
  <si>
    <t>S-1502573/49213/2018</t>
  </si>
  <si>
    <t>1815025741</t>
  </si>
  <si>
    <t>S-1502574/49326/2018</t>
  </si>
  <si>
    <t>48650978</t>
  </si>
  <si>
    <t>Erban Jaroslav</t>
  </si>
  <si>
    <t>1815025751</t>
  </si>
  <si>
    <t>S-1502575/49322/2018</t>
  </si>
  <si>
    <t>1815025761</t>
  </si>
  <si>
    <t>S-1502576/49806/2018</t>
  </si>
  <si>
    <t>42205158</t>
  </si>
  <si>
    <t>Ryšavý Zbyněk</t>
  </si>
  <si>
    <t>1815025771</t>
  </si>
  <si>
    <t>S-1502577/49801/2018</t>
  </si>
  <si>
    <t>1815025781</t>
  </si>
  <si>
    <t>S-1502578/49797/2018</t>
  </si>
  <si>
    <t>72081449</t>
  </si>
  <si>
    <t>Novák Roman</t>
  </si>
  <si>
    <t>1815025791</t>
  </si>
  <si>
    <t>S-1502579/49790/2018</t>
  </si>
  <si>
    <t>1815025801</t>
  </si>
  <si>
    <t>S-1502580/49781/2018</t>
  </si>
  <si>
    <t>45978859</t>
  </si>
  <si>
    <t>1815025811</t>
  </si>
  <si>
    <t>S-1502581/49773/2018</t>
  </si>
  <si>
    <t>60914491</t>
  </si>
  <si>
    <t>ACHP, spol. s r.o. Hradec Králové</t>
  </si>
  <si>
    <t>1815025821</t>
  </si>
  <si>
    <t>S-1502582/49767/2018</t>
  </si>
  <si>
    <t>41230531</t>
  </si>
  <si>
    <t>Jaroš Zdenko, Ing.</t>
  </si>
  <si>
    <t>1815025831</t>
  </si>
  <si>
    <t>S-1502583/49763/2018</t>
  </si>
  <si>
    <t>45978654</t>
  </si>
  <si>
    <t>Štěrba Stanislav Ing.</t>
  </si>
  <si>
    <t>1815025841</t>
  </si>
  <si>
    <t>S-1502584/49760/2018</t>
  </si>
  <si>
    <t>18609244</t>
  </si>
  <si>
    <t>Lampír Petr</t>
  </si>
  <si>
    <t>1815025851</t>
  </si>
  <si>
    <t>S-1502585/49269/2018</t>
  </si>
  <si>
    <t>45092478</t>
  </si>
  <si>
    <t>Skálová Blanka Mgr.</t>
  </si>
  <si>
    <t>1815025871</t>
  </si>
  <si>
    <t>S-1502587/49233/2018</t>
  </si>
  <si>
    <t>1815025881</t>
  </si>
  <si>
    <t>S-1502588/49223/2018</t>
  </si>
  <si>
    <t>04965876</t>
  </si>
  <si>
    <t>Agrojar s.r.o.</t>
  </si>
  <si>
    <t>1815025891</t>
  </si>
  <si>
    <t>S-1502589/49217/2018</t>
  </si>
  <si>
    <t>18615384</t>
  </si>
  <si>
    <t>Farář Petr</t>
  </si>
  <si>
    <t>1815025901</t>
  </si>
  <si>
    <t>S-1502590/49209/2018</t>
  </si>
  <si>
    <t>1815025911</t>
  </si>
  <si>
    <t>S-1502591/49196/2018</t>
  </si>
  <si>
    <t>18613691</t>
  </si>
  <si>
    <t>Skála Jaroslav Ing.</t>
  </si>
  <si>
    <t>1815025921</t>
  </si>
  <si>
    <t>S-1502592/49185/2018</t>
  </si>
  <si>
    <t>1815025931</t>
  </si>
  <si>
    <t>S-1502593/49742/2018</t>
  </si>
  <si>
    <t>06429106</t>
  </si>
  <si>
    <t>Kalbáčová Lucie, Ing.</t>
  </si>
  <si>
    <t>1815025941</t>
  </si>
  <si>
    <t>S-1502594/49739/2018</t>
  </si>
  <si>
    <t>1815025951</t>
  </si>
  <si>
    <t>S-1502595/49734/2018</t>
  </si>
  <si>
    <t>70670901</t>
  </si>
  <si>
    <t>Plevka Václav</t>
  </si>
  <si>
    <t>1815025961</t>
  </si>
  <si>
    <t>S-1502596/49731/2018</t>
  </si>
  <si>
    <t>1815025971</t>
  </si>
  <si>
    <t>S-1502597/49724/2018</t>
  </si>
  <si>
    <t>60067918</t>
  </si>
  <si>
    <t>ZEMĚDĚLSTVÍ - obchod a služby s.r.o. zkráceně AGROČES, s.r.o</t>
  </si>
  <si>
    <t>1815025981</t>
  </si>
  <si>
    <t>S-1502598/49718/2018</t>
  </si>
  <si>
    <t>86770870</t>
  </si>
  <si>
    <t>Říha Roman</t>
  </si>
  <si>
    <t>1815025991</t>
  </si>
  <si>
    <t>S-1502599/49707/2018</t>
  </si>
  <si>
    <t>46680055</t>
  </si>
  <si>
    <t>MANI, spol. s r.o.</t>
  </si>
  <si>
    <t>1815026001</t>
  </si>
  <si>
    <t>S-1502600/49989/2018</t>
  </si>
  <si>
    <t>70956553</t>
  </si>
  <si>
    <t>Kubeš Martin</t>
  </si>
  <si>
    <t>1815026011</t>
  </si>
  <si>
    <t>S-1502601/49255/2018</t>
  </si>
  <si>
    <t>71212710</t>
  </si>
  <si>
    <t>Veleba Tomáš, Ing.</t>
  </si>
  <si>
    <t>1715026021</t>
  </si>
  <si>
    <t>S-1502602/48468/2017</t>
  </si>
  <si>
    <t>14504201</t>
  </si>
  <si>
    <t>Zemědělské družstvo Hroby</t>
  </si>
  <si>
    <t>1815026021</t>
  </si>
  <si>
    <t>S-1502602/49249/2018</t>
  </si>
  <si>
    <t>1815026051</t>
  </si>
  <si>
    <t>S-1502605/49240/2018</t>
  </si>
  <si>
    <t>46707832</t>
  </si>
  <si>
    <t>Brabec Roman</t>
  </si>
  <si>
    <t>1815026061</t>
  </si>
  <si>
    <t>S-1502606/49238/2018</t>
  </si>
  <si>
    <t>42360536</t>
  </si>
  <si>
    <t>Dvořák Zdeněk</t>
  </si>
  <si>
    <t>1815026071</t>
  </si>
  <si>
    <t>S-1502607/49224/2018</t>
  </si>
  <si>
    <t>71001000</t>
  </si>
  <si>
    <t>Petráková Petra, Ing.</t>
  </si>
  <si>
    <t>1815026081</t>
  </si>
  <si>
    <t>S-1502608/49253/2018</t>
  </si>
  <si>
    <t>64857514</t>
  </si>
  <si>
    <t>Potůčková Jiřina</t>
  </si>
  <si>
    <t>1815026091</t>
  </si>
  <si>
    <t>S-1502609/49262/2018</t>
  </si>
  <si>
    <t>40540367</t>
  </si>
  <si>
    <t>Potůček Petr Ing.</t>
  </si>
  <si>
    <t>1815026101</t>
  </si>
  <si>
    <t>S-1502610/49271/2018</t>
  </si>
  <si>
    <t>27978826</t>
  </si>
  <si>
    <t>POTŮČEK - CENTR s.r.o.</t>
  </si>
  <si>
    <t>1815026111</t>
  </si>
  <si>
    <t>S-1502611/49278/2018</t>
  </si>
  <si>
    <t>45374678</t>
  </si>
  <si>
    <t>Maroušek Josef</t>
  </si>
  <si>
    <t>1815026121</t>
  </si>
  <si>
    <t>S-1502612/49282/2018</t>
  </si>
  <si>
    <t>44911921</t>
  </si>
  <si>
    <t>Jančura Václav</t>
  </si>
  <si>
    <t>1815026141</t>
  </si>
  <si>
    <t>S-1502614/49964/2018</t>
  </si>
  <si>
    <t>03218163</t>
  </si>
  <si>
    <t>Rotherová Renata</t>
  </si>
  <si>
    <t>1815026151</t>
  </si>
  <si>
    <t>S-1502615/49954/2018</t>
  </si>
  <si>
    <t>43596509</t>
  </si>
  <si>
    <t>Šugar František</t>
  </si>
  <si>
    <t>1815026171</t>
  </si>
  <si>
    <t>S-1502617/49950/2018</t>
  </si>
  <si>
    <t>05067588</t>
  </si>
  <si>
    <t>Čechová Markéta</t>
  </si>
  <si>
    <t>1815026181</t>
  </si>
  <si>
    <t>S-1502618/49949/2018</t>
  </si>
  <si>
    <t>46505938</t>
  </si>
  <si>
    <t>Zemědělské družstvo vlastníků</t>
  </si>
  <si>
    <t>1815026191</t>
  </si>
  <si>
    <t>S-1502619/45362/2018</t>
  </si>
  <si>
    <t>02399628</t>
  </si>
  <si>
    <t>J + J AGRO s.r.o.</t>
  </si>
  <si>
    <t>1815026201</t>
  </si>
  <si>
    <t>S-1502620/50079/2018</t>
  </si>
  <si>
    <t>27358127</t>
  </si>
  <si>
    <t>Huber s.r.o.</t>
  </si>
  <si>
    <t>1815026211</t>
  </si>
  <si>
    <t>S-1502621/50084/2018</t>
  </si>
  <si>
    <t>1815026221</t>
  </si>
  <si>
    <t>S-1502622/50691/2018</t>
  </si>
  <si>
    <t>75158451</t>
  </si>
  <si>
    <t>Štěpánek David, Ing.</t>
  </si>
  <si>
    <t>1815026231</t>
  </si>
  <si>
    <t>S-1502623/50515/2018</t>
  </si>
  <si>
    <t>1815026241</t>
  </si>
  <si>
    <t>S-1502624/50511/2018</t>
  </si>
  <si>
    <t>1815026251</t>
  </si>
  <si>
    <t>S-1502625/50506/2018</t>
  </si>
  <si>
    <t>61884588</t>
  </si>
  <si>
    <t>Drbohlav Martin</t>
  </si>
  <si>
    <t>1815026261</t>
  </si>
  <si>
    <t>S-1502626/50479/2018</t>
  </si>
  <si>
    <t>46351736</t>
  </si>
  <si>
    <t>ZEVOS, s. r. o.</t>
  </si>
  <si>
    <t>1815026271</t>
  </si>
  <si>
    <t>S-1502627/50475/2018</t>
  </si>
  <si>
    <t>47546123</t>
  </si>
  <si>
    <t>EKOPROGRES plus, s.r.o.</t>
  </si>
  <si>
    <t>1815026281</t>
  </si>
  <si>
    <t>S-1502628/50407/2018</t>
  </si>
  <si>
    <t>1815026291</t>
  </si>
  <si>
    <t>S-1502629/50401/2018</t>
  </si>
  <si>
    <t>1815026301</t>
  </si>
  <si>
    <t>S-1502630/50392/2018</t>
  </si>
  <si>
    <t>16590210</t>
  </si>
  <si>
    <t>Skala Jan</t>
  </si>
  <si>
    <t>1815026311</t>
  </si>
  <si>
    <t>S-1502631/50385/2018</t>
  </si>
  <si>
    <t>70928011</t>
  </si>
  <si>
    <t>1815026321</t>
  </si>
  <si>
    <t>S-1502632/50382/2018</t>
  </si>
  <si>
    <t>01285700</t>
  </si>
  <si>
    <t>Semirád Marek</t>
  </si>
  <si>
    <t>1815026331</t>
  </si>
  <si>
    <t>S-1502633/50373/2018</t>
  </si>
  <si>
    <t>46381376</t>
  </si>
  <si>
    <t>Skala Richard</t>
  </si>
  <si>
    <t>1815026341</t>
  </si>
  <si>
    <t>S-1502634/50368/2018</t>
  </si>
  <si>
    <t>66493064</t>
  </si>
  <si>
    <t>Procházka Vít</t>
  </si>
  <si>
    <t>1815026351</t>
  </si>
  <si>
    <t>S-1502635/50363/2018</t>
  </si>
  <si>
    <t>1815026361</t>
  </si>
  <si>
    <t>S-1502636/50357/2018</t>
  </si>
  <si>
    <t>43090320</t>
  </si>
  <si>
    <t>Šplíchal Josef, Ing.</t>
  </si>
  <si>
    <t>1815026371</t>
  </si>
  <si>
    <t>S-1502637/50351/2018</t>
  </si>
  <si>
    <t>42756189</t>
  </si>
  <si>
    <t>Zapletal Miloslav, Ing.</t>
  </si>
  <si>
    <t>1815026381</t>
  </si>
  <si>
    <t>S-1502638/50347/2018</t>
  </si>
  <si>
    <t>76503771</t>
  </si>
  <si>
    <t>Chlumský Miloslav</t>
  </si>
  <si>
    <t>1815026391</t>
  </si>
  <si>
    <t>S-1502639/50340/2018</t>
  </si>
  <si>
    <t>26128560</t>
  </si>
  <si>
    <t>Kolář J., v.o.s.</t>
  </si>
  <si>
    <t>1815026401</t>
  </si>
  <si>
    <t>S-1502640/50973/2018</t>
  </si>
  <si>
    <t>1815026411</t>
  </si>
  <si>
    <t>S-1502641/50970/2018</t>
  </si>
  <si>
    <t>70965617</t>
  </si>
  <si>
    <t>Kubíček Jaroslav</t>
  </si>
  <si>
    <t>1815026421</t>
  </si>
  <si>
    <t>S-1502642/50966/2018</t>
  </si>
  <si>
    <t>49846752</t>
  </si>
  <si>
    <t>Fassmann Jan</t>
  </si>
  <si>
    <t>1815026431</t>
  </si>
  <si>
    <t>S-1502643/50963/2018</t>
  </si>
  <si>
    <t>1815026441</t>
  </si>
  <si>
    <t>S-1502644/50960/2018</t>
  </si>
  <si>
    <t>75129752</t>
  </si>
  <si>
    <t>1815026451</t>
  </si>
  <si>
    <t>S-1502645/50957/2018</t>
  </si>
  <si>
    <t>1815026461</t>
  </si>
  <si>
    <t>S-1502646/50464/2018</t>
  </si>
  <si>
    <t>19026617</t>
  </si>
  <si>
    <t>Lisec František, Ing.</t>
  </si>
  <si>
    <t>1815026471</t>
  </si>
  <si>
    <t>S-1502647/50472/2018</t>
  </si>
  <si>
    <t>42117836</t>
  </si>
  <si>
    <t>Rittich Jan</t>
  </si>
  <si>
    <t>1815026481</t>
  </si>
  <si>
    <t>S-1502648/50500/2018</t>
  </si>
  <si>
    <t>43261493</t>
  </si>
  <si>
    <t>Sedlák Viktor</t>
  </si>
  <si>
    <t>1815026491</t>
  </si>
  <si>
    <t>S-1502649/50497/2018</t>
  </si>
  <si>
    <t>62218107</t>
  </si>
  <si>
    <t>Surma Pavel</t>
  </si>
  <si>
    <t>1815026501</t>
  </si>
  <si>
    <t>S-1502650/50493/2018</t>
  </si>
  <si>
    <t>16712722</t>
  </si>
  <si>
    <t>Knajzl Vladimír</t>
  </si>
  <si>
    <t>1815026511</t>
  </si>
  <si>
    <t>S-1502651/50489/2018</t>
  </si>
  <si>
    <t>1815026521</t>
  </si>
  <si>
    <t>S-1502652/50485/2018</t>
  </si>
  <si>
    <t>46055274</t>
  </si>
  <si>
    <t>1815026531</t>
  </si>
  <si>
    <t>S-1502653/50483/2018</t>
  </si>
  <si>
    <t>46059865</t>
  </si>
  <si>
    <t>Hájek Miloslav</t>
  </si>
  <si>
    <t>1815026541</t>
  </si>
  <si>
    <t>S-1502654/50469/2018</t>
  </si>
  <si>
    <t>42115426</t>
  </si>
  <si>
    <t>Kalina Jaroslav</t>
  </si>
  <si>
    <t>1815026551</t>
  </si>
  <si>
    <t>S-1502655/50452/2018</t>
  </si>
  <si>
    <t>75121867</t>
  </si>
  <si>
    <t>Záveský Karel</t>
  </si>
  <si>
    <t>1815026561</t>
  </si>
  <si>
    <t>S-1502656/50447/2018</t>
  </si>
  <si>
    <t>46055495</t>
  </si>
  <si>
    <t>Němec Oldřich</t>
  </si>
  <si>
    <t>1815026571</t>
  </si>
  <si>
    <t>S-1502657/50444/2018</t>
  </si>
  <si>
    <t>1815026581</t>
  </si>
  <si>
    <t>S-1502658/50435/2018</t>
  </si>
  <si>
    <t>1815026591</t>
  </si>
  <si>
    <t>S-1502659/50425/2018</t>
  </si>
  <si>
    <t>42115345</t>
  </si>
  <si>
    <t>Škoda Miloslav, Ing.</t>
  </si>
  <si>
    <t>1815026601</t>
  </si>
  <si>
    <t>S-1502660/50422/2018</t>
  </si>
  <si>
    <t>49914596</t>
  </si>
  <si>
    <t>Růžička Vratislav</t>
  </si>
  <si>
    <t>1815026611</t>
  </si>
  <si>
    <t>S-1502661/50419/2018</t>
  </si>
  <si>
    <t>66119839</t>
  </si>
  <si>
    <t>Růžičková Bohumila</t>
  </si>
  <si>
    <t>1815026621</t>
  </si>
  <si>
    <t>S-1502662/50416/2018</t>
  </si>
  <si>
    <t>1815026631</t>
  </si>
  <si>
    <t>S-1502663/50413/2018</t>
  </si>
  <si>
    <t>63769441</t>
  </si>
  <si>
    <t>Tůma Petr, Dis.</t>
  </si>
  <si>
    <t>1815026641</t>
  </si>
  <si>
    <t>S-1502664/50459/2018</t>
  </si>
  <si>
    <t>1815026651</t>
  </si>
  <si>
    <t>S-1502665/50408/2018</t>
  </si>
  <si>
    <t>46056769</t>
  </si>
  <si>
    <t>Filous Otakar</t>
  </si>
  <si>
    <t>1815026671</t>
  </si>
  <si>
    <t>S-1502667/50390/2018</t>
  </si>
  <si>
    <t>46055622</t>
  </si>
  <si>
    <t>Tunkl Vladimír, Ing.</t>
  </si>
  <si>
    <t>1815026681</t>
  </si>
  <si>
    <t>S-1502668/50381/2018</t>
  </si>
  <si>
    <t>25012827</t>
  </si>
  <si>
    <t>Sempra Vrbičany s.r.o.</t>
  </si>
  <si>
    <t>1815026691</t>
  </si>
  <si>
    <t>S-1502669/50369/2018</t>
  </si>
  <si>
    <t>63770041</t>
  </si>
  <si>
    <t>Čtrnáctý Oto</t>
  </si>
  <si>
    <t>1815026701</t>
  </si>
  <si>
    <t>S-1502670/50361/2018</t>
  </si>
  <si>
    <t>1815026711</t>
  </si>
  <si>
    <t>S-1502671/50354/2018</t>
  </si>
  <si>
    <t>76160122</t>
  </si>
  <si>
    <t>Kubizňák Miroslav</t>
  </si>
  <si>
    <t>1815026721</t>
  </si>
  <si>
    <t>S-1502672/50628/2018</t>
  </si>
  <si>
    <t>46912703</t>
  </si>
  <si>
    <t>Buchta Alois</t>
  </si>
  <si>
    <t>1815026731</t>
  </si>
  <si>
    <t>S-1502673/50621/2018</t>
  </si>
  <si>
    <t>1815026741</t>
  </si>
  <si>
    <t>S-1502674/50641/2018</t>
  </si>
  <si>
    <t>70950342</t>
  </si>
  <si>
    <t>Kratochvíl Jiří</t>
  </si>
  <si>
    <t>1815026751</t>
  </si>
  <si>
    <t>S-1502675/50649/2018</t>
  </si>
  <si>
    <t>46912746</t>
  </si>
  <si>
    <t>Buchta Vladislav</t>
  </si>
  <si>
    <t>1815026761</t>
  </si>
  <si>
    <t>S-1502676/50654/2018</t>
  </si>
  <si>
    <t>67556761</t>
  </si>
  <si>
    <t>Kratochvílová Kateřina</t>
  </si>
  <si>
    <t>1815026771</t>
  </si>
  <si>
    <t>S-1502677/50663/2018</t>
  </si>
  <si>
    <t>13676491</t>
  </si>
  <si>
    <t>Šik Inocenc</t>
  </si>
  <si>
    <t>1815026781</t>
  </si>
  <si>
    <t>S-1502678/50671/2018</t>
  </si>
  <si>
    <t>1815026791</t>
  </si>
  <si>
    <t>S-1502679/50698/2018</t>
  </si>
  <si>
    <t>1815026801</t>
  </si>
  <si>
    <t>S-1502680/50717/2018</t>
  </si>
  <si>
    <t>25501453</t>
  </si>
  <si>
    <t>JURAL, s.r.o.</t>
  </si>
  <si>
    <t>1815026811</t>
  </si>
  <si>
    <t>S-1502681/50727/2018</t>
  </si>
  <si>
    <t>1815026821</t>
  </si>
  <si>
    <t>S-1502682/50732/2018</t>
  </si>
  <si>
    <t>03878180</t>
  </si>
  <si>
    <t>Jedonová Naděžda</t>
  </si>
  <si>
    <t>1815026831</t>
  </si>
  <si>
    <t>S-1502683/50736/2018</t>
  </si>
  <si>
    <t>1715026841</t>
  </si>
  <si>
    <t>S-1502684/49818/2017</t>
  </si>
  <si>
    <t>71252428</t>
  </si>
  <si>
    <t>Machů Jan</t>
  </si>
  <si>
    <t>1815026841</t>
  </si>
  <si>
    <t>S-1502684/50648/2018</t>
  </si>
  <si>
    <t>44209096</t>
  </si>
  <si>
    <t>Malý Čestmír</t>
  </si>
  <si>
    <t>1815026851</t>
  </si>
  <si>
    <t>S-1502685/50430/2018</t>
  </si>
  <si>
    <t>1815026861</t>
  </si>
  <si>
    <t>S-1502686/51222/2018</t>
  </si>
  <si>
    <t>1715026871</t>
  </si>
  <si>
    <t>S-1502687/49653/2017</t>
  </si>
  <si>
    <t>03649814</t>
  </si>
  <si>
    <t>JANTAR AGRO RUDNÁ s.r.o.</t>
  </si>
  <si>
    <t>1815026871</t>
  </si>
  <si>
    <t>S-1502687/50640/2018</t>
  </si>
  <si>
    <t>75091224</t>
  </si>
  <si>
    <t>Rajter Martin</t>
  </si>
  <si>
    <t>1715026881</t>
  </si>
  <si>
    <t>S-1502688/49657/2017</t>
  </si>
  <si>
    <t>48390780</t>
  </si>
  <si>
    <t>JANTAR spol. s r.o.</t>
  </si>
  <si>
    <t>1815026881</t>
  </si>
  <si>
    <t>S-1502688/50634/2018</t>
  </si>
  <si>
    <t>47665696</t>
  </si>
  <si>
    <t>Vepřeková Jarmila</t>
  </si>
  <si>
    <t>1815026891</t>
  </si>
  <si>
    <t>S-1502689/50630/2018</t>
  </si>
  <si>
    <t>68146124</t>
  </si>
  <si>
    <t>Rozkošný Pavel</t>
  </si>
  <si>
    <t>1815026901</t>
  </si>
  <si>
    <t>S-1502690/50627/2018</t>
  </si>
  <si>
    <t>49611135</t>
  </si>
  <si>
    <t>LIGI - BĚLIDLO s.r.o.</t>
  </si>
  <si>
    <t>1815026911</t>
  </si>
  <si>
    <t>S-1502691/50619/2018</t>
  </si>
  <si>
    <t>73198722</t>
  </si>
  <si>
    <t>Hridžak Kateřina</t>
  </si>
  <si>
    <t>1815026921</t>
  </si>
  <si>
    <t>S-1502692/50617/2018</t>
  </si>
  <si>
    <t>76559947</t>
  </si>
  <si>
    <t>Hridžak Vasyl</t>
  </si>
  <si>
    <t>1815026931</t>
  </si>
  <si>
    <t>S-1502693/50615/2018</t>
  </si>
  <si>
    <t>04514033</t>
  </si>
  <si>
    <t>Stránská Veronika, Ing.</t>
  </si>
  <si>
    <t>1815026941</t>
  </si>
  <si>
    <t>S-1502694/50605/2018</t>
  </si>
  <si>
    <t>1815026951</t>
  </si>
  <si>
    <t>S-1502695/50597/2018</t>
  </si>
  <si>
    <t>42276683</t>
  </si>
  <si>
    <t>Kupský Zdeněk, Ing.</t>
  </si>
  <si>
    <t>1815026961</t>
  </si>
  <si>
    <t>S-1502696/51227/2018</t>
  </si>
  <si>
    <t>49973941</t>
  </si>
  <si>
    <t>Společné družstvo Pomoraví</t>
  </si>
  <si>
    <t>1815026971</t>
  </si>
  <si>
    <t>S-1502697/51232/2018</t>
  </si>
  <si>
    <t>00134503</t>
  </si>
  <si>
    <t>Zemědělské družstvo Sedlec u Mikulova</t>
  </si>
  <si>
    <t>1815026981</t>
  </si>
  <si>
    <t>S-1502698/51235/2018</t>
  </si>
  <si>
    <t>18098649</t>
  </si>
  <si>
    <t>Vacula Petr</t>
  </si>
  <si>
    <t>1815026991</t>
  </si>
  <si>
    <t>S-1502699/50592/2018</t>
  </si>
  <si>
    <t>73084808</t>
  </si>
  <si>
    <t>Vacula Tadeusz</t>
  </si>
  <si>
    <t>1815027001</t>
  </si>
  <si>
    <t>S-1502700/50589/2018</t>
  </si>
  <si>
    <t>1815027011</t>
  </si>
  <si>
    <t>S-1502701/51614/2018</t>
  </si>
  <si>
    <t>1815027021</t>
  </si>
  <si>
    <t>S-1502702/51602/2018</t>
  </si>
  <si>
    <t>02430223</t>
  </si>
  <si>
    <t>Volkmer Ivo</t>
  </si>
  <si>
    <t>1815027031</t>
  </si>
  <si>
    <t>S-1502703/50583/2018</t>
  </si>
  <si>
    <t>25745042</t>
  </si>
  <si>
    <t>AGRO PERTOLTICE, a.s.</t>
  </si>
  <si>
    <t>1815027041</t>
  </si>
  <si>
    <t>S-1502704/51605/2018</t>
  </si>
  <si>
    <t>18954367</t>
  </si>
  <si>
    <t>Miovský Ilja, Ing.</t>
  </si>
  <si>
    <t>1815027051</t>
  </si>
  <si>
    <t>S-1502705/50580/2018</t>
  </si>
  <si>
    <t>41432053</t>
  </si>
  <si>
    <t>Trnka Jan</t>
  </si>
  <si>
    <t>1815027061</t>
  </si>
  <si>
    <t>S-1502706/51598/2018</t>
  </si>
  <si>
    <t>04784197</t>
  </si>
  <si>
    <t>Svobodová Milada</t>
  </si>
  <si>
    <t>1815027071</t>
  </si>
  <si>
    <t>S-1502707/50574/2018</t>
  </si>
  <si>
    <t>1815027081</t>
  </si>
  <si>
    <t>S-1502708/51451/2018</t>
  </si>
  <si>
    <t>63016320</t>
  </si>
  <si>
    <t>Skotnica Ladislav</t>
  </si>
  <si>
    <t>1815027091</t>
  </si>
  <si>
    <t>S-1502709/50566/2018</t>
  </si>
  <si>
    <t>1815027101</t>
  </si>
  <si>
    <t>S-1502710/51459/2018</t>
  </si>
  <si>
    <t>72561611</t>
  </si>
  <si>
    <t>Semorád Martin</t>
  </si>
  <si>
    <t>1815027111</t>
  </si>
  <si>
    <t>S-1502711/51462/2018</t>
  </si>
  <si>
    <t>42938490</t>
  </si>
  <si>
    <t>Kaplan Petr</t>
  </si>
  <si>
    <t>1815027121</t>
  </si>
  <si>
    <t>S-1502712/50198/2018</t>
  </si>
  <si>
    <t>41890868</t>
  </si>
  <si>
    <t>Plešák Josef</t>
  </si>
  <si>
    <t>1815027131</t>
  </si>
  <si>
    <t>S-1502713/51468/2018</t>
  </si>
  <si>
    <t>1815027141</t>
  </si>
  <si>
    <t>S-1502714/51475/2018</t>
  </si>
  <si>
    <t>1815027151</t>
  </si>
  <si>
    <t>S-1502715/50271/2018</t>
  </si>
  <si>
    <t>00111228</t>
  </si>
  <si>
    <t>Zemědělské obchodní družstvo Hořice</t>
  </si>
  <si>
    <t>1815027161</t>
  </si>
  <si>
    <t>S-1502716/51482/2018</t>
  </si>
  <si>
    <t>1815027171</t>
  </si>
  <si>
    <t>S-1502717/50267/2018</t>
  </si>
  <si>
    <t>25280406</t>
  </si>
  <si>
    <t>AGROSPOL HOSTOVICE, a.s.</t>
  </si>
  <si>
    <t>1815027181</t>
  </si>
  <si>
    <t>S-1502718/50261/2018</t>
  </si>
  <si>
    <t>46650717</t>
  </si>
  <si>
    <t>Krejčová Jiřina</t>
  </si>
  <si>
    <t>1815027191</t>
  </si>
  <si>
    <t>S-1502719/51494/2018</t>
  </si>
  <si>
    <t>1815027201</t>
  </si>
  <si>
    <t>S-1502720/51502/2018</t>
  </si>
  <si>
    <t>1815027211</t>
  </si>
  <si>
    <t>S-1502721/50258/2018</t>
  </si>
  <si>
    <t>49057553</t>
  </si>
  <si>
    <t>Kuzdas Pavel</t>
  </si>
  <si>
    <t>1815027221</t>
  </si>
  <si>
    <t>S-1502722/51507/2018</t>
  </si>
  <si>
    <t>1815027231</t>
  </si>
  <si>
    <t>S-1502723/50253/2018</t>
  </si>
  <si>
    <t>41888022</t>
  </si>
  <si>
    <t>Čížek Martin, Ing.</t>
  </si>
  <si>
    <t>1815027241</t>
  </si>
  <si>
    <t>S-1502724/51516/2018</t>
  </si>
  <si>
    <t>72033631</t>
  </si>
  <si>
    <t>Bláha Lukáš, Ing.</t>
  </si>
  <si>
    <t>1815027251</t>
  </si>
  <si>
    <t>S-1502725/51521/2018</t>
  </si>
  <si>
    <t>48154962</t>
  </si>
  <si>
    <t>Agro Trade, zemědělské a obchodní družstvo Staré Čívice</t>
  </si>
  <si>
    <t>1815027261</t>
  </si>
  <si>
    <t>S-1502726/50249/2018</t>
  </si>
  <si>
    <t>1815027271</t>
  </si>
  <si>
    <t>S-1502727/50246/2018</t>
  </si>
  <si>
    <t>49815768</t>
  </si>
  <si>
    <t>AGROS-Kojice, spol. s r.o.</t>
  </si>
  <si>
    <t>1815027281</t>
  </si>
  <si>
    <t>S-1502728/50243/2018</t>
  </si>
  <si>
    <t>00111953</t>
  </si>
  <si>
    <t>Zemědělské družstvo Velká Chyška</t>
  </si>
  <si>
    <t>1815027291</t>
  </si>
  <si>
    <t>S-1502729/51526/2018</t>
  </si>
  <si>
    <t>25951645</t>
  </si>
  <si>
    <t>FARMA SRCH a.s.</t>
  </si>
  <si>
    <t>1815027301</t>
  </si>
  <si>
    <t>S-1502730/50239/2018</t>
  </si>
  <si>
    <t>44392958</t>
  </si>
  <si>
    <t>Voženílek Jaroslav, Ing.</t>
  </si>
  <si>
    <t>1815027311</t>
  </si>
  <si>
    <t>S-1502731/50230/2018</t>
  </si>
  <si>
    <t>1815027321</t>
  </si>
  <si>
    <t>S-1502732/51529/2018</t>
  </si>
  <si>
    <t>63890020</t>
  </si>
  <si>
    <t>Bečková Petra</t>
  </si>
  <si>
    <t>1815027331</t>
  </si>
  <si>
    <t>S-1502733/51538/2018</t>
  </si>
  <si>
    <t>1815027341</t>
  </si>
  <si>
    <t>S-1502734/50226/2018</t>
  </si>
  <si>
    <t>1615027351</t>
  </si>
  <si>
    <t>S-1502735/44841/2016</t>
  </si>
  <si>
    <t>71196218</t>
  </si>
  <si>
    <t>Beneš Jan</t>
  </si>
  <si>
    <t>1815027351</t>
  </si>
  <si>
    <t>S-1502735/51543/2018</t>
  </si>
  <si>
    <t>48156167</t>
  </si>
  <si>
    <t>Sobotka Antonín, Ing.</t>
  </si>
  <si>
    <t>1815027361</t>
  </si>
  <si>
    <t>S-1502736/50222/2018</t>
  </si>
  <si>
    <t>05827540</t>
  </si>
  <si>
    <t>FARMA Lipice s.r.o.</t>
  </si>
  <si>
    <t>1815027371</t>
  </si>
  <si>
    <t>S-1502737/51548/2018</t>
  </si>
  <si>
    <t>1815027381</t>
  </si>
  <si>
    <t>S-1502738/50217/2018</t>
  </si>
  <si>
    <t>1815027391</t>
  </si>
  <si>
    <t>S-1502739/51551/2018</t>
  </si>
  <si>
    <t>1815027401</t>
  </si>
  <si>
    <t>S-1502740/51558/2018</t>
  </si>
  <si>
    <t>1815027411</t>
  </si>
  <si>
    <t>S-1502741/50213/2018</t>
  </si>
  <si>
    <t>48161284</t>
  </si>
  <si>
    <t>Nevole Jaroslav, Ing.</t>
  </si>
  <si>
    <t>1815027421</t>
  </si>
  <si>
    <t>S-1502742/50210/2018</t>
  </si>
  <si>
    <t>1815027431</t>
  </si>
  <si>
    <t>S-1502743/50207/2018</t>
  </si>
  <si>
    <t>70860734</t>
  </si>
  <si>
    <t>Záhorová Jitka</t>
  </si>
  <si>
    <t>1815027441</t>
  </si>
  <si>
    <t>S-1502744/51564/2018</t>
  </si>
  <si>
    <t>07001819</t>
  </si>
  <si>
    <t>Polanská Lenka, Mgr.</t>
  </si>
  <si>
    <t>1815027451</t>
  </si>
  <si>
    <t>S-1502745/50203/2018</t>
  </si>
  <si>
    <t>62540661</t>
  </si>
  <si>
    <t>Bína Pavel</t>
  </si>
  <si>
    <t>1815027461</t>
  </si>
  <si>
    <t>S-1502746/51568/2018</t>
  </si>
  <si>
    <t>41888499</t>
  </si>
  <si>
    <t>Straka Lubomír</t>
  </si>
  <si>
    <t>1815027471</t>
  </si>
  <si>
    <t>S-1502747/51571/2018</t>
  </si>
  <si>
    <t>71200452</t>
  </si>
  <si>
    <t>Sedlák Pavel, Bc.</t>
  </si>
  <si>
    <t>1815027481</t>
  </si>
  <si>
    <t>S-1502748/50195/2018</t>
  </si>
  <si>
    <t>1815027491</t>
  </si>
  <si>
    <t>S-1502749/51576/2018</t>
  </si>
  <si>
    <t>48161586</t>
  </si>
  <si>
    <t>Pýcha Jaroslav</t>
  </si>
  <si>
    <t>1815027501</t>
  </si>
  <si>
    <t>S-1502750/50189/2018</t>
  </si>
  <si>
    <t>49059891</t>
  </si>
  <si>
    <t>Růžička Václav</t>
  </si>
  <si>
    <t>1815027511</t>
  </si>
  <si>
    <t>S-1502751/51581/2018</t>
  </si>
  <si>
    <t>62541307</t>
  </si>
  <si>
    <t>Sobek Vratislav</t>
  </si>
  <si>
    <t>1815027521</t>
  </si>
  <si>
    <t>S-1502752/51587/2018</t>
  </si>
  <si>
    <t>42368685</t>
  </si>
  <si>
    <t>Dvořáková Stanislava</t>
  </si>
  <si>
    <t>1815027531</t>
  </si>
  <si>
    <t>S-1502753/51591/2018</t>
  </si>
  <si>
    <t>47903490</t>
  </si>
  <si>
    <t>Agropodnik, a.s.</t>
  </si>
  <si>
    <t>1815027541</t>
  </si>
  <si>
    <t>S-1502754/50689/2018</t>
  </si>
  <si>
    <t>1815027551</t>
  </si>
  <si>
    <t>S-1502755/51595/2018</t>
  </si>
  <si>
    <t>71236767</t>
  </si>
  <si>
    <t>Fikar Jan</t>
  </si>
  <si>
    <t>1815027561</t>
  </si>
  <si>
    <t>S-1502756/50695/2018</t>
  </si>
  <si>
    <t>46505873</t>
  </si>
  <si>
    <t>PROVEM  a.s. Havlíčkův Brod</t>
  </si>
  <si>
    <t>1815027571</t>
  </si>
  <si>
    <t>S-1502757/50683/2018</t>
  </si>
  <si>
    <t>25278061</t>
  </si>
  <si>
    <t>Malčínská, a.s.</t>
  </si>
  <si>
    <t>1815027591</t>
  </si>
  <si>
    <t>S-1502759/50670/2018</t>
  </si>
  <si>
    <t>60543728</t>
  </si>
  <si>
    <t>Škarková Ludmila</t>
  </si>
  <si>
    <t>1815027601</t>
  </si>
  <si>
    <t>S-1502760/51837/2018</t>
  </si>
  <si>
    <t>1815027611</t>
  </si>
  <si>
    <t>S-1502761/50662/2018</t>
  </si>
  <si>
    <t>1815027621</t>
  </si>
  <si>
    <t>S-1502762/51843/2018</t>
  </si>
  <si>
    <t>41270088</t>
  </si>
  <si>
    <t>Musil Josef</t>
  </si>
  <si>
    <t>1815027631</t>
  </si>
  <si>
    <t>S-1502763/50655/2018</t>
  </si>
  <si>
    <t>18198295</t>
  </si>
  <si>
    <t>Neubauer Karel</t>
  </si>
  <si>
    <t>1815027641</t>
  </si>
  <si>
    <t>S-1502764/51853/2018</t>
  </si>
  <si>
    <t>1815027651</t>
  </si>
  <si>
    <t>S-1502765/51859/2018</t>
  </si>
  <si>
    <t>63442086</t>
  </si>
  <si>
    <t>Rosa Vít</t>
  </si>
  <si>
    <t>1815027661</t>
  </si>
  <si>
    <t>S-1502766/51866/2018</t>
  </si>
  <si>
    <t>71185658</t>
  </si>
  <si>
    <t>Egertová Marie, Ing.</t>
  </si>
  <si>
    <t>1815027671</t>
  </si>
  <si>
    <t>S-1502767/51872/2018</t>
  </si>
  <si>
    <t>1815027681</t>
  </si>
  <si>
    <t>S-1502768/50936/2018</t>
  </si>
  <si>
    <t>70806420</t>
  </si>
  <si>
    <t>Rákos Michal</t>
  </si>
  <si>
    <t>1815027691</t>
  </si>
  <si>
    <t>S-1502769/50930/2018</t>
  </si>
  <si>
    <t>04047834</t>
  </si>
  <si>
    <t>AGRO Záborná s.r.o.</t>
  </si>
  <si>
    <t>1815027701</t>
  </si>
  <si>
    <t>S-1502770/51880/2018</t>
  </si>
  <si>
    <t>48155233</t>
  </si>
  <si>
    <t>Zemědělské družstvo Štoky</t>
  </si>
  <si>
    <t>1815027711</t>
  </si>
  <si>
    <t>S-1502771/50682/2018</t>
  </si>
  <si>
    <t>27902668</t>
  </si>
  <si>
    <t>Farmes, spol. s r.o.</t>
  </si>
  <si>
    <t>1815027721</t>
  </si>
  <si>
    <t>S-1502772/50898/2018</t>
  </si>
  <si>
    <t>18198473</t>
  </si>
  <si>
    <t>Krejčí František</t>
  </si>
  <si>
    <t>1815027731</t>
  </si>
  <si>
    <t>S-1502773/51886/2018</t>
  </si>
  <si>
    <t>03731146</t>
  </si>
  <si>
    <t>1815027741</t>
  </si>
  <si>
    <t>S-1502774/50943/2018</t>
  </si>
  <si>
    <t>46631445</t>
  </si>
  <si>
    <t>Kačírek Pavel</t>
  </si>
  <si>
    <t>1815027751</t>
  </si>
  <si>
    <t>S-1502775/50935/2018</t>
  </si>
  <si>
    <t>1815027761</t>
  </si>
  <si>
    <t>S-1502776/50929/2018</t>
  </si>
  <si>
    <t>60061936</t>
  </si>
  <si>
    <t>Čítek Václav</t>
  </si>
  <si>
    <t>1815027771</t>
  </si>
  <si>
    <t>S-1502777/50924/2018</t>
  </si>
  <si>
    <t>76484190</t>
  </si>
  <si>
    <t>Čoudek František, Ing.</t>
  </si>
  <si>
    <t>1815027781</t>
  </si>
  <si>
    <t>S-1502778/50921/2018</t>
  </si>
  <si>
    <t>60064447</t>
  </si>
  <si>
    <t>Čížek Ladislav</t>
  </si>
  <si>
    <t>1815027791</t>
  </si>
  <si>
    <t>S-1502779/50919/2018</t>
  </si>
  <si>
    <t>60070196</t>
  </si>
  <si>
    <t>Korunka s.r.o.</t>
  </si>
  <si>
    <t>1815027801</t>
  </si>
  <si>
    <t>S-1502780/50913/2018</t>
  </si>
  <si>
    <t>49050656</t>
  </si>
  <si>
    <t>TAGRO Červený Dvůr, spol. s r. o.</t>
  </si>
  <si>
    <t>1815027811</t>
  </si>
  <si>
    <t>S-1502781/50909/2018</t>
  </si>
  <si>
    <t>06078699</t>
  </si>
  <si>
    <t>1815027821</t>
  </si>
  <si>
    <t>S-1502782/50899/2018</t>
  </si>
  <si>
    <t>1815027831</t>
  </si>
  <si>
    <t>S-1502783/50895/2018</t>
  </si>
  <si>
    <t>1815027841</t>
  </si>
  <si>
    <t>S-1502784/50325/2018</t>
  </si>
  <si>
    <t>66342171</t>
  </si>
  <si>
    <t>Janda Radek</t>
  </si>
  <si>
    <t>1715027851</t>
  </si>
  <si>
    <t>S-1502785/50197/2017</t>
  </si>
  <si>
    <t>11597011</t>
  </si>
  <si>
    <t>Doležalová Lenka</t>
  </si>
  <si>
    <t>1815027851</t>
  </si>
  <si>
    <t>S-1502785/50321/2018</t>
  </si>
  <si>
    <t>62063189</t>
  </si>
  <si>
    <t>S O M A  s.r.o.</t>
  </si>
  <si>
    <t>1815027861</t>
  </si>
  <si>
    <t>S-1502786/50317/2018</t>
  </si>
  <si>
    <t>06359990</t>
  </si>
  <si>
    <t>Součková Ivana, Ing.</t>
  </si>
  <si>
    <t>1815027871</t>
  </si>
  <si>
    <t>S-1502787/50315/2018</t>
  </si>
  <si>
    <t>1715027871</t>
  </si>
  <si>
    <t>S-1502787/50614/2017</t>
  </si>
  <si>
    <t>25928864</t>
  </si>
  <si>
    <t>Zemědělská společnost J+V s.r.o.</t>
  </si>
  <si>
    <t>1815027881</t>
  </si>
  <si>
    <t>S-1502788/50313/2018</t>
  </si>
  <si>
    <t>48152838</t>
  </si>
  <si>
    <t>CS AGRO Ronov a.s.</t>
  </si>
  <si>
    <t>1815027891</t>
  </si>
  <si>
    <t>S-1502789/50305/2018</t>
  </si>
  <si>
    <t>28905733</t>
  </si>
  <si>
    <t>FELAGRO Hostín s.r.o.</t>
  </si>
  <si>
    <t>1715027891</t>
  </si>
  <si>
    <t>S-1502789/50609/2017</t>
  </si>
  <si>
    <t>28847652</t>
  </si>
  <si>
    <t>Agro Choltice spol. s r.o.</t>
  </si>
  <si>
    <t>1815027901</t>
  </si>
  <si>
    <t>S-1502790/50309/2018</t>
  </si>
  <si>
    <t>49284886</t>
  </si>
  <si>
    <t>KABLANĚ, spol. s r.o.</t>
  </si>
  <si>
    <t>1815027911</t>
  </si>
  <si>
    <t>S-1502791/50291/2018</t>
  </si>
  <si>
    <t>1815027921</t>
  </si>
  <si>
    <t>S-1502792/50331/2018</t>
  </si>
  <si>
    <t>60869488</t>
  </si>
  <si>
    <t>Sláma Karel, Ing.</t>
  </si>
  <si>
    <t>1815027931</t>
  </si>
  <si>
    <t>S-1502793/51038/2018</t>
  </si>
  <si>
    <t>12895423</t>
  </si>
  <si>
    <t>Zemědělské výrobně-obchodní družstvo Smetanova Lhota</t>
  </si>
  <si>
    <t>1815027941</t>
  </si>
  <si>
    <t>S-1502794/51033/2018</t>
  </si>
  <si>
    <t>1815027951</t>
  </si>
  <si>
    <t>S-1502795/51029/2018</t>
  </si>
  <si>
    <t>60083735</t>
  </si>
  <si>
    <t>Zelenka Stanislav</t>
  </si>
  <si>
    <t>1815027961</t>
  </si>
  <si>
    <t>S-1502796/51025/2018</t>
  </si>
  <si>
    <t>41887891</t>
  </si>
  <si>
    <t>Jambura Miroslav</t>
  </si>
  <si>
    <t>1815027971</t>
  </si>
  <si>
    <t>S-1502797/51021/2018</t>
  </si>
  <si>
    <t>60665076</t>
  </si>
  <si>
    <t>Buchtele Pavel</t>
  </si>
  <si>
    <t>1815027981</t>
  </si>
  <si>
    <t>S-1502798/51016/2018</t>
  </si>
  <si>
    <t>48256633</t>
  </si>
  <si>
    <t>Kofroň Václav</t>
  </si>
  <si>
    <t>1815027991</t>
  </si>
  <si>
    <t>S-1502799/51013/2018</t>
  </si>
  <si>
    <t>05769957</t>
  </si>
  <si>
    <t>Kofroňová Marie</t>
  </si>
  <si>
    <t>1815028001</t>
  </si>
  <si>
    <t>S-1502800/51010/2018</t>
  </si>
  <si>
    <t>48325406</t>
  </si>
  <si>
    <t>Válek Květoslav</t>
  </si>
  <si>
    <t>1815028011</t>
  </si>
  <si>
    <t>S-1502801/50793/2018</t>
  </si>
  <si>
    <t>03778614</t>
  </si>
  <si>
    <t>FARMA HOLYNĚ s.r.o.</t>
  </si>
  <si>
    <t>1815028031</t>
  </si>
  <si>
    <t>S-1502803/50785/2018</t>
  </si>
  <si>
    <t>18252389</t>
  </si>
  <si>
    <t>Kovář František Ing.</t>
  </si>
  <si>
    <t>1815028051</t>
  </si>
  <si>
    <t>S-1502805/50778/2018</t>
  </si>
  <si>
    <t>48328278</t>
  </si>
  <si>
    <t>1815028061</t>
  </si>
  <si>
    <t>S-1502806/50762/2018</t>
  </si>
  <si>
    <t>45349525</t>
  </si>
  <si>
    <t>TRIGO s.r.o.</t>
  </si>
  <si>
    <t>1815028071</t>
  </si>
  <si>
    <t>S-1502807/50879/2018</t>
  </si>
  <si>
    <t>1815028081</t>
  </si>
  <si>
    <t>S-1502808/50875/2018</t>
  </si>
  <si>
    <t>73729841</t>
  </si>
  <si>
    <t>Eret Luboš</t>
  </si>
  <si>
    <t>1815028091</t>
  </si>
  <si>
    <t>S-1502809/50871/2018</t>
  </si>
  <si>
    <t>73729817</t>
  </si>
  <si>
    <t>Vaníček Petr</t>
  </si>
  <si>
    <t>1815028101</t>
  </si>
  <si>
    <t>S-1502810/50868/2018</t>
  </si>
  <si>
    <t>47732539</t>
  </si>
  <si>
    <t>Vaníčková Vlasta</t>
  </si>
  <si>
    <t>1815028111</t>
  </si>
  <si>
    <t>S-1502811/50860/2018</t>
  </si>
  <si>
    <t>70926484</t>
  </si>
  <si>
    <t>Vaníček Miloslav</t>
  </si>
  <si>
    <t>1815028121</t>
  </si>
  <si>
    <t>S-1502812/50856/2018</t>
  </si>
  <si>
    <t>18245552</t>
  </si>
  <si>
    <t>Slepička Jan</t>
  </si>
  <si>
    <t>1815028131</t>
  </si>
  <si>
    <t>S-1502813/50849/2018</t>
  </si>
  <si>
    <t>70890552</t>
  </si>
  <si>
    <t>1815028141</t>
  </si>
  <si>
    <t>S-1502814/50887/2018</t>
  </si>
  <si>
    <t>69106185</t>
  </si>
  <si>
    <t>Sahula Petr</t>
  </si>
  <si>
    <t>1815028151</t>
  </si>
  <si>
    <t>S-1502815/50882/2018</t>
  </si>
  <si>
    <t>1815028161</t>
  </si>
  <si>
    <t>S-1502816/51394/2018</t>
  </si>
  <si>
    <t>48900737</t>
  </si>
  <si>
    <t>Ryzner Rudolf</t>
  </si>
  <si>
    <t>1815028171</t>
  </si>
  <si>
    <t>S-1502817/51401/2018</t>
  </si>
  <si>
    <t>1815028181</t>
  </si>
  <si>
    <t>S-1502818/50756/2018</t>
  </si>
  <si>
    <t>67028683</t>
  </si>
  <si>
    <t>Kučera Petr</t>
  </si>
  <si>
    <t>1815028191</t>
  </si>
  <si>
    <t>S-1502819/51410/2018</t>
  </si>
  <si>
    <t>25585011</t>
  </si>
  <si>
    <t>Agrofiniš, spol. s r.o.</t>
  </si>
  <si>
    <t>1815028201</t>
  </si>
  <si>
    <t>S-1502820/51812/2018</t>
  </si>
  <si>
    <t>72048891</t>
  </si>
  <si>
    <t>Bauerová Jiřina</t>
  </si>
  <si>
    <t>1815028211</t>
  </si>
  <si>
    <t>S-1502821/50988/2018</t>
  </si>
  <si>
    <t>1815028221</t>
  </si>
  <si>
    <t>S-1502822/51819/2018</t>
  </si>
  <si>
    <t>66595746</t>
  </si>
  <si>
    <t>Dočekal Stanislav</t>
  </si>
  <si>
    <t>1815028231</t>
  </si>
  <si>
    <t>S-1502823/50984/2018</t>
  </si>
  <si>
    <t>25503944</t>
  </si>
  <si>
    <t>JC FARM., s.r.o.</t>
  </si>
  <si>
    <t>1815028241</t>
  </si>
  <si>
    <t>S-1502824/51825/2018</t>
  </si>
  <si>
    <t>46188720</t>
  </si>
  <si>
    <t>Dočekal Aleš</t>
  </si>
  <si>
    <t>1815028251</t>
  </si>
  <si>
    <t>S-1502825/50981/2018</t>
  </si>
  <si>
    <t>75082764</t>
  </si>
  <si>
    <t>Petrů Michal</t>
  </si>
  <si>
    <t>1815028261</t>
  </si>
  <si>
    <t>S-1502826/50978/2018</t>
  </si>
  <si>
    <t>60414049</t>
  </si>
  <si>
    <t>Daňhel Jaroslav</t>
  </si>
  <si>
    <t>1815028271</t>
  </si>
  <si>
    <t>S-1502827/50599/2018</t>
  </si>
  <si>
    <t>64266648</t>
  </si>
  <si>
    <t>Eberlová Radka</t>
  </si>
  <si>
    <t>1815028281</t>
  </si>
  <si>
    <t>S-1502828/50593/2018</t>
  </si>
  <si>
    <t>41547624</t>
  </si>
  <si>
    <t>Blažek Jaromír</t>
  </si>
  <si>
    <t>1815028291</t>
  </si>
  <si>
    <t>S-1502829/50582/2018</t>
  </si>
  <si>
    <t>72541636</t>
  </si>
  <si>
    <t>Bultas Vít</t>
  </si>
  <si>
    <t>1815028301</t>
  </si>
  <si>
    <t>S-1502830/51243/2018</t>
  </si>
  <si>
    <t>63501163</t>
  </si>
  <si>
    <t>Bultas Zdeněk</t>
  </si>
  <si>
    <t>1815028311</t>
  </si>
  <si>
    <t>S-1502831/51251/2018</t>
  </si>
  <si>
    <t>1715028321</t>
  </si>
  <si>
    <t>S-1502832/51104/2017</t>
  </si>
  <si>
    <t>41627059</t>
  </si>
  <si>
    <t>Altman Jan</t>
  </si>
  <si>
    <t>1815028331</t>
  </si>
  <si>
    <t>S-1502833/51271/2018</t>
  </si>
  <si>
    <t>47717700</t>
  </si>
  <si>
    <t>Zemědělská akciová společnost Koloveč</t>
  </si>
  <si>
    <t>1815028341</t>
  </si>
  <si>
    <t>S-1502834/51279/2018</t>
  </si>
  <si>
    <t>46187154</t>
  </si>
  <si>
    <t>Bílý Pavel</t>
  </si>
  <si>
    <t>1815028351</t>
  </si>
  <si>
    <t>S-1502835/50573/2018</t>
  </si>
  <si>
    <t>03704955</t>
  </si>
  <si>
    <t>Bílý Radim</t>
  </si>
  <si>
    <t>1815028361</t>
  </si>
  <si>
    <t>S-1502836/50565/2018</t>
  </si>
  <si>
    <t>45382115</t>
  </si>
  <si>
    <t>Haas Milan</t>
  </si>
  <si>
    <t>1815028371</t>
  </si>
  <si>
    <t>S-1502837/51286/2018</t>
  </si>
  <si>
    <t>00115720</t>
  </si>
  <si>
    <t>Zemědělská společnost Srbice a.s.</t>
  </si>
  <si>
    <t>1815028381</t>
  </si>
  <si>
    <t>S-1502838/51293/2018</t>
  </si>
  <si>
    <t>1715028391</t>
  </si>
  <si>
    <t>S-1502839/51345/2017</t>
  </si>
  <si>
    <t>47053585</t>
  </si>
  <si>
    <t>Agroprodukt, spol. s r.o.</t>
  </si>
  <si>
    <t>1815028391</t>
  </si>
  <si>
    <t>S-1502839/51800/2018</t>
  </si>
  <si>
    <t>1715028401</t>
  </si>
  <si>
    <t>S-1502840/51348/2017</t>
  </si>
  <si>
    <t>40066681</t>
  </si>
  <si>
    <t>Barták Jiří, Ing.</t>
  </si>
  <si>
    <t>1815028401</t>
  </si>
  <si>
    <t>S-1502840/51793/2018</t>
  </si>
  <si>
    <t>64518329</t>
  </si>
  <si>
    <t>Fiala Bohumil, Ing.</t>
  </si>
  <si>
    <t>1715028411</t>
  </si>
  <si>
    <t>S-1502841/51351/2017</t>
  </si>
  <si>
    <t>61631540</t>
  </si>
  <si>
    <t>Karbula Pavel</t>
  </si>
  <si>
    <t>1815028411</t>
  </si>
  <si>
    <t>S-1502841/51789/2018</t>
  </si>
  <si>
    <t>62958500</t>
  </si>
  <si>
    <t>POLINE s.r.o.</t>
  </si>
  <si>
    <t>1715028421</t>
  </si>
  <si>
    <t>S-1502842/51207/2017</t>
  </si>
  <si>
    <t>1815028421</t>
  </si>
  <si>
    <t>S-1502842/51782/2018</t>
  </si>
  <si>
    <t>70900060</t>
  </si>
  <si>
    <t>Horák Ladislav</t>
  </si>
  <si>
    <t>1815028431</t>
  </si>
  <si>
    <t>S-1502843/51151/2018</t>
  </si>
  <si>
    <t>1715028431</t>
  </si>
  <si>
    <t>S-1502843/51211/2017</t>
  </si>
  <si>
    <t>40021637</t>
  </si>
  <si>
    <t>Nový Miroslav</t>
  </si>
  <si>
    <t>1815028441</t>
  </si>
  <si>
    <t>S-1502844/51160/2018</t>
  </si>
  <si>
    <t>1715028441</t>
  </si>
  <si>
    <t>S-1502844/51214/2017</t>
  </si>
  <si>
    <t>47051701</t>
  </si>
  <si>
    <t>Zemědělská společnost Katusice s.r.o.</t>
  </si>
  <si>
    <t>1815028451</t>
  </si>
  <si>
    <t>S-1502845/51157/2018</t>
  </si>
  <si>
    <t>1715028451</t>
  </si>
  <si>
    <t>S-1502845/51217/2017</t>
  </si>
  <si>
    <t>1815028461</t>
  </si>
  <si>
    <t>S-1502846/51148/2018</t>
  </si>
  <si>
    <t>01943961</t>
  </si>
  <si>
    <t>PRAŽÁK MB s. r. o.</t>
  </si>
  <si>
    <t>1815028471</t>
  </si>
  <si>
    <t>S-1502847/51146/2018</t>
  </si>
  <si>
    <t>48665479</t>
  </si>
  <si>
    <t>Klabzuba František</t>
  </si>
  <si>
    <t>1715028471</t>
  </si>
  <si>
    <t>S-1502847/51223/2017</t>
  </si>
  <si>
    <t>62453041</t>
  </si>
  <si>
    <t>Olbrich Robert, Ing.</t>
  </si>
  <si>
    <t>1815028481</t>
  </si>
  <si>
    <t>S-1502848/51075/2018</t>
  </si>
  <si>
    <t>72565691</t>
  </si>
  <si>
    <t>Klabzubová Běla</t>
  </si>
  <si>
    <t>1715028481</t>
  </si>
  <si>
    <t>S-1502848/51226/2017</t>
  </si>
  <si>
    <t>47048280</t>
  </si>
  <si>
    <t>Rolnické družstvo Sukorady</t>
  </si>
  <si>
    <t>1815028491</t>
  </si>
  <si>
    <t>S-1502849/51078/2018</t>
  </si>
  <si>
    <t>1815028501</t>
  </si>
  <si>
    <t>S-1502850/51083/2018</t>
  </si>
  <si>
    <t>24259551</t>
  </si>
  <si>
    <t>STRUDO s.r.o.</t>
  </si>
  <si>
    <t>1715028501</t>
  </si>
  <si>
    <t>S-1502850/51235/2017</t>
  </si>
  <si>
    <t>04259963</t>
  </si>
  <si>
    <t>FARMA NEZBEDOVI s.r.o.</t>
  </si>
  <si>
    <t>1815028511</t>
  </si>
  <si>
    <t>S-1502851/51086/2018</t>
  </si>
  <si>
    <t>44679114</t>
  </si>
  <si>
    <t>Starý Rudolf</t>
  </si>
  <si>
    <t>1715028511</t>
  </si>
  <si>
    <t>S-1502851/51238/2017</t>
  </si>
  <si>
    <t>46351175</t>
  </si>
  <si>
    <t>Rolnické družstvo Bezno</t>
  </si>
  <si>
    <t>1815028521</t>
  </si>
  <si>
    <t>S-1502852/51091/2018</t>
  </si>
  <si>
    <t>61883158</t>
  </si>
  <si>
    <t>Žaloudek Věroslav, Ing.</t>
  </si>
  <si>
    <t>1715028521</t>
  </si>
  <si>
    <t>S-1502852/51241/2017</t>
  </si>
  <si>
    <t>24731897</t>
  </si>
  <si>
    <t>Richmond Stars Energy Investments s.r.o.</t>
  </si>
  <si>
    <t>1815028531</t>
  </si>
  <si>
    <t>S-1502853/51094/2018</t>
  </si>
  <si>
    <t>71178350</t>
  </si>
  <si>
    <t>Žaloudek Věroslav</t>
  </si>
  <si>
    <t>1715028531</t>
  </si>
  <si>
    <t>S-1502853/51246/2017</t>
  </si>
  <si>
    <t>1815028541</t>
  </si>
  <si>
    <t>S-1502854/51097/2018</t>
  </si>
  <si>
    <t>45149496</t>
  </si>
  <si>
    <t>Společnost vlastníků půdy, spol. s r.o.</t>
  </si>
  <si>
    <t>1815028551</t>
  </si>
  <si>
    <t>S-1502855/51101/2018</t>
  </si>
  <si>
    <t>1815028561</t>
  </si>
  <si>
    <t>S-1502856/51104/2018</t>
  </si>
  <si>
    <t>74200721</t>
  </si>
  <si>
    <t>Vaněk Miroslav Bc.</t>
  </si>
  <si>
    <t>1815028571</t>
  </si>
  <si>
    <t>S-1502857/51107/2018</t>
  </si>
  <si>
    <t>1815028581</t>
  </si>
  <si>
    <t>S-1502858/51110/2018</t>
  </si>
  <si>
    <t>47534800</t>
  </si>
  <si>
    <t>Zem. spol. SKALSKO, s.r.o. Zem. spol. SKALSKO, GmbH</t>
  </si>
  <si>
    <t>1815028591</t>
  </si>
  <si>
    <t>S-1502859/51113/2018</t>
  </si>
  <si>
    <t>48683507</t>
  </si>
  <si>
    <t>1815028601</t>
  </si>
  <si>
    <t>S-1502860/51117/2018</t>
  </si>
  <si>
    <t>28188594</t>
  </si>
  <si>
    <t>Selská akciová společnost</t>
  </si>
  <si>
    <t>1815028611</t>
  </si>
  <si>
    <t>S-1502861/51120/2018</t>
  </si>
  <si>
    <t>42716811</t>
  </si>
  <si>
    <t>1815028621</t>
  </si>
  <si>
    <t>S-1502862/51123/2018</t>
  </si>
  <si>
    <t>42714184</t>
  </si>
  <si>
    <t>Hrabě František, Ing.</t>
  </si>
  <si>
    <t>1815028631</t>
  </si>
  <si>
    <t>S-1502863/51126/2018</t>
  </si>
  <si>
    <t>87419220</t>
  </si>
  <si>
    <t>Honc Michal</t>
  </si>
  <si>
    <t>1815028641</t>
  </si>
  <si>
    <t>S-1502864/51130/2018</t>
  </si>
  <si>
    <t>42719356</t>
  </si>
  <si>
    <t>Kredba František, Ing.</t>
  </si>
  <si>
    <t>1815028651</t>
  </si>
  <si>
    <t>S-1502865/51133/2018</t>
  </si>
  <si>
    <t>27372502</t>
  </si>
  <si>
    <t>AGRO - RÁJ s.r.o.</t>
  </si>
  <si>
    <t>1815028661</t>
  </si>
  <si>
    <t>S-1502866/51136/2018</t>
  </si>
  <si>
    <t>1815028671</t>
  </si>
  <si>
    <t>S-1502867/51139/2018</t>
  </si>
  <si>
    <t>18572537</t>
  </si>
  <si>
    <t>Hybler Pavel</t>
  </si>
  <si>
    <t>1815028681</t>
  </si>
  <si>
    <t>S-1502868/51142/2018</t>
  </si>
  <si>
    <t>45748080</t>
  </si>
  <si>
    <t>Encová Zdeňka</t>
  </si>
  <si>
    <t>1815028711</t>
  </si>
  <si>
    <t>S-1502871/51411/2018</t>
  </si>
  <si>
    <t>47001283</t>
  </si>
  <si>
    <t>Bejlek Antonín</t>
  </si>
  <si>
    <t>1815028721</t>
  </si>
  <si>
    <t>S-1502872/52385/2018</t>
  </si>
  <si>
    <t>1815028731</t>
  </si>
  <si>
    <t>S-1502873/52386/2018</t>
  </si>
  <si>
    <t>1815028741</t>
  </si>
  <si>
    <t>S-1502874/52387/2018</t>
  </si>
  <si>
    <t>46353917</t>
  </si>
  <si>
    <t>Agrodružstvo Brázdim</t>
  </si>
  <si>
    <t>1815028751</t>
  </si>
  <si>
    <t>S-1502875/51418/2018</t>
  </si>
  <si>
    <t>1815028761</t>
  </si>
  <si>
    <t>S-1502876/52389/2018</t>
  </si>
  <si>
    <t>43102662</t>
  </si>
  <si>
    <t>Grüner Jiří</t>
  </si>
  <si>
    <t>1815028771</t>
  </si>
  <si>
    <t>S-1502877/51421/2018</t>
  </si>
  <si>
    <t>71235892</t>
  </si>
  <si>
    <t>Kos Luboš</t>
  </si>
  <si>
    <t>1815028781</t>
  </si>
  <si>
    <t>S-1502878/52391/2018</t>
  </si>
  <si>
    <t>48194662</t>
  </si>
  <si>
    <t>Škaryd Jan, Ing.</t>
  </si>
  <si>
    <t>1815028791</t>
  </si>
  <si>
    <t>S-1502879/51331/2018</t>
  </si>
  <si>
    <t>1815028801</t>
  </si>
  <si>
    <t>S-1502880/52394/2018</t>
  </si>
  <si>
    <t>27671640</t>
  </si>
  <si>
    <t>ZOS odbyt, s.r.o.</t>
  </si>
  <si>
    <t>1815028811</t>
  </si>
  <si>
    <t>S-1502881/52395/2018</t>
  </si>
  <si>
    <t>1815028821</t>
  </si>
  <si>
    <t>S-1502882/52396/2018</t>
  </si>
  <si>
    <t>64789349</t>
  </si>
  <si>
    <t>KLAS a.s. Číhošť</t>
  </si>
  <si>
    <t>1815028831</t>
  </si>
  <si>
    <t>S-1502883/51342/2018</t>
  </si>
  <si>
    <t>15052982</t>
  </si>
  <si>
    <t>Víšek Milan</t>
  </si>
  <si>
    <t>1815028851</t>
  </si>
  <si>
    <t>S-1502885/52398/2018</t>
  </si>
  <si>
    <t>1815028861</t>
  </si>
  <si>
    <t>S-1502886/51353/2018</t>
  </si>
  <si>
    <t>48528846</t>
  </si>
  <si>
    <t>Zemědělské obchodní družstvo Rataje</t>
  </si>
  <si>
    <t>1815028871</t>
  </si>
  <si>
    <t>S-1502887/52400/2018</t>
  </si>
  <si>
    <t>28270134</t>
  </si>
  <si>
    <t>Volší s.r.o.</t>
  </si>
  <si>
    <t>1815028881</t>
  </si>
  <si>
    <t>S-1502888/52401/2018</t>
  </si>
  <si>
    <t>72034602</t>
  </si>
  <si>
    <t>Houška Michal, Ing.</t>
  </si>
  <si>
    <t>1815028891</t>
  </si>
  <si>
    <t>S-1502889/52402/2018</t>
  </si>
  <si>
    <t>71250581</t>
  </si>
  <si>
    <t>Jonáš Martin</t>
  </si>
  <si>
    <t>1815028901</t>
  </si>
  <si>
    <t>S-1502890/51363/2018</t>
  </si>
  <si>
    <t>03664848</t>
  </si>
  <si>
    <t>Biochov Český ráj s.r.o.</t>
  </si>
  <si>
    <t>1815028911</t>
  </si>
  <si>
    <t>S-1502891/52403/2018</t>
  </si>
  <si>
    <t>26011450</t>
  </si>
  <si>
    <t>NATUR HB, s.r.o.</t>
  </si>
  <si>
    <t>1815028921</t>
  </si>
  <si>
    <t>S-1502892/51370/2018</t>
  </si>
  <si>
    <t>1815028931</t>
  </si>
  <si>
    <t>S-1502893/52407/2018</t>
  </si>
  <si>
    <t>43144187</t>
  </si>
  <si>
    <t>Procházka Václav</t>
  </si>
  <si>
    <t>1815028941</t>
  </si>
  <si>
    <t>S-1502894/52408/2018</t>
  </si>
  <si>
    <t>1815028951</t>
  </si>
  <si>
    <t>S-1502895/51374/2018</t>
  </si>
  <si>
    <t>1815028961</t>
  </si>
  <si>
    <t>S-1502896/52409/2018</t>
  </si>
  <si>
    <t>70961905</t>
  </si>
  <si>
    <t>Bartoš Petr</t>
  </si>
  <si>
    <t>1815028971</t>
  </si>
  <si>
    <t>S-1502897/52410/2018</t>
  </si>
  <si>
    <t>1815028991</t>
  </si>
  <si>
    <t>S-1502899/51379/2018</t>
  </si>
  <si>
    <t>75124327</t>
  </si>
  <si>
    <t>Sochor Radek</t>
  </si>
  <si>
    <t>1815029001</t>
  </si>
  <si>
    <t>S-1502900/52412/2018</t>
  </si>
  <si>
    <t>44062222</t>
  </si>
  <si>
    <t>Škoda Vítězslav, Ing.</t>
  </si>
  <si>
    <t>1815029011</t>
  </si>
  <si>
    <t>S-1502901/52414/2018</t>
  </si>
  <si>
    <t>25251660</t>
  </si>
  <si>
    <t>Zemědělská akciová společnost Lípa</t>
  </si>
  <si>
    <t>1815029021</t>
  </si>
  <si>
    <t>S-1502902/51385/2018</t>
  </si>
  <si>
    <t>42139309</t>
  </si>
  <si>
    <t>Horák Zdeněk</t>
  </si>
  <si>
    <t>1815029031</t>
  </si>
  <si>
    <t>S-1502903/52415/2018</t>
  </si>
  <si>
    <t>25219502</t>
  </si>
  <si>
    <t>Kralovická zemědělská a.s.</t>
  </si>
  <si>
    <t>1815029041</t>
  </si>
  <si>
    <t>S-1502904/52416/2018</t>
  </si>
  <si>
    <t>61200948</t>
  </si>
  <si>
    <t>Vávra Vladimír</t>
  </si>
  <si>
    <t>1715029051</t>
  </si>
  <si>
    <t>S-1502905/51272/2017</t>
  </si>
  <si>
    <t>71178384</t>
  </si>
  <si>
    <t>Víšek Milan, Ing.</t>
  </si>
  <si>
    <t>1815029051</t>
  </si>
  <si>
    <t>S-1502905/52417/2018</t>
  </si>
  <si>
    <t>63598256</t>
  </si>
  <si>
    <t>Hoke Miloslav, Ing.</t>
  </si>
  <si>
    <t>1815029061</t>
  </si>
  <si>
    <t>S-1502906/51390/2018</t>
  </si>
  <si>
    <t>15051897</t>
  </si>
  <si>
    <t>Sochorová Taťána</t>
  </si>
  <si>
    <t>1815029071</t>
  </si>
  <si>
    <t>S-1502907/52419/2018</t>
  </si>
  <si>
    <t>1715029101</t>
  </si>
  <si>
    <t>S-1502910/51296/2017</t>
  </si>
  <si>
    <t>18242405</t>
  </si>
  <si>
    <t>Hrách Jaroslav</t>
  </si>
  <si>
    <t>1815029101</t>
  </si>
  <si>
    <t>S-1502910/52423/2018</t>
  </si>
  <si>
    <t>1815029111</t>
  </si>
  <si>
    <t>S-1502911/52424/2018</t>
  </si>
  <si>
    <t>75071266</t>
  </si>
  <si>
    <t>Binder Miroslav, Ing.</t>
  </si>
  <si>
    <t>1815029121</t>
  </si>
  <si>
    <t>S-1502912/52425/2018</t>
  </si>
  <si>
    <t>1815029131</t>
  </si>
  <si>
    <t>S-1502913/52428/2018</t>
  </si>
  <si>
    <t>1815029141</t>
  </si>
  <si>
    <t>S-1502914/52429/2018</t>
  </si>
  <si>
    <t>1715029161</t>
  </si>
  <si>
    <t>S-1502916/50897/2017</t>
  </si>
  <si>
    <t>41889070</t>
  </si>
  <si>
    <t>Pípal Jiří</t>
  </si>
  <si>
    <t>1815029161</t>
  </si>
  <si>
    <t>S-1502916/52432/2018</t>
  </si>
  <si>
    <t>47257091</t>
  </si>
  <si>
    <t>Čížek František</t>
  </si>
  <si>
    <t>1815029171</t>
  </si>
  <si>
    <t>S-1502917/52433/2018</t>
  </si>
  <si>
    <t>1815029181</t>
  </si>
  <si>
    <t>S-1502918/52434/2018</t>
  </si>
  <si>
    <t>27513106</t>
  </si>
  <si>
    <t>Agro Jasenná v.o.s.</t>
  </si>
  <si>
    <t>1815029191</t>
  </si>
  <si>
    <t>S-1502919/52435/2018</t>
  </si>
  <si>
    <t>1815029201</t>
  </si>
  <si>
    <t>S-1502920/52437/2018</t>
  </si>
  <si>
    <t>72089075</t>
  </si>
  <si>
    <t>Poláčková Barbora, Ing.</t>
  </si>
  <si>
    <t>1815029211</t>
  </si>
  <si>
    <t>S-1502921/52438/2018</t>
  </si>
  <si>
    <t>04372506</t>
  </si>
  <si>
    <t>Novák Lukáš</t>
  </si>
  <si>
    <t>1815029221</t>
  </si>
  <si>
    <t>S-1502922/52439/2018</t>
  </si>
  <si>
    <t>25619667</t>
  </si>
  <si>
    <t>Hořanská a.s.</t>
  </si>
  <si>
    <t>1815029231</t>
  </si>
  <si>
    <t>S-1502923/52440/2018</t>
  </si>
  <si>
    <t>00134881</t>
  </si>
  <si>
    <t>Zemědělské družstvo vlastníků Fryšták</t>
  </si>
  <si>
    <t>1815029241</t>
  </si>
  <si>
    <t>S-1502924/52441/2018</t>
  </si>
  <si>
    <t>1815029251</t>
  </si>
  <si>
    <t>S-1502925/52442/2018</t>
  </si>
  <si>
    <t>25297228</t>
  </si>
  <si>
    <t>AGROSPOL Bolehošť, a.s.</t>
  </si>
  <si>
    <t>1815029261</t>
  </si>
  <si>
    <t>S-1502926/52443/2018</t>
  </si>
  <si>
    <t>1815029271</t>
  </si>
  <si>
    <t>S-1502927/52444/2018</t>
  </si>
  <si>
    <t>49447564</t>
  </si>
  <si>
    <t>AGROSPOL, agrární družstvo</t>
  </si>
  <si>
    <t>1815029301</t>
  </si>
  <si>
    <t>S-1502930/52447/2018</t>
  </si>
  <si>
    <t>68422440</t>
  </si>
  <si>
    <t>Pleiner Pavel</t>
  </si>
  <si>
    <t>1815029311</t>
  </si>
  <si>
    <t>S-1502931/52449/2018</t>
  </si>
  <si>
    <t>1815029321</t>
  </si>
  <si>
    <t>S-1502932/52450/2018</t>
  </si>
  <si>
    <t>1815029331</t>
  </si>
  <si>
    <t>S-1502933/51167/2018</t>
  </si>
  <si>
    <t>16554418</t>
  </si>
  <si>
    <t>Zurynek Milan</t>
  </si>
  <si>
    <t>1815029341</t>
  </si>
  <si>
    <t>S-1502934/52451/2018</t>
  </si>
  <si>
    <t>18583636</t>
  </si>
  <si>
    <t>Poláček Oldřich</t>
  </si>
  <si>
    <t>1815029351</t>
  </si>
  <si>
    <t>S-1502935/52452/2018</t>
  </si>
  <si>
    <t>1815029361</t>
  </si>
  <si>
    <t>S-1502936/52453/2018</t>
  </si>
  <si>
    <t>1815029371</t>
  </si>
  <si>
    <t>S-1502937/52454/2018</t>
  </si>
  <si>
    <t>88251616</t>
  </si>
  <si>
    <t>Nedvěd Václav</t>
  </si>
  <si>
    <t>1815029381</t>
  </si>
  <si>
    <t>S-1502938/52455/2018</t>
  </si>
  <si>
    <t>04975553</t>
  </si>
  <si>
    <t>1815029391</t>
  </si>
  <si>
    <t>S-1502939/52456/2018</t>
  </si>
  <si>
    <t>29194296</t>
  </si>
  <si>
    <t>STAV design s.r.o.</t>
  </si>
  <si>
    <t>1815029401</t>
  </si>
  <si>
    <t>S-1502940/52457/2018</t>
  </si>
  <si>
    <t>44478666</t>
  </si>
  <si>
    <t>Sedláček Radomír</t>
  </si>
  <si>
    <t>1815029411</t>
  </si>
  <si>
    <t>S-1502941/51171/2018</t>
  </si>
  <si>
    <t>71202391</t>
  </si>
  <si>
    <t>Bochníček Martin, Ing.</t>
  </si>
  <si>
    <t>1815029421</t>
  </si>
  <si>
    <t>S-1502942/52460/2018</t>
  </si>
  <si>
    <t>49556916</t>
  </si>
  <si>
    <t>Valentová Hana</t>
  </si>
  <si>
    <t>1815029431</t>
  </si>
  <si>
    <t>S-1502943/52461/2018</t>
  </si>
  <si>
    <t>1815029441</t>
  </si>
  <si>
    <t>S-1502944/52462/2018</t>
  </si>
  <si>
    <t>13536214</t>
  </si>
  <si>
    <t>Ludvík Martin, Ing.</t>
  </si>
  <si>
    <t>1815029451</t>
  </si>
  <si>
    <t>S-1502945/51177/2018</t>
  </si>
  <si>
    <t>44478470</t>
  </si>
  <si>
    <t>Zoubek Miroslav, Ing.</t>
  </si>
  <si>
    <t>1815029461</t>
  </si>
  <si>
    <t>S-1502946/51179/2018</t>
  </si>
  <si>
    <t>1815029481</t>
  </si>
  <si>
    <t>S-1502948/52468/2018</t>
  </si>
  <si>
    <t>1815029491</t>
  </si>
  <si>
    <t>S-1502949/52469/2018</t>
  </si>
  <si>
    <t>47676477</t>
  </si>
  <si>
    <t>Obchodní družstvo vlastníků Oldřišov</t>
  </si>
  <si>
    <t>1815029501</t>
  </si>
  <si>
    <t>S-1502950/52470/2018</t>
  </si>
  <si>
    <t>42228450</t>
  </si>
  <si>
    <t>Bednářová Kamila</t>
  </si>
  <si>
    <t>1815029521</t>
  </si>
  <si>
    <t>S-1502952/52479/2018</t>
  </si>
  <si>
    <t>44018720</t>
  </si>
  <si>
    <t>AGRI - M, spol. s r.o.</t>
  </si>
  <si>
    <t>1815029531</t>
  </si>
  <si>
    <t>S-1502953/52480/2018</t>
  </si>
  <si>
    <t>18583997</t>
  </si>
  <si>
    <t>Chalupa Drahomír</t>
  </si>
  <si>
    <t>1815029541</t>
  </si>
  <si>
    <t>S-1502954/52481/2018</t>
  </si>
  <si>
    <t>1815029571</t>
  </si>
  <si>
    <t>S-1502957/51640/2018</t>
  </si>
  <si>
    <t>72561289</t>
  </si>
  <si>
    <t>Linhartová Klára</t>
  </si>
  <si>
    <t>1815029581</t>
  </si>
  <si>
    <t>S-1502958/51642/2018</t>
  </si>
  <si>
    <t>62543075</t>
  </si>
  <si>
    <t>Kočí Aleš</t>
  </si>
  <si>
    <t>1815029601</t>
  </si>
  <si>
    <t>S-1502960/51652/2018</t>
  </si>
  <si>
    <t>1815029621</t>
  </si>
  <si>
    <t>S-1502962/51658/2018</t>
  </si>
  <si>
    <t>72081228</t>
  </si>
  <si>
    <t>Štěcha Roman, Bc.</t>
  </si>
  <si>
    <t>1815029631</t>
  </si>
  <si>
    <t>S-1502963/51240/2018</t>
  </si>
  <si>
    <t>75116405</t>
  </si>
  <si>
    <t>1815029641</t>
  </si>
  <si>
    <t>S-1502964/51245/2018</t>
  </si>
  <si>
    <t>1815029651</t>
  </si>
  <si>
    <t>S-1502965/51252/2018</t>
  </si>
  <si>
    <t>06020305</t>
  </si>
  <si>
    <t>Baštýřová Jiřina</t>
  </si>
  <si>
    <t>1815029661</t>
  </si>
  <si>
    <t>S-1502966/51260/2018</t>
  </si>
  <si>
    <t>49013645</t>
  </si>
  <si>
    <t>Jiříček Miroslav, Ing.</t>
  </si>
  <si>
    <t>1815029671</t>
  </si>
  <si>
    <t>S-1502967/51270/2018</t>
  </si>
  <si>
    <t>45020507</t>
  </si>
  <si>
    <t>Bártl Václav Ing.</t>
  </si>
  <si>
    <t>1815029681</t>
  </si>
  <si>
    <t>S-1502968/51276/2018</t>
  </si>
  <si>
    <t>48245321</t>
  </si>
  <si>
    <t>EPIGON A s.r.o.</t>
  </si>
  <si>
    <t>1815029691</t>
  </si>
  <si>
    <t>S-1502969/51284/2018</t>
  </si>
  <si>
    <t>70516391</t>
  </si>
  <si>
    <t>Leština Miroslav</t>
  </si>
  <si>
    <t>1815029711</t>
  </si>
  <si>
    <t>S-1502971/51297/2018</t>
  </si>
  <si>
    <t>63911540</t>
  </si>
  <si>
    <t>Zemědělské družstvo NOVA Dříteň</t>
  </si>
  <si>
    <t>1815029721</t>
  </si>
  <si>
    <t>S-1502972/51302/2018</t>
  </si>
  <si>
    <t>15769542</t>
  </si>
  <si>
    <t>Strnad Adolf</t>
  </si>
  <si>
    <t>1815029731</t>
  </si>
  <si>
    <t>S-1502973/51312/2018</t>
  </si>
  <si>
    <t>48200816</t>
  </si>
  <si>
    <t>AGRO družstvo Dolní Bukovsko</t>
  </si>
  <si>
    <t>1815029741</t>
  </si>
  <si>
    <t>S-1502974/51319/2018</t>
  </si>
  <si>
    <t>60085517</t>
  </si>
  <si>
    <t>Šedivý Jan</t>
  </si>
  <si>
    <t>1815029751</t>
  </si>
  <si>
    <t>S-1502975/51205/2018</t>
  </si>
  <si>
    <t>45010838</t>
  </si>
  <si>
    <t>Šedivý Bohuslav</t>
  </si>
  <si>
    <t>1815029761</t>
  </si>
  <si>
    <t>S-1502976/51209/2018</t>
  </si>
  <si>
    <t>60085398</t>
  </si>
  <si>
    <t>Šítal Václav</t>
  </si>
  <si>
    <t>1815029771</t>
  </si>
  <si>
    <t>S-1502977/51213/2018</t>
  </si>
  <si>
    <t>1815029781</t>
  </si>
  <si>
    <t>S-1502978/51218/2018</t>
  </si>
  <si>
    <t>1815029801</t>
  </si>
  <si>
    <t>S-1502980/52359/2018</t>
  </si>
  <si>
    <t>1815029811</t>
  </si>
  <si>
    <t>S-1502981/52362/2018</t>
  </si>
  <si>
    <t>60125799</t>
  </si>
  <si>
    <t>Češka Jan</t>
  </si>
  <si>
    <t>1815029821</t>
  </si>
  <si>
    <t>S-1502982/52132/2018</t>
  </si>
  <si>
    <t>1815029831</t>
  </si>
  <si>
    <t>S-1502983/52137/2018</t>
  </si>
  <si>
    <t>75152258</t>
  </si>
  <si>
    <t>Čechovský Milan</t>
  </si>
  <si>
    <t>1815029841</t>
  </si>
  <si>
    <t>S-1502984/52149/2018</t>
  </si>
  <si>
    <t>1815029851</t>
  </si>
  <si>
    <t>S-1502985/52152/2018</t>
  </si>
  <si>
    <t>13556185</t>
  </si>
  <si>
    <t>Dvořák Josef, Ing.</t>
  </si>
  <si>
    <t>1815029861</t>
  </si>
  <si>
    <t>S-1502986/52167/2018</t>
  </si>
  <si>
    <t>75123207</t>
  </si>
  <si>
    <t>Zezula Jaroslav</t>
  </si>
  <si>
    <t>1815029871</t>
  </si>
  <si>
    <t>S-1502987/52170/2018</t>
  </si>
  <si>
    <t>1815029881</t>
  </si>
  <si>
    <t>S-1502988/52174/2018</t>
  </si>
  <si>
    <t>1815029891</t>
  </si>
  <si>
    <t>S-1502989/52178/2018</t>
  </si>
  <si>
    <t>1815029901</t>
  </si>
  <si>
    <t>S-1502990/52183/2018</t>
  </si>
  <si>
    <t>1815029911</t>
  </si>
  <si>
    <t>S-1502991/52195/2018</t>
  </si>
  <si>
    <t>1815029921</t>
  </si>
  <si>
    <t>S-1502992/52198/2018</t>
  </si>
  <si>
    <t>48380229</t>
  </si>
  <si>
    <t>Kligl René</t>
  </si>
  <si>
    <t>1815029931</t>
  </si>
  <si>
    <t>S-1502993/52144/2018</t>
  </si>
  <si>
    <t>03338797</t>
  </si>
  <si>
    <t>Klaus Jiří</t>
  </si>
  <si>
    <t>1815029941</t>
  </si>
  <si>
    <t>S-1502994/52155/2018</t>
  </si>
  <si>
    <t>47004711</t>
  </si>
  <si>
    <t>Brožek Miloslav</t>
  </si>
  <si>
    <t>1815029951</t>
  </si>
  <si>
    <t>S-1502995/52349/2018</t>
  </si>
  <si>
    <t>11160845</t>
  </si>
  <si>
    <t>Vlček Martin</t>
  </si>
  <si>
    <t>1815029961</t>
  </si>
  <si>
    <t>S-1502996/52113/2018</t>
  </si>
  <si>
    <t>48651770</t>
  </si>
  <si>
    <t>Tláskal Petr</t>
  </si>
  <si>
    <t>1815029971</t>
  </si>
  <si>
    <t>S-1502997/52119/2018</t>
  </si>
  <si>
    <t>47068418</t>
  </si>
  <si>
    <t>Balková Ludmila</t>
  </si>
  <si>
    <t>1815029981</t>
  </si>
  <si>
    <t>S-1502998/52269/2018</t>
  </si>
  <si>
    <t>61099856</t>
  </si>
  <si>
    <t>Valta Bohumil</t>
  </si>
  <si>
    <t>1815029991</t>
  </si>
  <si>
    <t>S-1502999/52274/2018</t>
  </si>
  <si>
    <t>1815030001</t>
  </si>
  <si>
    <t>S-1503000/52280/2018</t>
  </si>
  <si>
    <t>1815030011</t>
  </si>
  <si>
    <t>S-1503001/52294/2018</t>
  </si>
  <si>
    <t>71214101</t>
  </si>
  <si>
    <t>Jedlička Radek</t>
  </si>
  <si>
    <t>1815030021</t>
  </si>
  <si>
    <t>S-1503002/52296/2018</t>
  </si>
  <si>
    <t>47535156</t>
  </si>
  <si>
    <t>Zemědělská společnost Dobříš, spol. s r.o.</t>
  </si>
  <si>
    <t>1815030031</t>
  </si>
  <si>
    <t>S-1503003/52298/2018</t>
  </si>
  <si>
    <t>03308677</t>
  </si>
  <si>
    <t>Kovářík Karel, Ing.</t>
  </si>
  <si>
    <t>1815030041</t>
  </si>
  <si>
    <t>S-1503004/52304/2018</t>
  </si>
  <si>
    <t>1815030051</t>
  </si>
  <si>
    <t>S-1503005/52310/2018</t>
  </si>
  <si>
    <t>72059974</t>
  </si>
  <si>
    <t>Hrbek Josef</t>
  </si>
  <si>
    <t>1815030061</t>
  </si>
  <si>
    <t>S-1503006/52311/2018</t>
  </si>
  <si>
    <t>42730660</t>
  </si>
  <si>
    <t>Kazda Josef</t>
  </si>
  <si>
    <t>1815030071</t>
  </si>
  <si>
    <t>S-1503007/52315/2018</t>
  </si>
  <si>
    <t>49713981</t>
  </si>
  <si>
    <t>Fyton, spol. s r.o.</t>
  </si>
  <si>
    <t>1815030081</t>
  </si>
  <si>
    <t>S-1503008/48487/2018</t>
  </si>
  <si>
    <t>16074068</t>
  </si>
  <si>
    <t>Kubr Jan</t>
  </si>
  <si>
    <t>1815030091</t>
  </si>
  <si>
    <t>S-1503009/52581/2018</t>
  </si>
  <si>
    <t>1815030101</t>
  </si>
  <si>
    <t>S-1503010/53467/2018</t>
  </si>
  <si>
    <t>49967606</t>
  </si>
  <si>
    <t>HUSÁK, spol. s r.o.</t>
  </si>
  <si>
    <t>1815030111</t>
  </si>
  <si>
    <t>S-1503011/53471/2018</t>
  </si>
  <si>
    <t>1815030121</t>
  </si>
  <si>
    <t>S-1503012/53475/2018</t>
  </si>
  <si>
    <t>1815030131</t>
  </si>
  <si>
    <t>S-1503013/53479/2018</t>
  </si>
  <si>
    <t>1815030141</t>
  </si>
  <si>
    <t>S-1503014/53482/2018</t>
  </si>
  <si>
    <t>1815030151</t>
  </si>
  <si>
    <t>S-1503015/53486/2018</t>
  </si>
  <si>
    <t>1815030161</t>
  </si>
  <si>
    <t>S-1503016/53490/2018</t>
  </si>
  <si>
    <t>1815030171</t>
  </si>
  <si>
    <t>S-1503017/53495/2018</t>
  </si>
  <si>
    <t>47890819</t>
  </si>
  <si>
    <t>Kožený Antonín</t>
  </si>
  <si>
    <t>1815030181</t>
  </si>
  <si>
    <t>S-1503018/53501/2018</t>
  </si>
  <si>
    <t>1815030191</t>
  </si>
  <si>
    <t>S-1503019/53506/2018</t>
  </si>
  <si>
    <t>60571233</t>
  </si>
  <si>
    <t>Lunda Milan</t>
  </si>
  <si>
    <t>1815030201</t>
  </si>
  <si>
    <t>S-1503020/53510/2018</t>
  </si>
  <si>
    <t>47892129</t>
  </si>
  <si>
    <t>Novotný Lubomír</t>
  </si>
  <si>
    <t>1815030211</t>
  </si>
  <si>
    <t>S-1503021/53519/2018</t>
  </si>
  <si>
    <t>05976669</t>
  </si>
  <si>
    <t>Šimek Martin</t>
  </si>
  <si>
    <t>1815030221</t>
  </si>
  <si>
    <t>S-1503022/53524/2018</t>
  </si>
  <si>
    <t>46230386</t>
  </si>
  <si>
    <t>Šimek Pavel</t>
  </si>
  <si>
    <t>1815030231</t>
  </si>
  <si>
    <t>S-1503023/53531/2018</t>
  </si>
  <si>
    <t>1815030241</t>
  </si>
  <si>
    <t>S-1503024/53539/2018</t>
  </si>
  <si>
    <t>1815030251</t>
  </si>
  <si>
    <t>S-1503025/53547/2018</t>
  </si>
  <si>
    <t>48523852</t>
  </si>
  <si>
    <t>1815030261</t>
  </si>
  <si>
    <t>S-1503026/53550/2018</t>
  </si>
  <si>
    <t>1815030271</t>
  </si>
  <si>
    <t>S-1503027/53554/2018</t>
  </si>
  <si>
    <t>1815030291</t>
  </si>
  <si>
    <t>S-1503029/53571/2018</t>
  </si>
  <si>
    <t>1815030311</t>
  </si>
  <si>
    <t>S-1503031/53584/2018</t>
  </si>
  <si>
    <t>04978901</t>
  </si>
  <si>
    <t>Mach Antonín</t>
  </si>
  <si>
    <t>1815030321</t>
  </si>
  <si>
    <t>S-1503032/53588/2018</t>
  </si>
  <si>
    <t>1815030331</t>
  </si>
  <si>
    <t>S-1503033/53591/2018</t>
  </si>
  <si>
    <t>00156400</t>
  </si>
  <si>
    <t>Poolšaví a.s.</t>
  </si>
  <si>
    <t>1715030341</t>
  </si>
  <si>
    <t>S-1503034/52702/2017</t>
  </si>
  <si>
    <t>47888148</t>
  </si>
  <si>
    <t>Pečinka Emil</t>
  </si>
  <si>
    <t>1815030341</t>
  </si>
  <si>
    <t>S-1503034/53594/2018</t>
  </si>
  <si>
    <t>60729261</t>
  </si>
  <si>
    <t>AP Střítež s.r.o.</t>
  </si>
  <si>
    <t>1815030351</t>
  </si>
  <si>
    <t>S-1503035/53600/2018</t>
  </si>
  <si>
    <t>1715030361</t>
  </si>
  <si>
    <t>S-1503036/52704/2017</t>
  </si>
  <si>
    <t>42322880</t>
  </si>
  <si>
    <t>Juda Václav</t>
  </si>
  <si>
    <t>1815030361</t>
  </si>
  <si>
    <t>S-1503036/53610/2018</t>
  </si>
  <si>
    <t>03891771</t>
  </si>
  <si>
    <t>1815030371</t>
  </si>
  <si>
    <t>S-1503037/53616/2018</t>
  </si>
  <si>
    <t>64862194</t>
  </si>
  <si>
    <t>Hubač Václav, Ing.</t>
  </si>
  <si>
    <t>1815030391</t>
  </si>
  <si>
    <t>S-1503039/53708/2018</t>
  </si>
  <si>
    <t>46396110</t>
  </si>
  <si>
    <t>Horníček Jaromír, Ing.</t>
  </si>
  <si>
    <t>1815030401</t>
  </si>
  <si>
    <t>S-1503040/53431/2018</t>
  </si>
  <si>
    <t>04985087</t>
  </si>
  <si>
    <t>Vítková Anna</t>
  </si>
  <si>
    <t>1815030411</t>
  </si>
  <si>
    <t>S-1503041/53434/2018</t>
  </si>
  <si>
    <t>1815030431</t>
  </si>
  <si>
    <t>S-1503043/53443/2018</t>
  </si>
  <si>
    <t>1715030441</t>
  </si>
  <si>
    <t>S-1503044/52714/2017</t>
  </si>
  <si>
    <t>69000018</t>
  </si>
  <si>
    <t>Šulc Martin</t>
  </si>
  <si>
    <t>1815030441</t>
  </si>
  <si>
    <t>S-1503044/52768/2018</t>
  </si>
  <si>
    <t>62444531</t>
  </si>
  <si>
    <t>Urbánek David, Ing.</t>
  </si>
  <si>
    <t>1815030451</t>
  </si>
  <si>
    <t>S-1503045/52764/2018</t>
  </si>
  <si>
    <t>64730964</t>
  </si>
  <si>
    <t>Veselý Miroslav</t>
  </si>
  <si>
    <t>1815030461</t>
  </si>
  <si>
    <t>S-1503046/52761/2018</t>
  </si>
  <si>
    <t>1815030471</t>
  </si>
  <si>
    <t>S-1503047/53457/2018</t>
  </si>
  <si>
    <t>1815030491</t>
  </si>
  <si>
    <t>S-1503049/53228/2018</t>
  </si>
  <si>
    <t>16979401</t>
  </si>
  <si>
    <t>Kozák Jiří</t>
  </si>
  <si>
    <t>1815030501</t>
  </si>
  <si>
    <t>S-1503050/53225/2018</t>
  </si>
  <si>
    <t>46415092</t>
  </si>
  <si>
    <t>Forster Hugo</t>
  </si>
  <si>
    <t>1815030511</t>
  </si>
  <si>
    <t>S-1503051/53222/2018</t>
  </si>
  <si>
    <t>16979893</t>
  </si>
  <si>
    <t>Lukášek Petr</t>
  </si>
  <si>
    <t>1815030521</t>
  </si>
  <si>
    <t>S-1503052/53219/2018</t>
  </si>
  <si>
    <t>1715030531</t>
  </si>
  <si>
    <t>S-1503053/52725/2017</t>
  </si>
  <si>
    <t>47012021</t>
  </si>
  <si>
    <t>Suchá Jana</t>
  </si>
  <si>
    <t>1815030531</t>
  </si>
  <si>
    <t>S-1503053/52739/2018</t>
  </si>
  <si>
    <t>47541768</t>
  </si>
  <si>
    <t>CHMEL spol. s r.o.</t>
  </si>
  <si>
    <t>1815030541</t>
  </si>
  <si>
    <t>S-1503054/52726/2018</t>
  </si>
  <si>
    <t>47016248</t>
  </si>
  <si>
    <t>Kondelík Jaroslav, Ing.</t>
  </si>
  <si>
    <t>1815030551</t>
  </si>
  <si>
    <t>S-1503055/52721/2018</t>
  </si>
  <si>
    <t>1815030561</t>
  </si>
  <si>
    <t>S-1503056/52715/2018</t>
  </si>
  <si>
    <t>64743365</t>
  </si>
  <si>
    <t>Oplt Petr</t>
  </si>
  <si>
    <t>1815030571</t>
  </si>
  <si>
    <t>S-1503057/52714/2018</t>
  </si>
  <si>
    <t>1715030571</t>
  </si>
  <si>
    <t>S-1503057/52731/2017</t>
  </si>
  <si>
    <t>1815030581</t>
  </si>
  <si>
    <t>S-1503058/52713/2018</t>
  </si>
  <si>
    <t>03639282</t>
  </si>
  <si>
    <t>Poupa Petr</t>
  </si>
  <si>
    <t>1815030591</t>
  </si>
  <si>
    <t>S-1503059/52707/2018</t>
  </si>
  <si>
    <t>27251292</t>
  </si>
  <si>
    <t>Zemědělské družstvo Lašovice</t>
  </si>
  <si>
    <t>1815030601</t>
  </si>
  <si>
    <t>S-1503060/52706/2018</t>
  </si>
  <si>
    <t>04392191</t>
  </si>
  <si>
    <t>Musil Petr, Mgr.</t>
  </si>
  <si>
    <t>1815030611</t>
  </si>
  <si>
    <t>S-1503061/52701/2018</t>
  </si>
  <si>
    <t>16983092</t>
  </si>
  <si>
    <t>Kučera Svatoslav, Ing.</t>
  </si>
  <si>
    <t>1815030621</t>
  </si>
  <si>
    <t>S-1503062/52700/2018</t>
  </si>
  <si>
    <t>1815030641</t>
  </si>
  <si>
    <t>S-1503064/52697/2018</t>
  </si>
  <si>
    <t>40883736</t>
  </si>
  <si>
    <t>Kopta Václav</t>
  </si>
  <si>
    <t>1815030651</t>
  </si>
  <si>
    <t>S-1503065/52694/2018</t>
  </si>
  <si>
    <t>72551861</t>
  </si>
  <si>
    <t>Ruda Jan, Ing.</t>
  </si>
  <si>
    <t>1715030651</t>
  </si>
  <si>
    <t>S-1503065/52743/2017</t>
  </si>
  <si>
    <t>70567590</t>
  </si>
  <si>
    <t>Boubín Josef</t>
  </si>
  <si>
    <t>1815030661</t>
  </si>
  <si>
    <t>S-1503066/52683/2018</t>
  </si>
  <si>
    <t>46711481</t>
  </si>
  <si>
    <t>Petrohradská, společnost s ručením omezeným</t>
  </si>
  <si>
    <t>1815030671</t>
  </si>
  <si>
    <t>S-1503067/52668/2018</t>
  </si>
  <si>
    <t>1815030681</t>
  </si>
  <si>
    <t>S-1503068/52660/2018</t>
  </si>
  <si>
    <t>1715030681</t>
  </si>
  <si>
    <t>S-1503068/52756/2017</t>
  </si>
  <si>
    <t>47018941</t>
  </si>
  <si>
    <t>Krupička Miroslav</t>
  </si>
  <si>
    <t>1815030691</t>
  </si>
  <si>
    <t>S-1503069/52659/2018</t>
  </si>
  <si>
    <t>1815030711</t>
  </si>
  <si>
    <t>S-1503071/53260/2018</t>
  </si>
  <si>
    <t>1815030721</t>
  </si>
  <si>
    <t>S-1503072/53264/2018</t>
  </si>
  <si>
    <t>1815030731</t>
  </si>
  <si>
    <t>S-1503073/53269/2018</t>
  </si>
  <si>
    <t>15032302</t>
  </si>
  <si>
    <t>Peca Josef</t>
  </si>
  <si>
    <t>1815030741</t>
  </si>
  <si>
    <t>S-1503074/53276/2018</t>
  </si>
  <si>
    <t>69461104</t>
  </si>
  <si>
    <t>Hlaváč Jan</t>
  </si>
  <si>
    <t>1715030751</t>
  </si>
  <si>
    <t>S-1503075/52766/2017</t>
  </si>
  <si>
    <t>1815030751</t>
  </si>
  <si>
    <t>S-1503075/53283/2018</t>
  </si>
  <si>
    <t>45907749</t>
  </si>
  <si>
    <t>Jelínek Milan</t>
  </si>
  <si>
    <t>1815030761</t>
  </si>
  <si>
    <t>S-1503076/53291/2018</t>
  </si>
  <si>
    <t>1815030771</t>
  </si>
  <si>
    <t>S-1503077/53295/2018</t>
  </si>
  <si>
    <t>46439315</t>
  </si>
  <si>
    <t>Klofáč Petr</t>
  </si>
  <si>
    <t>1815030781</t>
  </si>
  <si>
    <t>S-1503078/53299/2018</t>
  </si>
  <si>
    <t>1715030791</t>
  </si>
  <si>
    <t>S-1503079/52770/2017</t>
  </si>
  <si>
    <t>62697773</t>
  </si>
  <si>
    <t>Klofáč Jaroslav</t>
  </si>
  <si>
    <t>1815030791</t>
  </si>
  <si>
    <t>S-1503079/53305/2018</t>
  </si>
  <si>
    <t>45469075</t>
  </si>
  <si>
    <t>Konečný František</t>
  </si>
  <si>
    <t>1815030801</t>
  </si>
  <si>
    <t>S-1503080/53696/2018</t>
  </si>
  <si>
    <t>1715030811</t>
  </si>
  <si>
    <t>S-1503081/52772/2017</t>
  </si>
  <si>
    <t>42601533</t>
  </si>
  <si>
    <t>Konečný Ladislav</t>
  </si>
  <si>
    <t>1815030811</t>
  </si>
  <si>
    <t>S-1503081/53699/2018</t>
  </si>
  <si>
    <t>45470677</t>
  </si>
  <si>
    <t>Ležák Josef MVDr.</t>
  </si>
  <si>
    <t>1815030821</t>
  </si>
  <si>
    <t>S-1503082/53702/2018</t>
  </si>
  <si>
    <t>63211360</t>
  </si>
  <si>
    <t>Páchová Hana</t>
  </si>
  <si>
    <t>1815030831</t>
  </si>
  <si>
    <t>S-1503083/53766/2018</t>
  </si>
  <si>
    <t>18238459</t>
  </si>
  <si>
    <t>Flajšman Čestmír Ing.</t>
  </si>
  <si>
    <t>1715030851</t>
  </si>
  <si>
    <t>S-1503085/52599/2017</t>
  </si>
  <si>
    <t>00128597</t>
  </si>
  <si>
    <t>Zemědělské družstvo vlastníků  Štědrá  Tutleky</t>
  </si>
  <si>
    <t>1815030851</t>
  </si>
  <si>
    <t>S-1503085/53757/2018</t>
  </si>
  <si>
    <t>1815030861</t>
  </si>
  <si>
    <t>S-1503086/53751/2018</t>
  </si>
  <si>
    <t>1715030871</t>
  </si>
  <si>
    <t>S-1503087/52610/2017</t>
  </si>
  <si>
    <t>25265814</t>
  </si>
  <si>
    <t>HJH, v.o.s.</t>
  </si>
  <si>
    <t>1815030871</t>
  </si>
  <si>
    <t>S-1503087/53748/2018</t>
  </si>
  <si>
    <t>25950703</t>
  </si>
  <si>
    <t>OVOCNÉ SADY SYNKOV s.r.o.</t>
  </si>
  <si>
    <t>1815030881</t>
  </si>
  <si>
    <t>S-1503088/53743/2018</t>
  </si>
  <si>
    <t>00128112</t>
  </si>
  <si>
    <t>Zemědělské družstvo Dobruška</t>
  </si>
  <si>
    <t>1815030891</t>
  </si>
  <si>
    <t>S-1503089/53733/2018</t>
  </si>
  <si>
    <t>70929173</t>
  </si>
  <si>
    <t>Pop Miloslav</t>
  </si>
  <si>
    <t>1815030901</t>
  </si>
  <si>
    <t>S-1503090/53727/2018</t>
  </si>
  <si>
    <t>41941225</t>
  </si>
  <si>
    <t>Šnelcer Josef</t>
  </si>
  <si>
    <t>1815030911</t>
  </si>
  <si>
    <t>S-1503091/53465/2018</t>
  </si>
  <si>
    <t>41651464</t>
  </si>
  <si>
    <t>Otásek Martin</t>
  </si>
  <si>
    <t>1815030921</t>
  </si>
  <si>
    <t>S-1503092/53661/2018</t>
  </si>
  <si>
    <t>49195387</t>
  </si>
  <si>
    <t>Zemědělské družstvo Kbel</t>
  </si>
  <si>
    <t>1815030931</t>
  </si>
  <si>
    <t>S-1503093/53665/2018</t>
  </si>
  <si>
    <t>1715030941</t>
  </si>
  <si>
    <t>S-1503094/52440/2017</t>
  </si>
  <si>
    <t>41651332</t>
  </si>
  <si>
    <t>Lacina Jiří</t>
  </si>
  <si>
    <t>1815030941</t>
  </si>
  <si>
    <t>S-1503094/53675/2018</t>
  </si>
  <si>
    <t>44905734</t>
  </si>
  <si>
    <t>Hermann Jan, Ing.</t>
  </si>
  <si>
    <t>1715030971</t>
  </si>
  <si>
    <t>S-1503097/52446/2017</t>
  </si>
  <si>
    <t>72022523</t>
  </si>
  <si>
    <t>Moravec Lukáš</t>
  </si>
  <si>
    <t>1815030971</t>
  </si>
  <si>
    <t>S-1503097/53827/2018</t>
  </si>
  <si>
    <t>46411437</t>
  </si>
  <si>
    <t>Laski Karel, Ing.</t>
  </si>
  <si>
    <t>1815030981</t>
  </si>
  <si>
    <t>S-1503098/53822/2018</t>
  </si>
  <si>
    <t>46917454</t>
  </si>
  <si>
    <t>Kubínek František, Ing.</t>
  </si>
  <si>
    <t>1715030991</t>
  </si>
  <si>
    <t>S-1503099/52215/2017</t>
  </si>
  <si>
    <t>1815030991</t>
  </si>
  <si>
    <t>S-1503099/53820/2018</t>
  </si>
  <si>
    <t>1815031001</t>
  </si>
  <si>
    <t>S-1503100/53816/2018</t>
  </si>
  <si>
    <t>43765386</t>
  </si>
  <si>
    <t>Holá Daniela</t>
  </si>
  <si>
    <t>1815031011</t>
  </si>
  <si>
    <t>S-1503101/53811/2018</t>
  </si>
  <si>
    <t>46972277</t>
  </si>
  <si>
    <t>ZEPOS, s.r.o.</t>
  </si>
  <si>
    <t>1815031021</t>
  </si>
  <si>
    <t>S-1503102/53642/2018</t>
  </si>
  <si>
    <t>60359935</t>
  </si>
  <si>
    <t>Sklenář Josef, Ing.</t>
  </si>
  <si>
    <t>1715031031</t>
  </si>
  <si>
    <t>S-1503103/52218/2017</t>
  </si>
  <si>
    <t>70961948</t>
  </si>
  <si>
    <t>Sýkorová Bláhová Michaela</t>
  </si>
  <si>
    <t>1815031031</t>
  </si>
  <si>
    <t>S-1503103/53646/2018</t>
  </si>
  <si>
    <t>71200118</t>
  </si>
  <si>
    <t>Dokulil Pavel</t>
  </si>
  <si>
    <t>1815031041</t>
  </si>
  <si>
    <t>S-1503104/53648/2018</t>
  </si>
  <si>
    <t>1815031051</t>
  </si>
  <si>
    <t>S-1503105/53651/2018</t>
  </si>
  <si>
    <t>75132052</t>
  </si>
  <si>
    <t>Deutscharová Marie</t>
  </si>
  <si>
    <t>1815031071</t>
  </si>
  <si>
    <t>S-1503107/52818/2018</t>
  </si>
  <si>
    <t>41546121</t>
  </si>
  <si>
    <t>1815031081</t>
  </si>
  <si>
    <t>S-1503108/52814/2018</t>
  </si>
  <si>
    <t>00139874</t>
  </si>
  <si>
    <t>Zemědělské družstvo Menhartice, družstvo</t>
  </si>
  <si>
    <t>1815031091</t>
  </si>
  <si>
    <t>S-1503109/52806/2018</t>
  </si>
  <si>
    <t>60415738</t>
  </si>
  <si>
    <t>Vrbka Radek</t>
  </si>
  <si>
    <t>1815031101</t>
  </si>
  <si>
    <t>S-1503110/52800/2018</t>
  </si>
  <si>
    <t>45658935</t>
  </si>
  <si>
    <t>Kopeček Jaroslav</t>
  </si>
  <si>
    <t>1815031111</t>
  </si>
  <si>
    <t>S-1503111/52793/2018</t>
  </si>
  <si>
    <t>1815031121</t>
  </si>
  <si>
    <t>S-1503112/52788/2018</t>
  </si>
  <si>
    <t>25340026</t>
  </si>
  <si>
    <t>LÍHEŇ STUDENEC, s.r.o.</t>
  </si>
  <si>
    <t>1815031131</t>
  </si>
  <si>
    <t>S-1503113/52783/2018</t>
  </si>
  <si>
    <t>48245259</t>
  </si>
  <si>
    <t>Zemědělské družstvo Třebohostice</t>
  </si>
  <si>
    <t>1815031141</t>
  </si>
  <si>
    <t>S-1503114/53200/2018</t>
  </si>
  <si>
    <t>1715031151</t>
  </si>
  <si>
    <t>S-1503115/52406/2017</t>
  </si>
  <si>
    <t>01264923</t>
  </si>
  <si>
    <t>Homolka Jan</t>
  </si>
  <si>
    <t>1815031151</t>
  </si>
  <si>
    <t>S-1503115/52912/2018</t>
  </si>
  <si>
    <t>48222364</t>
  </si>
  <si>
    <t>Chada Jiří</t>
  </si>
  <si>
    <t>1815031171</t>
  </si>
  <si>
    <t>S-1503117/52902/2018</t>
  </si>
  <si>
    <t>1715031181</t>
  </si>
  <si>
    <t>S-1503118/52859/2017</t>
  </si>
  <si>
    <t>41914465</t>
  </si>
  <si>
    <t>Frček Jindřich</t>
  </si>
  <si>
    <t>1815031181</t>
  </si>
  <si>
    <t>S-1503118/52899/2018</t>
  </si>
  <si>
    <t>49022717</t>
  </si>
  <si>
    <t>DMP spol. s r.o.</t>
  </si>
  <si>
    <t>1815031191</t>
  </si>
  <si>
    <t>S-1503119/52889/2018</t>
  </si>
  <si>
    <t>1815031201</t>
  </si>
  <si>
    <t>S-1503120/52884/2018</t>
  </si>
  <si>
    <t>41913957</t>
  </si>
  <si>
    <t>Kuřina Josef</t>
  </si>
  <si>
    <t>1815031211</t>
  </si>
  <si>
    <t>S-1503121/52881/2018</t>
  </si>
  <si>
    <t>40717224</t>
  </si>
  <si>
    <t>Toman Jaromír</t>
  </si>
  <si>
    <t>1815031231</t>
  </si>
  <si>
    <t>S-1503123/52873/2018</t>
  </si>
  <si>
    <t>1715031241</t>
  </si>
  <si>
    <t>S-1503124/52884/2017</t>
  </si>
  <si>
    <t>48393363</t>
  </si>
  <si>
    <t>DIHEL A SYN, s.r.o.</t>
  </si>
  <si>
    <t>1815031251</t>
  </si>
  <si>
    <t>S-1503125/53685/2018</t>
  </si>
  <si>
    <t>48394904</t>
  </si>
  <si>
    <t>POLNOST, spol. s r.o.</t>
  </si>
  <si>
    <t>1815031261</t>
  </si>
  <si>
    <t>S-1503126/53691/2018</t>
  </si>
  <si>
    <t>42054460</t>
  </si>
  <si>
    <t>Horníková Zdeňka</t>
  </si>
  <si>
    <t>1815031271</t>
  </si>
  <si>
    <t>S-1503127/52831/2018</t>
  </si>
  <si>
    <t>46233881</t>
  </si>
  <si>
    <t>Večeřa Ladislav</t>
  </si>
  <si>
    <t>1715031271</t>
  </si>
  <si>
    <t>S-1503127/52896/2017</t>
  </si>
  <si>
    <t>48429091</t>
  </si>
  <si>
    <t>Vrtěl Petr</t>
  </si>
  <si>
    <t>1815031281</t>
  </si>
  <si>
    <t>S-1503128/52826/2018</t>
  </si>
  <si>
    <t>49559851</t>
  </si>
  <si>
    <t>Darebníček Michal</t>
  </si>
  <si>
    <t>1815031291</t>
  </si>
  <si>
    <t>S-1503129/52821/2018</t>
  </si>
  <si>
    <t>45449732</t>
  </si>
  <si>
    <t>Nechvátalová Vladimíra</t>
  </si>
  <si>
    <t>1815031301</t>
  </si>
  <si>
    <t>S-1503130/52640/2018</t>
  </si>
  <si>
    <t>1715031301</t>
  </si>
  <si>
    <t>S-1503130/52912/2017</t>
  </si>
  <si>
    <t>13395131</t>
  </si>
  <si>
    <t>Chvátal Stanislav</t>
  </si>
  <si>
    <t>1815031311</t>
  </si>
  <si>
    <t>S-1503131/52636/2018</t>
  </si>
  <si>
    <t>1715031311</t>
  </si>
  <si>
    <t>S-1503131/52918/2017</t>
  </si>
  <si>
    <t>64437230</t>
  </si>
  <si>
    <t>Brabec Leoš</t>
  </si>
  <si>
    <t>1815031331</t>
  </si>
  <si>
    <t>S-1503133/52628/2018</t>
  </si>
  <si>
    <t>44027311</t>
  </si>
  <si>
    <t>Neubauer Jan</t>
  </si>
  <si>
    <t>1815031341</t>
  </si>
  <si>
    <t>S-1503134/52625/2018</t>
  </si>
  <si>
    <t>45668388</t>
  </si>
  <si>
    <t>Svatuška Josef</t>
  </si>
  <si>
    <t>1815031351</t>
  </si>
  <si>
    <t>S-1503135/52622/2018</t>
  </si>
  <si>
    <t>1715031351</t>
  </si>
  <si>
    <t>S-1503135/52931/2017</t>
  </si>
  <si>
    <t>04048971</t>
  </si>
  <si>
    <t>Farma Žďárský - Vedrovice s.r.o.</t>
  </si>
  <si>
    <t>1815031361</t>
  </si>
  <si>
    <t>S-1503136/52619/2018</t>
  </si>
  <si>
    <t>06631096</t>
  </si>
  <si>
    <t>VORÁČEK AGRO s.r.o.</t>
  </si>
  <si>
    <t>1815031371</t>
  </si>
  <si>
    <t>S-1503137/52614/2018</t>
  </si>
  <si>
    <t>71233857</t>
  </si>
  <si>
    <t>1815031381</t>
  </si>
  <si>
    <t>S-1503138/52610/2018</t>
  </si>
  <si>
    <t>1815031391</t>
  </si>
  <si>
    <t>S-1503139/52606/2018</t>
  </si>
  <si>
    <t>66595584</t>
  </si>
  <si>
    <t>Gaucan Václav</t>
  </si>
  <si>
    <t>1815031401</t>
  </si>
  <si>
    <t>S-1503140/52603/2018</t>
  </si>
  <si>
    <t>69729123</t>
  </si>
  <si>
    <t>Kohoutek Václav</t>
  </si>
  <si>
    <t>1815031421</t>
  </si>
  <si>
    <t>S-1503142/52595/2018</t>
  </si>
  <si>
    <t>61218464</t>
  </si>
  <si>
    <t>Mazánek Jiří, Ing.</t>
  </si>
  <si>
    <t>1815031431</t>
  </si>
  <si>
    <t>S-1503143/54133/2018</t>
  </si>
  <si>
    <t>1815031441</t>
  </si>
  <si>
    <t>S-1503144/54149/2018</t>
  </si>
  <si>
    <t>04038398</t>
  </si>
  <si>
    <t>Lepšová Michaela, Bc.</t>
  </si>
  <si>
    <t>1815031461</t>
  </si>
  <si>
    <t>S-1503146/53989/2018</t>
  </si>
  <si>
    <t>15769046</t>
  </si>
  <si>
    <t>Drs František</t>
  </si>
  <si>
    <t>1815031471</t>
  </si>
  <si>
    <t>S-1503147/53993/2018</t>
  </si>
  <si>
    <t>60075414</t>
  </si>
  <si>
    <t>Láf Petr</t>
  </si>
  <si>
    <t>1815031501</t>
  </si>
  <si>
    <t>S-1503150/54011/2018</t>
  </si>
  <si>
    <t>75093197</t>
  </si>
  <si>
    <t>Kovařík Jan, Ing.</t>
  </si>
  <si>
    <t>1815031511</t>
  </si>
  <si>
    <t>S-1503151/54017/2018</t>
  </si>
  <si>
    <t>15772951</t>
  </si>
  <si>
    <t>Placanda Vladimír</t>
  </si>
  <si>
    <t>1815031521</t>
  </si>
  <si>
    <t>S-1503152/54024/2018</t>
  </si>
  <si>
    <t>46681655</t>
  </si>
  <si>
    <t>Štěcha Roman</t>
  </si>
  <si>
    <t>1815031531</t>
  </si>
  <si>
    <t>S-1503153/54030/2018</t>
  </si>
  <si>
    <t>48201472</t>
  </si>
  <si>
    <t>MAZEPOL spol. s r.o.</t>
  </si>
  <si>
    <t>1815031541</t>
  </si>
  <si>
    <t>S-1503154/54033/2018</t>
  </si>
  <si>
    <t>1715031551</t>
  </si>
  <si>
    <t>S-1503155/52286/2017</t>
  </si>
  <si>
    <t>45020850</t>
  </si>
  <si>
    <t>Frejlach Jan</t>
  </si>
  <si>
    <t>1815031551</t>
  </si>
  <si>
    <t>S-1503155/54036/2018</t>
  </si>
  <si>
    <t>65059492</t>
  </si>
  <si>
    <t>Kopeček Jan, Ing.</t>
  </si>
  <si>
    <t>1815031561</t>
  </si>
  <si>
    <t>S-1503156/54040/2018</t>
  </si>
  <si>
    <t>62535668</t>
  </si>
  <si>
    <t>1815031571</t>
  </si>
  <si>
    <t>S-1503157/54049/2018</t>
  </si>
  <si>
    <t>60151021</t>
  </si>
  <si>
    <t>Plecháč Jaroslav</t>
  </si>
  <si>
    <t>1715031591</t>
  </si>
  <si>
    <t>S-1503159/52780/2017</t>
  </si>
  <si>
    <t>15038572</t>
  </si>
  <si>
    <t>1715031601</t>
  </si>
  <si>
    <t>S-1503160/52784/2017</t>
  </si>
  <si>
    <t>62514300</t>
  </si>
  <si>
    <t>Pilz Karel</t>
  </si>
  <si>
    <t>1815031601</t>
  </si>
  <si>
    <t>S-1503160/54066/2018</t>
  </si>
  <si>
    <t>47238411</t>
  </si>
  <si>
    <t>1815031621</t>
  </si>
  <si>
    <t>S-1503162/54074/2018</t>
  </si>
  <si>
    <t>46707743</t>
  </si>
  <si>
    <t>Kazda František</t>
  </si>
  <si>
    <t>1815031631</t>
  </si>
  <si>
    <t>S-1503163/54078/2018</t>
  </si>
  <si>
    <t>71210407</t>
  </si>
  <si>
    <t>Basík Milan, Ing.</t>
  </si>
  <si>
    <t>1815031641</t>
  </si>
  <si>
    <t>S-1503164/54084/2018</t>
  </si>
  <si>
    <t>73540323</t>
  </si>
  <si>
    <t>Truhlář Antonín</t>
  </si>
  <si>
    <t>1815031651</t>
  </si>
  <si>
    <t>S-1503165/54089/2018</t>
  </si>
  <si>
    <t>65018257</t>
  </si>
  <si>
    <t>Jech Petr</t>
  </si>
  <si>
    <t>1815031661</t>
  </si>
  <si>
    <t>S-1503166/54092/2018</t>
  </si>
  <si>
    <t>04963288</t>
  </si>
  <si>
    <t>Jechová Martina</t>
  </si>
  <si>
    <t>1815031671</t>
  </si>
  <si>
    <t>S-1503167/54097/2018</t>
  </si>
  <si>
    <t>1715031681</t>
  </si>
  <si>
    <t>S-1503168/52393/2017</t>
  </si>
  <si>
    <t>46706950</t>
  </si>
  <si>
    <t>Jech Jiří</t>
  </si>
  <si>
    <t>1815031681</t>
  </si>
  <si>
    <t>S-1503168/54100/2018</t>
  </si>
  <si>
    <t>1815031691</t>
  </si>
  <si>
    <t>S-1503169/54103/2018</t>
  </si>
  <si>
    <t>03704157</t>
  </si>
  <si>
    <t>Jakubčík Roman</t>
  </si>
  <si>
    <t>1815031711</t>
  </si>
  <si>
    <t>S-1503171/54116/2018</t>
  </si>
  <si>
    <t>63484633</t>
  </si>
  <si>
    <t>Pavlovín, spol. s r.o.</t>
  </si>
  <si>
    <t>1815031721</t>
  </si>
  <si>
    <t>S-1503172/54119/2018</t>
  </si>
  <si>
    <t>73361861</t>
  </si>
  <si>
    <t>Mužátko Zbyněk</t>
  </si>
  <si>
    <t>1815031751</t>
  </si>
  <si>
    <t>S-1503175/53918/2018</t>
  </si>
  <si>
    <t>73361330</t>
  </si>
  <si>
    <t>Hruška  Jakub</t>
  </si>
  <si>
    <t>1815031761</t>
  </si>
  <si>
    <t>S-1503176/53921/2018</t>
  </si>
  <si>
    <t>25816403</t>
  </si>
  <si>
    <t>MESPOL Medlov, a.s.</t>
  </si>
  <si>
    <t>1815031771</t>
  </si>
  <si>
    <t>S-1503177/53927/2018</t>
  </si>
  <si>
    <t>64637948</t>
  </si>
  <si>
    <t>Růžičková Jitka</t>
  </si>
  <si>
    <t>1815031781</t>
  </si>
  <si>
    <t>S-1503178/53931/2018</t>
  </si>
  <si>
    <t>1815031791</t>
  </si>
  <si>
    <t>S-1503179/53934/2018</t>
  </si>
  <si>
    <t>05844631</t>
  </si>
  <si>
    <t>PODSTATZKY THONSERN s.r.o.</t>
  </si>
  <si>
    <t>1815031801</t>
  </si>
  <si>
    <t>S-1503180/53940/2018</t>
  </si>
  <si>
    <t>03469484</t>
  </si>
  <si>
    <t>SARNO AGRO, s.r.o.</t>
  </si>
  <si>
    <t>1815031811</t>
  </si>
  <si>
    <t>S-1503181/53944/2018</t>
  </si>
  <si>
    <t>60022094</t>
  </si>
  <si>
    <t>Čamek Jindřich</t>
  </si>
  <si>
    <t>1815031821</t>
  </si>
  <si>
    <t>S-1503182/53948/2018</t>
  </si>
  <si>
    <t>15396819</t>
  </si>
  <si>
    <t>Škrabal Ivo, Ing.</t>
  </si>
  <si>
    <t>1815031831</t>
  </si>
  <si>
    <t>S-1503183/53955/2018</t>
  </si>
  <si>
    <t>68347812</t>
  </si>
  <si>
    <t>Škrabal Pavel</t>
  </si>
  <si>
    <t>1815031841</t>
  </si>
  <si>
    <t>S-1503184/53959/2018</t>
  </si>
  <si>
    <t>1815031851</t>
  </si>
  <si>
    <t>S-1503185/53964/2018</t>
  </si>
  <si>
    <t>00147630</t>
  </si>
  <si>
    <t>Zemědělské družstvo Unčovice</t>
  </si>
  <si>
    <t>1815031861</t>
  </si>
  <si>
    <t>S-1503186/53968/2018</t>
  </si>
  <si>
    <t>1815031871</t>
  </si>
  <si>
    <t>S-1503187/53972/2018</t>
  </si>
  <si>
    <t>1815031881</t>
  </si>
  <si>
    <t>S-1503188/54489/2018</t>
  </si>
  <si>
    <t>1815031891</t>
  </si>
  <si>
    <t>S-1503189/54492/2018</t>
  </si>
  <si>
    <t>65495357</t>
  </si>
  <si>
    <t>Zdráhala Petr, Ing.</t>
  </si>
  <si>
    <t>1815031901</t>
  </si>
  <si>
    <t>S-1503190/54496/2018</t>
  </si>
  <si>
    <t>42115906</t>
  </si>
  <si>
    <t>Syrovátka Pavel, ing.</t>
  </si>
  <si>
    <t>1815031911</t>
  </si>
  <si>
    <t>S-1503191/54499/2018</t>
  </si>
  <si>
    <t>1815031921</t>
  </si>
  <si>
    <t>S-1503192/54500/2018</t>
  </si>
  <si>
    <t>1815031931</t>
  </si>
  <si>
    <t>S-1503193/54505/2018</t>
  </si>
  <si>
    <t>1815031941</t>
  </si>
  <si>
    <t>S-1503194/54506/2018</t>
  </si>
  <si>
    <t>60093404</t>
  </si>
  <si>
    <t>Větrovec Václav</t>
  </si>
  <si>
    <t>1815031951</t>
  </si>
  <si>
    <t>S-1503195/54507/2018</t>
  </si>
  <si>
    <t>1815031961</t>
  </si>
  <si>
    <t>S-1503196/54508/2018</t>
  </si>
  <si>
    <t>1815031971</t>
  </si>
  <si>
    <t>S-1503197/54511/2018</t>
  </si>
  <si>
    <t>1815031981</t>
  </si>
  <si>
    <t>S-1503198/54512/2018</t>
  </si>
  <si>
    <t>1815031991</t>
  </si>
  <si>
    <t>S-1503199/54513/2018</t>
  </si>
  <si>
    <t>69000069</t>
  </si>
  <si>
    <t>Cihlář Radek, Ing.</t>
  </si>
  <si>
    <t>1715032001</t>
  </si>
  <si>
    <t>S-1503200/53145/2017</t>
  </si>
  <si>
    <t>03954048</t>
  </si>
  <si>
    <t>Hošek Jaroslav</t>
  </si>
  <si>
    <t>1815032001</t>
  </si>
  <si>
    <t>S-1503200/54514/2018</t>
  </si>
  <si>
    <t>1815032011</t>
  </si>
  <si>
    <t>S-1503201/54516/2018</t>
  </si>
  <si>
    <t>1715032021</t>
  </si>
  <si>
    <t>S-1503202/53157/2017</t>
  </si>
  <si>
    <t>03349659</t>
  </si>
  <si>
    <t>Víno Dambořice, s.r.o.</t>
  </si>
  <si>
    <t>1815032021</t>
  </si>
  <si>
    <t>S-1503202/54517/2018</t>
  </si>
  <si>
    <t>42102197</t>
  </si>
  <si>
    <t>Volavka Vladimír</t>
  </si>
  <si>
    <t>1815032031</t>
  </si>
  <si>
    <t>S-1503203/54518/2018</t>
  </si>
  <si>
    <t>1815032041</t>
  </si>
  <si>
    <t>S-1503204/54519/2018</t>
  </si>
  <si>
    <t>1815032051</t>
  </si>
  <si>
    <t>S-1503205/54520/2018</t>
  </si>
  <si>
    <t>26366517</t>
  </si>
  <si>
    <t>REIHL AGRO s.r.o.</t>
  </si>
  <si>
    <t>1815032061</t>
  </si>
  <si>
    <t>S-1503206/54522/2018</t>
  </si>
  <si>
    <t>1815032071</t>
  </si>
  <si>
    <t>S-1503207/54524/2018</t>
  </si>
  <si>
    <t>1815032081</t>
  </si>
  <si>
    <t>S-1503208/54527/2018</t>
  </si>
  <si>
    <t>1815032091</t>
  </si>
  <si>
    <t>S-1503209/54530/2018</t>
  </si>
  <si>
    <t>00104540</t>
  </si>
  <si>
    <t>Zemědělské obchodní družstvo Potěhy</t>
  </si>
  <si>
    <t>1815032101</t>
  </si>
  <si>
    <t>S-1503210/54532/2018</t>
  </si>
  <si>
    <t>60777893</t>
  </si>
  <si>
    <t>AGRO Stará Bělá spol. s r.o.</t>
  </si>
  <si>
    <t>1815032111</t>
  </si>
  <si>
    <t>S-1503211/54533/2018</t>
  </si>
  <si>
    <t>27684661</t>
  </si>
  <si>
    <t>TIKBEN s.r.o.</t>
  </si>
  <si>
    <t>1815032121</t>
  </si>
  <si>
    <t>S-1503212/54535/2018</t>
  </si>
  <si>
    <t>1715032131</t>
  </si>
  <si>
    <t>S-1503213/53569/2017</t>
  </si>
  <si>
    <t>41516231</t>
  </si>
  <si>
    <t>Bakala František</t>
  </si>
  <si>
    <t>1815032131</t>
  </si>
  <si>
    <t>S-1503213/54537/2018</t>
  </si>
  <si>
    <t>70954151</t>
  </si>
  <si>
    <t>Hones Anna</t>
  </si>
  <si>
    <t>1815032141</t>
  </si>
  <si>
    <t>S-1503214/54540/2018</t>
  </si>
  <si>
    <t>48985198</t>
  </si>
  <si>
    <t>Vrátil Vladislav</t>
  </si>
  <si>
    <t>1815032151</t>
  </si>
  <si>
    <t>S-1503215/54545/2018</t>
  </si>
  <si>
    <t>1815032161</t>
  </si>
  <si>
    <t>S-1503216/54547/2018</t>
  </si>
  <si>
    <t>45475148</t>
  </si>
  <si>
    <t>Templářské sklepy Čejkovice, vinařské družstvo</t>
  </si>
  <si>
    <t>1715032171</t>
  </si>
  <si>
    <t>S-1503217/53436/2017</t>
  </si>
  <si>
    <t>04939760</t>
  </si>
  <si>
    <t>Ovocné sady Bříství s.r.o.</t>
  </si>
  <si>
    <t>1815032171</t>
  </si>
  <si>
    <t>S-1503217/54554/2018</t>
  </si>
  <si>
    <t>1815032191</t>
  </si>
  <si>
    <t>S-1503219/54560/2018</t>
  </si>
  <si>
    <t>65621565</t>
  </si>
  <si>
    <t>Drahota Martin</t>
  </si>
  <si>
    <t>1815032201</t>
  </si>
  <si>
    <t>S-1503220/54570/2018</t>
  </si>
  <si>
    <t>02286335</t>
  </si>
  <si>
    <t>HD AGRI - LIGNUM s.r.o.</t>
  </si>
  <si>
    <t>1815032211</t>
  </si>
  <si>
    <t>S-1503221/54571/2018</t>
  </si>
  <si>
    <t>1815032221</t>
  </si>
  <si>
    <t>S-1503222/54578/2018</t>
  </si>
  <si>
    <t>25677021</t>
  </si>
  <si>
    <t>PP servis a.s.</t>
  </si>
  <si>
    <t>1815032231</t>
  </si>
  <si>
    <t>S-1503223/54546/2018</t>
  </si>
  <si>
    <t>1815032241</t>
  </si>
  <si>
    <t>S-1503224/54569/2018</t>
  </si>
  <si>
    <t>1815032251</t>
  </si>
  <si>
    <t>S-1503225/54590/2018</t>
  </si>
  <si>
    <t>00121690</t>
  </si>
  <si>
    <t>Bitiny a.s.</t>
  </si>
  <si>
    <t>1815032261</t>
  </si>
  <si>
    <t>S-1503226/54597/2018</t>
  </si>
  <si>
    <t>65646134</t>
  </si>
  <si>
    <t>Ofner Aleš</t>
  </si>
  <si>
    <t>1815032271</t>
  </si>
  <si>
    <t>S-1503227/54603/2018</t>
  </si>
  <si>
    <t>68438567</t>
  </si>
  <si>
    <t>Scheithauerová Helena</t>
  </si>
  <si>
    <t>1815032281</t>
  </si>
  <si>
    <t>S-1503228/54609/2018</t>
  </si>
  <si>
    <t>75122995</t>
  </si>
  <si>
    <t>Lanc Tomáš</t>
  </si>
  <si>
    <t>1815032291</t>
  </si>
  <si>
    <t>S-1503229/54617/2018</t>
  </si>
  <si>
    <t>28701038</t>
  </si>
  <si>
    <t>Rodinná farma - Suchý, s.r.o.</t>
  </si>
  <si>
    <t>1815032301</t>
  </si>
  <si>
    <t>S-1503230/54631/2018</t>
  </si>
  <si>
    <t>00121622</t>
  </si>
  <si>
    <t>ZEMĚDĚLSKÉ DRUŽSTVO LIŠANY</t>
  </si>
  <si>
    <t>1815032311</t>
  </si>
  <si>
    <t>S-1503231/54639/2018</t>
  </si>
  <si>
    <t>76064344</t>
  </si>
  <si>
    <t>Kadavý Zbyněk</t>
  </si>
  <si>
    <t>1815032321</t>
  </si>
  <si>
    <t>S-1503232/54645/2018</t>
  </si>
  <si>
    <t>10439528</t>
  </si>
  <si>
    <t>Šilhánek Pavel</t>
  </si>
  <si>
    <t>1815032331</t>
  </si>
  <si>
    <t>S-1503233/54654/2018</t>
  </si>
  <si>
    <t>05951305</t>
  </si>
  <si>
    <t>Ekodvorek Vrbička s.r.o.</t>
  </si>
  <si>
    <t>1815032341</t>
  </si>
  <si>
    <t>S-1503234/54663/2018</t>
  </si>
  <si>
    <t>42106800</t>
  </si>
  <si>
    <t>Šťastný Leoš</t>
  </si>
  <si>
    <t>1815032361</t>
  </si>
  <si>
    <t>S-1503236/54677/2018</t>
  </si>
  <si>
    <t>40228461</t>
  </si>
  <si>
    <t>Šťastná Drahomíra</t>
  </si>
  <si>
    <t>1815032371</t>
  </si>
  <si>
    <t>S-1503237/54682/2018</t>
  </si>
  <si>
    <t>42104173</t>
  </si>
  <si>
    <t>Šťastný Josef</t>
  </si>
  <si>
    <t>1815032381</t>
  </si>
  <si>
    <t>S-1503238/54689/2018</t>
  </si>
  <si>
    <t>25017985</t>
  </si>
  <si>
    <t>CHMEL PODLESÍ, s.r.o.</t>
  </si>
  <si>
    <t>1815032391</t>
  </si>
  <si>
    <t>S-1503239/54697/2018</t>
  </si>
  <si>
    <t>44568681</t>
  </si>
  <si>
    <t>CHMELCOMPANY spol. s r.o.</t>
  </si>
  <si>
    <t>1815032401</t>
  </si>
  <si>
    <t>S-1503240/54713/2018</t>
  </si>
  <si>
    <t>62248405</t>
  </si>
  <si>
    <t>Petrlík Jindřich</t>
  </si>
  <si>
    <t>1815032411</t>
  </si>
  <si>
    <t>S-1503241/54716/2018</t>
  </si>
  <si>
    <t>42105510</t>
  </si>
  <si>
    <t>Lebeda Karel</t>
  </si>
  <si>
    <t>1815032421</t>
  </si>
  <si>
    <t>S-1503242/54719/2018</t>
  </si>
  <si>
    <t>18380417</t>
  </si>
  <si>
    <t>LUKRA, s.r.o.</t>
  </si>
  <si>
    <t>1815032431</t>
  </si>
  <si>
    <t>S-1503243/54593/2018</t>
  </si>
  <si>
    <t>46711473</t>
  </si>
  <si>
    <t>Chmelař, společnost s ručením omezeným</t>
  </si>
  <si>
    <t>1815032441</t>
  </si>
  <si>
    <t>S-1503244/54608/2018</t>
  </si>
  <si>
    <t>1715032451</t>
  </si>
  <si>
    <t>S-1503245/53812/2017</t>
  </si>
  <si>
    <t>42103177</t>
  </si>
  <si>
    <t>Chalupný Josef</t>
  </si>
  <si>
    <t>1815032451</t>
  </si>
  <si>
    <t>S-1503245/54618/2018</t>
  </si>
  <si>
    <t>1715032461</t>
  </si>
  <si>
    <t>S-1503246/53815/2017</t>
  </si>
  <si>
    <t>25031333</t>
  </si>
  <si>
    <t>D.H.M., s.r.o.</t>
  </si>
  <si>
    <t>1815032461</t>
  </si>
  <si>
    <t>S-1503246/54627/2018</t>
  </si>
  <si>
    <t>1815032471</t>
  </si>
  <si>
    <t>S-1503247/54630/2018</t>
  </si>
  <si>
    <t>47308834</t>
  </si>
  <si>
    <t>"FARMA VELKÁ ČERNOC s.r.o."</t>
  </si>
  <si>
    <t>1815032481</t>
  </si>
  <si>
    <t>S-1503248/54638/2018</t>
  </si>
  <si>
    <t>47790784</t>
  </si>
  <si>
    <t>Lorenc Josef, Ing.</t>
  </si>
  <si>
    <t>1815032491</t>
  </si>
  <si>
    <t>S-1503249/54644/2018</t>
  </si>
  <si>
    <t>47309563</t>
  </si>
  <si>
    <t>EMIL BUREŠ HOPSERVIS s.r.o.</t>
  </si>
  <si>
    <t>1815032501</t>
  </si>
  <si>
    <t>S-1503250/54655/2018</t>
  </si>
  <si>
    <t>1815032511</t>
  </si>
  <si>
    <t>S-1503251/54659/2018</t>
  </si>
  <si>
    <t>64651401</t>
  </si>
  <si>
    <t>AGRO LIPNO, spol. s r.o.</t>
  </si>
  <si>
    <t>1815032531</t>
  </si>
  <si>
    <t>S-1503253/54669/2018</t>
  </si>
  <si>
    <t>1715032541</t>
  </si>
  <si>
    <t>S-1503254/53830/2017</t>
  </si>
  <si>
    <t>1815032541</t>
  </si>
  <si>
    <t>S-1503254/54675/2018</t>
  </si>
  <si>
    <t>41603109</t>
  </si>
  <si>
    <t>STAREX spol. s r. o.</t>
  </si>
  <si>
    <t>1715032551</t>
  </si>
  <si>
    <t>S-1503255/53835/2017</t>
  </si>
  <si>
    <t>66121809</t>
  </si>
  <si>
    <t>Blahout Libor</t>
  </si>
  <si>
    <t>1815032551</t>
  </si>
  <si>
    <t>S-1503255/54683/2018</t>
  </si>
  <si>
    <t>42105323</t>
  </si>
  <si>
    <t>Keprta Josef</t>
  </si>
  <si>
    <t>1815032561</t>
  </si>
  <si>
    <t>S-1503256/54692/2018</t>
  </si>
  <si>
    <t>43245820</t>
  </si>
  <si>
    <t>Liška Jiří</t>
  </si>
  <si>
    <t>1815032571</t>
  </si>
  <si>
    <t>S-1503257/54698/2018</t>
  </si>
  <si>
    <t>61357685</t>
  </si>
  <si>
    <t>Brožová Ivana</t>
  </si>
  <si>
    <t>1815032581</t>
  </si>
  <si>
    <t>S-1503258/54705/2018</t>
  </si>
  <si>
    <t>46712607</t>
  </si>
  <si>
    <t>Loužek s.r.o.</t>
  </si>
  <si>
    <t>1815032591</t>
  </si>
  <si>
    <t>S-1503259/54723/2018</t>
  </si>
  <si>
    <t>42103371</t>
  </si>
  <si>
    <t>Opatová Marie</t>
  </si>
  <si>
    <t>1815032601</t>
  </si>
  <si>
    <t>S-1503260/54725/2018</t>
  </si>
  <si>
    <t>70897204</t>
  </si>
  <si>
    <t>Pilař Václav</t>
  </si>
  <si>
    <t>1815032611</t>
  </si>
  <si>
    <t>S-1503261/54727/2018</t>
  </si>
  <si>
    <t>47782447</t>
  </si>
  <si>
    <t>HOPPEX Tuchořice, družstvo vlastníků</t>
  </si>
  <si>
    <t>1815032621</t>
  </si>
  <si>
    <t>S-1503262/54730/2018</t>
  </si>
  <si>
    <t>1815032631</t>
  </si>
  <si>
    <t>S-1503263/54731/2018</t>
  </si>
  <si>
    <t>40228169</t>
  </si>
  <si>
    <t>Rychtr Jan</t>
  </si>
  <si>
    <t>1815032641</t>
  </si>
  <si>
    <t>S-1503264/54737/2018</t>
  </si>
  <si>
    <t>70943303</t>
  </si>
  <si>
    <t>Dittrich Václav</t>
  </si>
  <si>
    <t>1815032651</t>
  </si>
  <si>
    <t>S-1503265/54741/2018</t>
  </si>
  <si>
    <t>63129345</t>
  </si>
  <si>
    <t>Dittrich Dalibor</t>
  </si>
  <si>
    <t>1815032661</t>
  </si>
  <si>
    <t>S-1503266/54746/2018</t>
  </si>
  <si>
    <t>1815032671</t>
  </si>
  <si>
    <t>S-1503267/54748/2018</t>
  </si>
  <si>
    <t>49123068</t>
  </si>
  <si>
    <t>1815032681</t>
  </si>
  <si>
    <t>S-1503268/54752/2018</t>
  </si>
  <si>
    <t>1815032691</t>
  </si>
  <si>
    <t>S-1503269/54755/2018</t>
  </si>
  <si>
    <t>1815032701</t>
  </si>
  <si>
    <t>S-1503270/54759/2018</t>
  </si>
  <si>
    <t>69908079</t>
  </si>
  <si>
    <t>Legutková Šárka, Ing.</t>
  </si>
  <si>
    <t>1815032711</t>
  </si>
  <si>
    <t>S-1503271/54761/2018</t>
  </si>
  <si>
    <t>72088869</t>
  </si>
  <si>
    <t>Krejčí Ivan</t>
  </si>
  <si>
    <t>1815032721</t>
  </si>
  <si>
    <t>S-1503272/54764/2018</t>
  </si>
  <si>
    <t>47789484</t>
  </si>
  <si>
    <t>Brudný Valtr</t>
  </si>
  <si>
    <t>1815032731</t>
  </si>
  <si>
    <t>S-1503273/54768/2018</t>
  </si>
  <si>
    <t>71211748</t>
  </si>
  <si>
    <t>Naxera Miroslav</t>
  </si>
  <si>
    <t>1815032741</t>
  </si>
  <si>
    <t>S-1503274/54771/2018</t>
  </si>
  <si>
    <t>00121550</t>
  </si>
  <si>
    <t>Zemědělské družstvo Podlesí ROČOV</t>
  </si>
  <si>
    <t>1815032751</t>
  </si>
  <si>
    <t>S-1503275/54775/2018</t>
  </si>
  <si>
    <t>68438265</t>
  </si>
  <si>
    <t>Buk Tomáš</t>
  </si>
  <si>
    <t>1815032771</t>
  </si>
  <si>
    <t>S-1503277/54824/2018</t>
  </si>
  <si>
    <t>44256671</t>
  </si>
  <si>
    <t>Materna Josef</t>
  </si>
  <si>
    <t>1815032781</t>
  </si>
  <si>
    <t>S-1503278/54828/2018</t>
  </si>
  <si>
    <t>1815032791</t>
  </si>
  <si>
    <t>S-1503279/54832/2018</t>
  </si>
  <si>
    <t>1815032801</t>
  </si>
  <si>
    <t>S-1503280/54838/2018</t>
  </si>
  <si>
    <t>42105382</t>
  </si>
  <si>
    <t>Jindřich Vlastimil</t>
  </si>
  <si>
    <t>1815032811</t>
  </si>
  <si>
    <t>S-1503281/54842/2018</t>
  </si>
  <si>
    <t>66122554</t>
  </si>
  <si>
    <t>Pěnička Milan</t>
  </si>
  <si>
    <t>1815032821</t>
  </si>
  <si>
    <t>S-1503282/54848/2018</t>
  </si>
  <si>
    <t>18199941</t>
  </si>
  <si>
    <t>Brychta Antonín</t>
  </si>
  <si>
    <t>1815032831</t>
  </si>
  <si>
    <t>S-1503283/54459/2018</t>
  </si>
  <si>
    <t>1815032841</t>
  </si>
  <si>
    <t>S-1503284/54462/2018</t>
  </si>
  <si>
    <t>46261303</t>
  </si>
  <si>
    <t>Nechvátal František</t>
  </si>
  <si>
    <t>1815032851</t>
  </si>
  <si>
    <t>S-1503285/54465/2018</t>
  </si>
  <si>
    <t>48459674</t>
  </si>
  <si>
    <t>Ondráček Josef</t>
  </si>
  <si>
    <t>1815032861</t>
  </si>
  <si>
    <t>S-1503286/54469/2018</t>
  </si>
  <si>
    <t>1815032871</t>
  </si>
  <si>
    <t>S-1503287/54473/2018</t>
  </si>
  <si>
    <t>46260889</t>
  </si>
  <si>
    <t>Puchta Pavel</t>
  </si>
  <si>
    <t>1815032881</t>
  </si>
  <si>
    <t>S-1503288/54475/2018</t>
  </si>
  <si>
    <t>1815032891</t>
  </si>
  <si>
    <t>S-1503289/54479/2018</t>
  </si>
  <si>
    <t>60544724</t>
  </si>
  <si>
    <t>Kubát Petr, Ing.</t>
  </si>
  <si>
    <t>1815032901</t>
  </si>
  <si>
    <t>S-1503290/54509/2018</t>
  </si>
  <si>
    <t>61736660</t>
  </si>
  <si>
    <t>Jonášová Jana</t>
  </si>
  <si>
    <t>1815032911</t>
  </si>
  <si>
    <t>S-1503291/54555/2018</t>
  </si>
  <si>
    <t>69748748</t>
  </si>
  <si>
    <t>Tůnová Zdenka</t>
  </si>
  <si>
    <t>1815032921</t>
  </si>
  <si>
    <t>S-1503292/54567/2018</t>
  </si>
  <si>
    <t>1815032931</t>
  </si>
  <si>
    <t>S-1503293/54583/2018</t>
  </si>
  <si>
    <t>1815032941</t>
  </si>
  <si>
    <t>S-1503294/54586/2018</t>
  </si>
  <si>
    <t>05791421</t>
  </si>
  <si>
    <t>AGRO ZBYSLAV s.r.o.</t>
  </si>
  <si>
    <t>1815032951</t>
  </si>
  <si>
    <t>S-1503295/54217/2018</t>
  </si>
  <si>
    <t>1715032951</t>
  </si>
  <si>
    <t>S-1503295/54246/2017</t>
  </si>
  <si>
    <t>1815032961</t>
  </si>
  <si>
    <t>S-1503296/54269/2018</t>
  </si>
  <si>
    <t>1815032971</t>
  </si>
  <si>
    <t>S-1503297/54272/2018</t>
  </si>
  <si>
    <t>1715032981</t>
  </si>
  <si>
    <t>S-1503298/54263/2017</t>
  </si>
  <si>
    <t>26938243</t>
  </si>
  <si>
    <t>Školní hospodářství, s.r.o.</t>
  </si>
  <si>
    <t>1815032981</t>
  </si>
  <si>
    <t>S-1503298/54291/2018</t>
  </si>
  <si>
    <t>25506561</t>
  </si>
  <si>
    <t>ZS Pitín, a.s.</t>
  </si>
  <si>
    <t>1815032991</t>
  </si>
  <si>
    <t>S-1503299/54294/2018</t>
  </si>
  <si>
    <t>16375211</t>
  </si>
  <si>
    <t>Brázdil Karel</t>
  </si>
  <si>
    <t>1815033001</t>
  </si>
  <si>
    <t>S-1503300/54297/2018</t>
  </si>
  <si>
    <t>05690765</t>
  </si>
  <si>
    <t>Brázdil Tomáš</t>
  </si>
  <si>
    <t>1815033011</t>
  </si>
  <si>
    <t>S-1503301/54302/2018</t>
  </si>
  <si>
    <t>1815033021</t>
  </si>
  <si>
    <t>S-1503302/54390/2018</t>
  </si>
  <si>
    <t>24801666</t>
  </si>
  <si>
    <t>JMK agro s.r.o.</t>
  </si>
  <si>
    <t>1815033031</t>
  </si>
  <si>
    <t>S-1503303/54399/2018</t>
  </si>
  <si>
    <t>70881359</t>
  </si>
  <si>
    <t>Čermák Petr, Ing.</t>
  </si>
  <si>
    <t>1815033041</t>
  </si>
  <si>
    <t>S-1503304/54403/2018</t>
  </si>
  <si>
    <t>46353861</t>
  </si>
  <si>
    <t>Hospodářské družstvo v Unhošti</t>
  </si>
  <si>
    <t>1815033051</t>
  </si>
  <si>
    <t>S-1503305/54406/2018</t>
  </si>
  <si>
    <t>1815033061</t>
  </si>
  <si>
    <t>S-1503306/54355/2018</t>
  </si>
  <si>
    <t>48154563</t>
  </si>
  <si>
    <t>AGRO Modlíkov spol. s r.o.</t>
  </si>
  <si>
    <t>1815033071</t>
  </si>
  <si>
    <t>S-1503307/54360/2018</t>
  </si>
  <si>
    <t>62698486</t>
  </si>
  <si>
    <t>Venc Zdeněk</t>
  </si>
  <si>
    <t>1815033081</t>
  </si>
  <si>
    <t>S-1503308/54364/2018</t>
  </si>
  <si>
    <t>48197718</t>
  </si>
  <si>
    <t>Adamec Aleš</t>
  </si>
  <si>
    <t>1815033091</t>
  </si>
  <si>
    <t>S-1503309/54369/2018</t>
  </si>
  <si>
    <t>49948172</t>
  </si>
  <si>
    <t>Prášek Jiří</t>
  </si>
  <si>
    <t>1815033101</t>
  </si>
  <si>
    <t>S-1503310/54313/2018</t>
  </si>
  <si>
    <t>1815033111</t>
  </si>
  <si>
    <t>S-1503311/54310/2018</t>
  </si>
  <si>
    <t>04302940</t>
  </si>
  <si>
    <t>1815033121</t>
  </si>
  <si>
    <t>S-1503312/54317/2018</t>
  </si>
  <si>
    <t>44029527</t>
  </si>
  <si>
    <t>Kellner Andělín, Ing.</t>
  </si>
  <si>
    <t>1815033131</t>
  </si>
  <si>
    <t>S-1503313/54324/2018</t>
  </si>
  <si>
    <t>27712290</t>
  </si>
  <si>
    <t>ABRO Zdražílek s.r.o.</t>
  </si>
  <si>
    <t>1815033141</t>
  </si>
  <si>
    <t>S-1503314/54328/2018</t>
  </si>
  <si>
    <t>1815033151</t>
  </si>
  <si>
    <t>S-1503315/54332/2018</t>
  </si>
  <si>
    <t>46912894</t>
  </si>
  <si>
    <t>Gellner Roman</t>
  </si>
  <si>
    <t>1715033161</t>
  </si>
  <si>
    <t>S-1503316/54310/2017</t>
  </si>
  <si>
    <t>18127193</t>
  </si>
  <si>
    <t>Oberreiter Jan, Ing.</t>
  </si>
  <si>
    <t>1815033161</t>
  </si>
  <si>
    <t>S-1503316/54335/2018</t>
  </si>
  <si>
    <t>26919761</t>
  </si>
  <si>
    <t>AGRODRUŽSTVO Miroslav</t>
  </si>
  <si>
    <t>1815033171</t>
  </si>
  <si>
    <t>S-1503317/54338/2018</t>
  </si>
  <si>
    <t>26954117</t>
  </si>
  <si>
    <t>ZDEMON s.r.o.</t>
  </si>
  <si>
    <t>1815033181</t>
  </si>
  <si>
    <t>S-1503318/54347/2018</t>
  </si>
  <si>
    <t>47337770</t>
  </si>
  <si>
    <t>Souček Vlastimil</t>
  </si>
  <si>
    <t>1815033191</t>
  </si>
  <si>
    <t>S-1503319/54352/2018</t>
  </si>
  <si>
    <t>15594394</t>
  </si>
  <si>
    <t>Chládek Jiří</t>
  </si>
  <si>
    <t>1815033201</t>
  </si>
  <si>
    <t>S-1503320/54436/2018</t>
  </si>
  <si>
    <t>44407874</t>
  </si>
  <si>
    <t>Jůva Vladimír</t>
  </si>
  <si>
    <t>1815033211</t>
  </si>
  <si>
    <t>S-1503321/54439/2018</t>
  </si>
  <si>
    <t>1815033221</t>
  </si>
  <si>
    <t>S-1503322/54447/2018</t>
  </si>
  <si>
    <t>1815033231</t>
  </si>
  <si>
    <t>S-1503323/54225/2018</t>
  </si>
  <si>
    <t>06433707</t>
  </si>
  <si>
    <t>Holečková Monika</t>
  </si>
  <si>
    <t>1815033241</t>
  </si>
  <si>
    <t>S-1503324/54229/2018</t>
  </si>
  <si>
    <t>47504323</t>
  </si>
  <si>
    <t>Holeček Ladislav</t>
  </si>
  <si>
    <t>1815033251</t>
  </si>
  <si>
    <t>S-1503325/54233/2018</t>
  </si>
  <si>
    <t>73993654</t>
  </si>
  <si>
    <t>1815033261</t>
  </si>
  <si>
    <t>S-1503326/54236/2018</t>
  </si>
  <si>
    <t>1815033271</t>
  </si>
  <si>
    <t>S-1503327/54239/2018</t>
  </si>
  <si>
    <t>42193788</t>
  </si>
  <si>
    <t>Koníček Pavel</t>
  </si>
  <si>
    <t>1815033281</t>
  </si>
  <si>
    <t>S-1503328/54242/2018</t>
  </si>
  <si>
    <t>1815033291</t>
  </si>
  <si>
    <t>S-1503329/54245/2018</t>
  </si>
  <si>
    <t>1815033301</t>
  </si>
  <si>
    <t>S-1503330/54248/2018</t>
  </si>
  <si>
    <t>1815033311</t>
  </si>
  <si>
    <t>S-1503331/54253/2018</t>
  </si>
  <si>
    <t>45414424</t>
  </si>
  <si>
    <t>Vaník Pavel</t>
  </si>
  <si>
    <t>1815033321</t>
  </si>
  <si>
    <t>S-1503332/54203/2018</t>
  </si>
  <si>
    <t>18245251</t>
  </si>
  <si>
    <t>Bočánek Jan</t>
  </si>
  <si>
    <t>1815033331</t>
  </si>
  <si>
    <t>S-1503333/54207/2018</t>
  </si>
  <si>
    <t>73722201</t>
  </si>
  <si>
    <t>Folk Zdeněk, Ing.</t>
  </si>
  <si>
    <t>1815033341</t>
  </si>
  <si>
    <t>S-1503334/54212/2018</t>
  </si>
  <si>
    <t>1715033351</t>
  </si>
  <si>
    <t>S-1503335/54092/2017</t>
  </si>
  <si>
    <t>1815033351</t>
  </si>
  <si>
    <t>S-1503335/54284/2018</t>
  </si>
  <si>
    <t>70847525</t>
  </si>
  <si>
    <t>Bejček Vladimír</t>
  </si>
  <si>
    <t>1815033361</t>
  </si>
  <si>
    <t>S-1503336/55023/2018</t>
  </si>
  <si>
    <t>1815033371</t>
  </si>
  <si>
    <t>S-1503337/55029/2018</t>
  </si>
  <si>
    <t>1815033381</t>
  </si>
  <si>
    <t>S-1503338/55032/2018</t>
  </si>
  <si>
    <t>60068132</t>
  </si>
  <si>
    <t>"AGROTECHNIK, spol. s r.o."</t>
  </si>
  <si>
    <t>1815033391</t>
  </si>
  <si>
    <t>S-1503339/55035/2018</t>
  </si>
  <si>
    <t>68749465</t>
  </si>
  <si>
    <t>Šimák Lukáš</t>
  </si>
  <si>
    <t>1815033401</t>
  </si>
  <si>
    <t>S-1503340/55042/2018</t>
  </si>
  <si>
    <t>42411335</t>
  </si>
  <si>
    <t>Šimek Jiří</t>
  </si>
  <si>
    <t>1815033421</t>
  </si>
  <si>
    <t>S-1503342/54897/2018</t>
  </si>
  <si>
    <t>46637753</t>
  </si>
  <si>
    <t>Ondřej Milan</t>
  </si>
  <si>
    <t>1815033431</t>
  </si>
  <si>
    <t>S-1503343/54905/2018</t>
  </si>
  <si>
    <t>48525588</t>
  </si>
  <si>
    <t>Tyma Karel</t>
  </si>
  <si>
    <t>1815033461</t>
  </si>
  <si>
    <t>S-1503346/54805/2018</t>
  </si>
  <si>
    <t>47468114</t>
  </si>
  <si>
    <t>Zemědělské a obchodní družstvo Rasošky</t>
  </si>
  <si>
    <t>1815033481</t>
  </si>
  <si>
    <t>S-1503348/55007/2018</t>
  </si>
  <si>
    <t>41383150</t>
  </si>
  <si>
    <t>Tomaščák Petr</t>
  </si>
  <si>
    <t>1815033491</t>
  </si>
  <si>
    <t>S-1503349/54994/2018</t>
  </si>
  <si>
    <t>1815033511</t>
  </si>
  <si>
    <t>S-1503351/55005/2018</t>
  </si>
  <si>
    <t>47991526</t>
  </si>
  <si>
    <t>1815033521</t>
  </si>
  <si>
    <t>S-1503352/55045/2018</t>
  </si>
  <si>
    <t>41383117</t>
  </si>
  <si>
    <t>Frič František</t>
  </si>
  <si>
    <t>1815033531</t>
  </si>
  <si>
    <t>S-1503353/55050/2018</t>
  </si>
  <si>
    <t>41382331</t>
  </si>
  <si>
    <t>Švec Miroslav, Ing.</t>
  </si>
  <si>
    <t>1815033541</t>
  </si>
  <si>
    <t>S-1503354/55058/2018</t>
  </si>
  <si>
    <t>00140368</t>
  </si>
  <si>
    <t>AGROCHEMA, družstvo</t>
  </si>
  <si>
    <t>1715033551</t>
  </si>
  <si>
    <t>S-1503355/54053/2017</t>
  </si>
  <si>
    <t>1815033551</t>
  </si>
  <si>
    <t>S-1503355/55064/2018</t>
  </si>
  <si>
    <t>27718115</t>
  </si>
  <si>
    <t>AGROFARMA 2007 DUBNICE s.r.o.</t>
  </si>
  <si>
    <t>1815033561</t>
  </si>
  <si>
    <t>S-1503356/55077/2018</t>
  </si>
  <si>
    <t>65138104</t>
  </si>
  <si>
    <t>Zemědělská společnost Rozhled, a.s.</t>
  </si>
  <si>
    <t>1815033571</t>
  </si>
  <si>
    <t>S-1503357/55091/2018</t>
  </si>
  <si>
    <t>1815033581</t>
  </si>
  <si>
    <t>S-1503358/54920/2018</t>
  </si>
  <si>
    <t>1815033591</t>
  </si>
  <si>
    <t>S-1503359/54786/2018</t>
  </si>
  <si>
    <t>75131498</t>
  </si>
  <si>
    <t>Kacetlová Helena</t>
  </si>
  <si>
    <t>1815033601</t>
  </si>
  <si>
    <t>S-1503360/54790/2018</t>
  </si>
  <si>
    <t>1815033611</t>
  </si>
  <si>
    <t>S-1503361/54793/2018</t>
  </si>
  <si>
    <t>63443821</t>
  </si>
  <si>
    <t>1815033621</t>
  </si>
  <si>
    <t>S-1503362/54799/2018</t>
  </si>
  <si>
    <t>1815033631</t>
  </si>
  <si>
    <t>S-1503363/55109/2018</t>
  </si>
  <si>
    <t>46055851</t>
  </si>
  <si>
    <t>Vojík Jiří</t>
  </si>
  <si>
    <t>1815033641</t>
  </si>
  <si>
    <t>S-1503364/55113/2018</t>
  </si>
  <si>
    <t>1815033651</t>
  </si>
  <si>
    <t>S-1503365/55116/2018</t>
  </si>
  <si>
    <t>01858475</t>
  </si>
  <si>
    <t>Chmel Helebrant s.r.o.</t>
  </si>
  <si>
    <t>1715033661</t>
  </si>
  <si>
    <t>S-1503366/55015/2017</t>
  </si>
  <si>
    <t>72084944</t>
  </si>
  <si>
    <t>Jandová Eva, Ing.</t>
  </si>
  <si>
    <t>1815033661</t>
  </si>
  <si>
    <t>S-1503366/55119/2018</t>
  </si>
  <si>
    <t>49912453</t>
  </si>
  <si>
    <t>Veselý Jaroslav</t>
  </si>
  <si>
    <t>1815033671</t>
  </si>
  <si>
    <t>S-1503367/55122/2018</t>
  </si>
  <si>
    <t>1715033681</t>
  </si>
  <si>
    <t>S-1503368/55023/2017</t>
  </si>
  <si>
    <t>47774355</t>
  </si>
  <si>
    <t>Jelínek Miloslav, Ing.</t>
  </si>
  <si>
    <t>1815033681</t>
  </si>
  <si>
    <t>S-1503368/55125/2018</t>
  </si>
  <si>
    <t>49915495</t>
  </si>
  <si>
    <t>Sechterová Zdeňka</t>
  </si>
  <si>
    <t>1815033691</t>
  </si>
  <si>
    <t>S-1503369/55132/2018</t>
  </si>
  <si>
    <t>1715033701</t>
  </si>
  <si>
    <t>S-1503370/55029/2017</t>
  </si>
  <si>
    <t>1815033701</t>
  </si>
  <si>
    <t>S-1503370/55141/2018</t>
  </si>
  <si>
    <t>1715033711</t>
  </si>
  <si>
    <t>S-1503371/55032/2017</t>
  </si>
  <si>
    <t>68438818</t>
  </si>
  <si>
    <t>Korous Petr</t>
  </si>
  <si>
    <t>1815033711</t>
  </si>
  <si>
    <t>S-1503371/55138/2018</t>
  </si>
  <si>
    <t>1715033721</t>
  </si>
  <si>
    <t>S-1503372/55035/2017</t>
  </si>
  <si>
    <t>70890781</t>
  </si>
  <si>
    <t>Korous Jan</t>
  </si>
  <si>
    <t>1815033721</t>
  </si>
  <si>
    <t>S-1503372/55135/2018</t>
  </si>
  <si>
    <t>71414517</t>
  </si>
  <si>
    <t>Procházka Radek</t>
  </si>
  <si>
    <t>1815033731</t>
  </si>
  <si>
    <t>S-1503373/55396/2018</t>
  </si>
  <si>
    <t>1715033741</t>
  </si>
  <si>
    <t>S-1503374/55039/2017</t>
  </si>
  <si>
    <t>75136422</t>
  </si>
  <si>
    <t>Korábková Marcela, MUDr.</t>
  </si>
  <si>
    <t>1815033741</t>
  </si>
  <si>
    <t>S-1503374/55406/2018</t>
  </si>
  <si>
    <t>1815033751</t>
  </si>
  <si>
    <t>S-1503375/55416/2018</t>
  </si>
  <si>
    <t>1815033761</t>
  </si>
  <si>
    <t>S-1503376/55427/2018</t>
  </si>
  <si>
    <t>66492971</t>
  </si>
  <si>
    <t>Votava Josef</t>
  </si>
  <si>
    <t>1815033771</t>
  </si>
  <si>
    <t>S-1503377/55437/2018</t>
  </si>
  <si>
    <t>46381911</t>
  </si>
  <si>
    <t>Linhart Jaroslav</t>
  </si>
  <si>
    <t>1815033781</t>
  </si>
  <si>
    <t>S-1503378/55445/2018</t>
  </si>
  <si>
    <t>1715033791</t>
  </si>
  <si>
    <t>S-1503379/55059/2017</t>
  </si>
  <si>
    <t>46381074</t>
  </si>
  <si>
    <t>1815033791</t>
  </si>
  <si>
    <t>S-1503379/55454/2018</t>
  </si>
  <si>
    <t>1815033801</t>
  </si>
  <si>
    <t>S-1503380/55462/2018</t>
  </si>
  <si>
    <t>1815033811</t>
  </si>
  <si>
    <t>S-1503381/55470/2018</t>
  </si>
  <si>
    <t>1715033821</t>
  </si>
  <si>
    <t>S-1503382/55135/2017</t>
  </si>
  <si>
    <t>01808991</t>
  </si>
  <si>
    <t>Hardegg Maximilian, Dipl. Ing.</t>
  </si>
  <si>
    <t>1815033821</t>
  </si>
  <si>
    <t>S-1503382/55478/2018</t>
  </si>
  <si>
    <t>87226138</t>
  </si>
  <si>
    <t>Pánek Adam, Ing.</t>
  </si>
  <si>
    <t>1815033831</t>
  </si>
  <si>
    <t>S-1503383/55486/2018</t>
  </si>
  <si>
    <t>1715033841</t>
  </si>
  <si>
    <t>S-1503384/55142/2017</t>
  </si>
  <si>
    <t>26721538</t>
  </si>
  <si>
    <t>STATEK KUTLÍŘE, a.s.</t>
  </si>
  <si>
    <t>1815033841</t>
  </si>
  <si>
    <t>S-1503384/55495/2018</t>
  </si>
  <si>
    <t>1815033851</t>
  </si>
  <si>
    <t>S-1503385/55269/2018</t>
  </si>
  <si>
    <t>1715033861</t>
  </si>
  <si>
    <t>S-1503386/55148/2017</t>
  </si>
  <si>
    <t>16853911</t>
  </si>
  <si>
    <t>Krejča František</t>
  </si>
  <si>
    <t>1815033861</t>
  </si>
  <si>
    <t>S-1503386/55277/2018</t>
  </si>
  <si>
    <t>1815033871</t>
  </si>
  <si>
    <t>S-1503387/55828/2018</t>
  </si>
  <si>
    <t>47904259</t>
  </si>
  <si>
    <t>Zemědělské družstvo Sokolnice</t>
  </si>
  <si>
    <t>1815033881</t>
  </si>
  <si>
    <t>S-1503388/55829/2018</t>
  </si>
  <si>
    <t>48597244</t>
  </si>
  <si>
    <t>Bartoš Miroslav</t>
  </si>
  <si>
    <t>1815033891</t>
  </si>
  <si>
    <t>S-1503389/55831/2018</t>
  </si>
  <si>
    <t>1715033901</t>
  </si>
  <si>
    <t>S-1503390/55161/2017</t>
  </si>
  <si>
    <t>25513940</t>
  </si>
  <si>
    <t>Vinařství LAHOFER, a.s.</t>
  </si>
  <si>
    <t>1815033901</t>
  </si>
  <si>
    <t>S-1503390/55834/2018</t>
  </si>
  <si>
    <t>1715033911</t>
  </si>
  <si>
    <t>S-1503391/55165/2017</t>
  </si>
  <si>
    <t>16628845</t>
  </si>
  <si>
    <t>Lanča Jiří, Ing.</t>
  </si>
  <si>
    <t>1815033911</t>
  </si>
  <si>
    <t>S-1503391/55835/2018</t>
  </si>
  <si>
    <t>1815033921</t>
  </si>
  <si>
    <t>S-1503392/55838/2018</t>
  </si>
  <si>
    <t>47470232</t>
  </si>
  <si>
    <t>VOSA spol.s r.o.</t>
  </si>
  <si>
    <t>1815033931</t>
  </si>
  <si>
    <t>S-1503393/55842/2018</t>
  </si>
  <si>
    <t>1815033941</t>
  </si>
  <si>
    <t>S-1503394/55843/2018</t>
  </si>
  <si>
    <t>1815033951</t>
  </si>
  <si>
    <t>S-1503395/55847/2018</t>
  </si>
  <si>
    <t>1815033971</t>
  </si>
  <si>
    <t>S-1503397/55849/2018</t>
  </si>
  <si>
    <t>1715033981</t>
  </si>
  <si>
    <t>S-1503398/55189/2017</t>
  </si>
  <si>
    <t>68588186</t>
  </si>
  <si>
    <t>Syrovátka Jan</t>
  </si>
  <si>
    <t>1815033981</t>
  </si>
  <si>
    <t>S-1503398/55851/2018</t>
  </si>
  <si>
    <t>1715033991</t>
  </si>
  <si>
    <t>S-1503399/55192/2017</t>
  </si>
  <si>
    <t>48092401</t>
  </si>
  <si>
    <t>Michálek Zbyněk, Ing.</t>
  </si>
  <si>
    <t>1815033991</t>
  </si>
  <si>
    <t>S-1503399/55852/2018</t>
  </si>
  <si>
    <t>1715034001</t>
  </si>
  <si>
    <t>S-1503400/54923/2017</t>
  </si>
  <si>
    <t>1815034001</t>
  </si>
  <si>
    <t>S-1503400/55286/2018</t>
  </si>
  <si>
    <t>1715034011</t>
  </si>
  <si>
    <t>S-1503401/54928/2017</t>
  </si>
  <si>
    <t>04971205</t>
  </si>
  <si>
    <t>Lančová Taťána, Ing.</t>
  </si>
  <si>
    <t>1815034011</t>
  </si>
  <si>
    <t>S-1503401/55853/2018</t>
  </si>
  <si>
    <t>87630001</t>
  </si>
  <si>
    <t>Hauzer Pavel</t>
  </si>
  <si>
    <t>1815034021</t>
  </si>
  <si>
    <t>S-1503402/55855/2018</t>
  </si>
  <si>
    <t>1815034031</t>
  </si>
  <si>
    <t>S-1503403/55856/2018</t>
  </si>
  <si>
    <t>01834291</t>
  </si>
  <si>
    <t>Jesenický grunt s.r.o.</t>
  </si>
  <si>
    <t>1815034051</t>
  </si>
  <si>
    <t>S-1503405/55860/2018</t>
  </si>
  <si>
    <t>25041932</t>
  </si>
  <si>
    <t>C - SYSTEM TRADE  s.r.o.</t>
  </si>
  <si>
    <t>1715034061</t>
  </si>
  <si>
    <t>S-1503406/54946/2017</t>
  </si>
  <si>
    <t>00103004</t>
  </si>
  <si>
    <t>Zemědělské družstvo Mořina</t>
  </si>
  <si>
    <t>1815034061</t>
  </si>
  <si>
    <t>S-1503406/55862/2018</t>
  </si>
  <si>
    <t>1715034071</t>
  </si>
  <si>
    <t>S-1503407/54949/2017</t>
  </si>
  <si>
    <t>29201098</t>
  </si>
  <si>
    <t>AGRO Žádovice s.r.o.</t>
  </si>
  <si>
    <t>1815034071</t>
  </si>
  <si>
    <t>S-1503407/55866/2018</t>
  </si>
  <si>
    <t>16325478</t>
  </si>
  <si>
    <t>SUPERSERVIS CS, spol.s r. o.</t>
  </si>
  <si>
    <t>1815034081</t>
  </si>
  <si>
    <t>S-1503408/55871/2018</t>
  </si>
  <si>
    <t>02246040</t>
  </si>
  <si>
    <t>Bílek Tomáš</t>
  </si>
  <si>
    <t>1815034091</t>
  </si>
  <si>
    <t>S-1503409/55874/2018</t>
  </si>
  <si>
    <t>1715034101</t>
  </si>
  <si>
    <t>S-1503410/54957/2017</t>
  </si>
  <si>
    <t>25227394</t>
  </si>
  <si>
    <t>Polana Horšice, a.s.</t>
  </si>
  <si>
    <t>1815034101</t>
  </si>
  <si>
    <t>S-1503410/55877/2018</t>
  </si>
  <si>
    <t>1815034111</t>
  </si>
  <si>
    <t>S-1503411/55878/2018</t>
  </si>
  <si>
    <t>72055766</t>
  </si>
  <si>
    <t>Kořínek Libor</t>
  </si>
  <si>
    <t>1815034121</t>
  </si>
  <si>
    <t>S-1503412/55881/2018</t>
  </si>
  <si>
    <t>1615034131</t>
  </si>
  <si>
    <t>S-1503413/54122/2016</t>
  </si>
  <si>
    <t>1815034131</t>
  </si>
  <si>
    <t>S-1503413/55882/2018</t>
  </si>
  <si>
    <t>64788270</t>
  </si>
  <si>
    <t>EKOMASO s.r.o.</t>
  </si>
  <si>
    <t>1815034141</t>
  </si>
  <si>
    <t>S-1503414/55885/2018</t>
  </si>
  <si>
    <t>1715034151</t>
  </si>
  <si>
    <t>S-1503415/54973/2017</t>
  </si>
  <si>
    <t>49050613</t>
  </si>
  <si>
    <t>Agrospol Budíkov spol. s  r.o.</t>
  </si>
  <si>
    <t>1815034161</t>
  </si>
  <si>
    <t>S-1503416/55290/2018</t>
  </si>
  <si>
    <t>64506576</t>
  </si>
  <si>
    <t>Březovská zemědělská, a.s.</t>
  </si>
  <si>
    <t>1815034171</t>
  </si>
  <si>
    <t>S-1503417/55911/2018</t>
  </si>
  <si>
    <t>47225653</t>
  </si>
  <si>
    <t>Pech Josef</t>
  </si>
  <si>
    <t>1815034181</t>
  </si>
  <si>
    <t>S-1503418/55292/2018</t>
  </si>
  <si>
    <t>70420785</t>
  </si>
  <si>
    <t>Bubeník Pavel</t>
  </si>
  <si>
    <t>1715034201</t>
  </si>
  <si>
    <t>S-1503420/54876/2017</t>
  </si>
  <si>
    <t>1815034201</t>
  </si>
  <si>
    <t>S-1503420/55296/2018</t>
  </si>
  <si>
    <t>46915834</t>
  </si>
  <si>
    <t>Andrlík Vladimír, Ing.</t>
  </si>
  <si>
    <t>1815034211</t>
  </si>
  <si>
    <t>S-1503421/55928/2018</t>
  </si>
  <si>
    <t>1815034231</t>
  </si>
  <si>
    <t>S-1503423/55304/2018</t>
  </si>
  <si>
    <t>27934829</t>
  </si>
  <si>
    <t>Agrolesy Chříč, s.r.o.</t>
  </si>
  <si>
    <t>1815034241</t>
  </si>
  <si>
    <t>S-1503424/55934/2018</t>
  </si>
  <si>
    <t>03867773</t>
  </si>
  <si>
    <t>Fedra Lukáš</t>
  </si>
  <si>
    <t>1815034251</t>
  </si>
  <si>
    <t>S-1503425/55937/2018</t>
  </si>
  <si>
    <t>75139669</t>
  </si>
  <si>
    <t>Váňa Jaromír</t>
  </si>
  <si>
    <t>1815034261</t>
  </si>
  <si>
    <t>S-1503426/55313/2018</t>
  </si>
  <si>
    <t>60619635</t>
  </si>
  <si>
    <t>Bouška Radek</t>
  </si>
  <si>
    <t>1815034271</t>
  </si>
  <si>
    <t>S-1503427/55939/2018</t>
  </si>
  <si>
    <t>44134444</t>
  </si>
  <si>
    <t>Loula Vladimír</t>
  </si>
  <si>
    <t>1715034281</t>
  </si>
  <si>
    <t>S-1503428/54761/2017</t>
  </si>
  <si>
    <t>00111058</t>
  </si>
  <si>
    <t>Zemědělské družstvo Častrov</t>
  </si>
  <si>
    <t>1815034281</t>
  </si>
  <si>
    <t>S-1503428/55336/2018</t>
  </si>
  <si>
    <t>1715034291</t>
  </si>
  <si>
    <t>S-1503429/54764/2017</t>
  </si>
  <si>
    <t>49050672</t>
  </si>
  <si>
    <t>Rozvodí, spol. s r.o.</t>
  </si>
  <si>
    <t>1815034291</t>
  </si>
  <si>
    <t>S-1503429/55347/2018</t>
  </si>
  <si>
    <t>74740806</t>
  </si>
  <si>
    <t>Buršík Oldřich, Ing.</t>
  </si>
  <si>
    <t>1715034301</t>
  </si>
  <si>
    <t>S-1503430/54767/2017</t>
  </si>
  <si>
    <t>1815034301</t>
  </si>
  <si>
    <t>S-1503430/55945/2018</t>
  </si>
  <si>
    <t>1715034311</t>
  </si>
  <si>
    <t>S-1503431/54770/2017</t>
  </si>
  <si>
    <t>28815629</t>
  </si>
  <si>
    <t>VVM Závidkovice s.r.o.</t>
  </si>
  <si>
    <t>1815034311</t>
  </si>
  <si>
    <t>S-1503431/55948/2018</t>
  </si>
  <si>
    <t>75114402</t>
  </si>
  <si>
    <t>Dobejval Jiří</t>
  </si>
  <si>
    <t>1715034321</t>
  </si>
  <si>
    <t>S-1503432/54774/2017</t>
  </si>
  <si>
    <t>27790851</t>
  </si>
  <si>
    <t>HYVNARS s.r.o.</t>
  </si>
  <si>
    <t>1815034321</t>
  </si>
  <si>
    <t>S-1503432/55949/2018</t>
  </si>
  <si>
    <t>42318416</t>
  </si>
  <si>
    <t>Dobejvalová Jitka</t>
  </si>
  <si>
    <t>1715034331</t>
  </si>
  <si>
    <t>S-1503433/54777/2017</t>
  </si>
  <si>
    <t>1815034331</t>
  </si>
  <si>
    <t>S-1503433/55358/2018</t>
  </si>
  <si>
    <t>60570741</t>
  </si>
  <si>
    <t>Opatřil Milan</t>
  </si>
  <si>
    <t>1715034341</t>
  </si>
  <si>
    <t>S-1503434/54782/2017</t>
  </si>
  <si>
    <t>1815034341</t>
  </si>
  <si>
    <t>S-1503434/55368/2018</t>
  </si>
  <si>
    <t>1715034351</t>
  </si>
  <si>
    <t>S-1503435/54785/2017</t>
  </si>
  <si>
    <t>15824977</t>
  </si>
  <si>
    <t>Marek Petr</t>
  </si>
  <si>
    <t>1815034351</t>
  </si>
  <si>
    <t>S-1503435/55375/2018</t>
  </si>
  <si>
    <t>1715034361</t>
  </si>
  <si>
    <t>S-1503436/54791/2017</t>
  </si>
  <si>
    <t>03785441</t>
  </si>
  <si>
    <t>Kourková Hana, Ing.</t>
  </si>
  <si>
    <t>1815034361</t>
  </si>
  <si>
    <t>S-1503436/55386/2018</t>
  </si>
  <si>
    <t>41888081</t>
  </si>
  <si>
    <t>1815034371</t>
  </si>
  <si>
    <t>S-1503437/55393/2018</t>
  </si>
  <si>
    <t>71236368</t>
  </si>
  <si>
    <t>Hadrava Jiří</t>
  </si>
  <si>
    <t>1815034381</t>
  </si>
  <si>
    <t>S-1503438/55402/2018</t>
  </si>
  <si>
    <t>65407601</t>
  </si>
  <si>
    <t>Šnitová Naděžda</t>
  </si>
  <si>
    <t>1815034391</t>
  </si>
  <si>
    <t>S-1503439/55414/2018</t>
  </si>
  <si>
    <t>49058894</t>
  </si>
  <si>
    <t>Mrtka Pavel, Ing.</t>
  </si>
  <si>
    <t>1815034401</t>
  </si>
  <si>
    <t>S-1503440/55429/2018</t>
  </si>
  <si>
    <t>00072583</t>
  </si>
  <si>
    <t>Školní statek, Humpolec, Dusilov 384</t>
  </si>
  <si>
    <t>1815034411</t>
  </si>
  <si>
    <t>S-1503441/55439/2018</t>
  </si>
  <si>
    <t>13522779</t>
  </si>
  <si>
    <t>Získal Petr</t>
  </si>
  <si>
    <t>1815034421</t>
  </si>
  <si>
    <t>S-1503442/55458/2018</t>
  </si>
  <si>
    <t>72022647</t>
  </si>
  <si>
    <t>Baštýř Martin, Ing.</t>
  </si>
  <si>
    <t>1815034431</t>
  </si>
  <si>
    <t>S-1503443/55468/2018</t>
  </si>
  <si>
    <t>1815034441</t>
  </si>
  <si>
    <t>S-1503444/55475/2018</t>
  </si>
  <si>
    <t>04647840</t>
  </si>
  <si>
    <t>Vaňhová Kateřina</t>
  </si>
  <si>
    <t>1815034451</t>
  </si>
  <si>
    <t>S-1503445/55485/2018</t>
  </si>
  <si>
    <t>41888189</t>
  </si>
  <si>
    <t>Vaňha Jiří</t>
  </si>
  <si>
    <t>1815034461</t>
  </si>
  <si>
    <t>S-1503446/55496/2018</t>
  </si>
  <si>
    <t>1815034471</t>
  </si>
  <si>
    <t>S-1503447/55505/2018</t>
  </si>
  <si>
    <t>04672046</t>
  </si>
  <si>
    <t>Chuchel Jan, Ing.</t>
  </si>
  <si>
    <t>1815034481</t>
  </si>
  <si>
    <t>S-1503448/55518/2018</t>
  </si>
  <si>
    <t>41888740</t>
  </si>
  <si>
    <t>Chuchel Jan</t>
  </si>
  <si>
    <t>1815034491</t>
  </si>
  <si>
    <t>S-1503449/55524/2018</t>
  </si>
  <si>
    <t>76105156</t>
  </si>
  <si>
    <t>Vališ Josef</t>
  </si>
  <si>
    <t>1815034501</t>
  </si>
  <si>
    <t>S-1503450/55573/2018</t>
  </si>
  <si>
    <t>70904863</t>
  </si>
  <si>
    <t>Sekava Josef</t>
  </si>
  <si>
    <t>1815034511</t>
  </si>
  <si>
    <t>S-1503451/55581/2018</t>
  </si>
  <si>
    <t>1815034521</t>
  </si>
  <si>
    <t>S-1503452/55263/2018</t>
  </si>
  <si>
    <t>45066825</t>
  </si>
  <si>
    <t>1815034531</t>
  </si>
  <si>
    <t>S-1503453/55318/2018</t>
  </si>
  <si>
    <t>27414493</t>
  </si>
  <si>
    <t>PASCUAL POLABÍ s.r.o.</t>
  </si>
  <si>
    <t>1815034541</t>
  </si>
  <si>
    <t>S-1503454/55323/2018</t>
  </si>
  <si>
    <t>26440202</t>
  </si>
  <si>
    <t>MONTANO VALTR, s.r.o.</t>
  </si>
  <si>
    <t>1815034551</t>
  </si>
  <si>
    <t>S-1503455/55334/2018</t>
  </si>
  <si>
    <t>1815034561</t>
  </si>
  <si>
    <t>S-1503456/55341/2018</t>
  </si>
  <si>
    <t>1815034571</t>
  </si>
  <si>
    <t>S-1503457/55530/2018</t>
  </si>
  <si>
    <t>27449653</t>
  </si>
  <si>
    <t>AGROPOST s.r.o.</t>
  </si>
  <si>
    <t>1815034581</t>
  </si>
  <si>
    <t>S-1503458/55638/2018</t>
  </si>
  <si>
    <t>1815034591</t>
  </si>
  <si>
    <t>S-1503459/55697/2018</t>
  </si>
  <si>
    <t>1815034601</t>
  </si>
  <si>
    <t>S-1503460/55701/2018</t>
  </si>
  <si>
    <t>1815034611</t>
  </si>
  <si>
    <t>S-1503461/55704/2018</t>
  </si>
  <si>
    <t>60547731</t>
  </si>
  <si>
    <t>Olšina Jaroslav, ing.</t>
  </si>
  <si>
    <t>1815034621</t>
  </si>
  <si>
    <t>S-1503462/55707/2018</t>
  </si>
  <si>
    <t>42601738</t>
  </si>
  <si>
    <t>Horák Jiří, Ing.</t>
  </si>
  <si>
    <t>1815034631</t>
  </si>
  <si>
    <t>S-1503463/55711/2018</t>
  </si>
  <si>
    <t>44061323</t>
  </si>
  <si>
    <t>Boudná Zdeňka</t>
  </si>
  <si>
    <t>1815034641</t>
  </si>
  <si>
    <t>S-1503464/55591/2018</t>
  </si>
  <si>
    <t>1715034651</t>
  </si>
  <si>
    <t>S-1503465/55446/2017</t>
  </si>
  <si>
    <t>01077864</t>
  </si>
  <si>
    <t>Hrabě Martin</t>
  </si>
  <si>
    <t>1815034651</t>
  </si>
  <si>
    <t>S-1503465/55643/2018</t>
  </si>
  <si>
    <t>72054930</t>
  </si>
  <si>
    <t>Hradský Miroslav</t>
  </si>
  <si>
    <t>1815034661</t>
  </si>
  <si>
    <t>S-1503466/55656/2018</t>
  </si>
  <si>
    <t>46684093</t>
  </si>
  <si>
    <t>Kynkor Václav</t>
  </si>
  <si>
    <t>1815034671</t>
  </si>
  <si>
    <t>S-1503467/55660/2018</t>
  </si>
  <si>
    <t>60090201</t>
  </si>
  <si>
    <t>Žílová Marie</t>
  </si>
  <si>
    <t>1815034681</t>
  </si>
  <si>
    <t>S-1503468/55664/2018</t>
  </si>
  <si>
    <t>47257458</t>
  </si>
  <si>
    <t>Magoči Jan</t>
  </si>
  <si>
    <t>1815034691</t>
  </si>
  <si>
    <t>S-1503469/55669/2018</t>
  </si>
  <si>
    <t>15767094</t>
  </si>
  <si>
    <t>Švehla František</t>
  </si>
  <si>
    <t>1815034701</t>
  </si>
  <si>
    <t>S-1503470/55675/2018</t>
  </si>
  <si>
    <t>1815034711</t>
  </si>
  <si>
    <t>S-1503471/55800/2018</t>
  </si>
  <si>
    <t>1815034721</t>
  </si>
  <si>
    <t>S-1503472/55796/2018</t>
  </si>
  <si>
    <t>1815034731</t>
  </si>
  <si>
    <t>S-1503473/55985/2018</t>
  </si>
  <si>
    <t>1815034741</t>
  </si>
  <si>
    <t>S-1503474/55974/2018</t>
  </si>
  <si>
    <t>1715034751</t>
  </si>
  <si>
    <t>S-1503475/55392/2017</t>
  </si>
  <si>
    <t>1815034751</t>
  </si>
  <si>
    <t>S-1503475/55965/2018</t>
  </si>
  <si>
    <t>1815034761</t>
  </si>
  <si>
    <t>S-1503476/55952/2018</t>
  </si>
  <si>
    <t>02357313</t>
  </si>
  <si>
    <t>Zdravá ryba, s.r.o.</t>
  </si>
  <si>
    <t>1815034771</t>
  </si>
  <si>
    <t>S-1503477/55971/2018</t>
  </si>
  <si>
    <t>60709863</t>
  </si>
  <si>
    <t>ZEAS Lažánky, a.s.</t>
  </si>
  <si>
    <t>1815034791</t>
  </si>
  <si>
    <t>S-1503479/56124/2018</t>
  </si>
  <si>
    <t>13035941</t>
  </si>
  <si>
    <t>Přecechtěl Jindřich, Ing. arch.</t>
  </si>
  <si>
    <t>1815034801</t>
  </si>
  <si>
    <t>S-1503480/56119/2018</t>
  </si>
  <si>
    <t>42312361</t>
  </si>
  <si>
    <t>Forman Zdeněk, Ing.</t>
  </si>
  <si>
    <t>1815034811</t>
  </si>
  <si>
    <t>S-1503481/56106/2018</t>
  </si>
  <si>
    <t>46916806</t>
  </si>
  <si>
    <t>Sekanina Jan</t>
  </si>
  <si>
    <t>1815034821</t>
  </si>
  <si>
    <t>S-1503482/56095/2018</t>
  </si>
  <si>
    <t>48485233</t>
  </si>
  <si>
    <t>Schoř Jaromír</t>
  </si>
  <si>
    <t>1815034831</t>
  </si>
  <si>
    <t>S-1503483/56089/2018</t>
  </si>
  <si>
    <t>72308338</t>
  </si>
  <si>
    <t>Dvořáček Miroslav</t>
  </si>
  <si>
    <t>1815034841</t>
  </si>
  <si>
    <t>S-1503484/56082/2018</t>
  </si>
  <si>
    <t>42315255</t>
  </si>
  <si>
    <t>1815034851</t>
  </si>
  <si>
    <t>S-1503485/56077/2018</t>
  </si>
  <si>
    <t>1815034861</t>
  </si>
  <si>
    <t>S-1503486/56068/2018</t>
  </si>
  <si>
    <t>1815034871</t>
  </si>
  <si>
    <t>S-1503487/56064/2018</t>
  </si>
  <si>
    <t>1815034881</t>
  </si>
  <si>
    <t>S-1503488/56060/2018</t>
  </si>
  <si>
    <t>70935424</t>
  </si>
  <si>
    <t>Nekuda Pavel</t>
  </si>
  <si>
    <t>1815034891</t>
  </si>
  <si>
    <t>S-1503489/56049/2018</t>
  </si>
  <si>
    <t>1815034901</t>
  </si>
  <si>
    <t>S-1503490/56042/2018</t>
  </si>
  <si>
    <t>00378658</t>
  </si>
  <si>
    <t>Zemědělské družstvo Rajhradice</t>
  </si>
  <si>
    <t>1815034911</t>
  </si>
  <si>
    <t>S-1503491/56231/2018</t>
  </si>
  <si>
    <t>68664966</t>
  </si>
  <si>
    <t>Tomek Jiří</t>
  </si>
  <si>
    <t>1815034921</t>
  </si>
  <si>
    <t>S-1503492/56221/2018</t>
  </si>
  <si>
    <t>47917041</t>
  </si>
  <si>
    <t>DOMINÁT v.o.s.</t>
  </si>
  <si>
    <t>1815034941</t>
  </si>
  <si>
    <t>S-1503494/56209/2018</t>
  </si>
  <si>
    <t>42313619</t>
  </si>
  <si>
    <t>Procházka Karel</t>
  </si>
  <si>
    <t>1815034951</t>
  </si>
  <si>
    <t>S-1503495/56054/2018</t>
  </si>
  <si>
    <t>1815034961</t>
  </si>
  <si>
    <t>S-1503496/56176/2018</t>
  </si>
  <si>
    <t>1615034961</t>
  </si>
  <si>
    <t>S-1503496/57835/2016</t>
  </si>
  <si>
    <t>1815034971</t>
  </si>
  <si>
    <t>S-1503497/56189/2018</t>
  </si>
  <si>
    <t>49432231</t>
  </si>
  <si>
    <t>AGRIA Drásov, spol. s r.o.</t>
  </si>
  <si>
    <t>1815034981</t>
  </si>
  <si>
    <t>S-1503498/56164/2018</t>
  </si>
  <si>
    <t>1715035001</t>
  </si>
  <si>
    <t>S-1503500/55555/2017</t>
  </si>
  <si>
    <t>88644626</t>
  </si>
  <si>
    <t>1815035011</t>
  </si>
  <si>
    <t>S-1503501/56280/2018</t>
  </si>
  <si>
    <t>49814532</t>
  </si>
  <si>
    <t>Farma Třebešov s.r.o.</t>
  </si>
  <si>
    <t>1815035021</t>
  </si>
  <si>
    <t>S-1503502/56283/2018</t>
  </si>
  <si>
    <t>01484788</t>
  </si>
  <si>
    <t>Zatloukal Martin, Ing.</t>
  </si>
  <si>
    <t>1815035031</t>
  </si>
  <si>
    <t>S-1503503/56047/2018</t>
  </si>
  <si>
    <t>1815035041</t>
  </si>
  <si>
    <t>S-1503504/56041/2018</t>
  </si>
  <si>
    <t>49445014</t>
  </si>
  <si>
    <t>AGRO Rozstání, družstvo</t>
  </si>
  <si>
    <t>1815035051</t>
  </si>
  <si>
    <t>S-1503505/56031/2018</t>
  </si>
  <si>
    <t>47915382</t>
  </si>
  <si>
    <t>Zemědělské družstvo Vícov</t>
  </si>
  <si>
    <t>1815035071</t>
  </si>
  <si>
    <t>S-1503507/56017/2018</t>
  </si>
  <si>
    <t>46893920</t>
  </si>
  <si>
    <t>Toman Josef</t>
  </si>
  <si>
    <t>1815035081</t>
  </si>
  <si>
    <t>S-1503508/56011/2018</t>
  </si>
  <si>
    <t>71250891</t>
  </si>
  <si>
    <t>Haluza Petr, Ing.</t>
  </si>
  <si>
    <t>1815035091</t>
  </si>
  <si>
    <t>S-1503509/56004/2018</t>
  </si>
  <si>
    <t>46889264</t>
  </si>
  <si>
    <t>Hasa Václav, Ing.</t>
  </si>
  <si>
    <t>1815035101</t>
  </si>
  <si>
    <t>S-1503510/55997/2018</t>
  </si>
  <si>
    <t>46991719</t>
  </si>
  <si>
    <t>Zemědělské družstvo VRBÁTKY</t>
  </si>
  <si>
    <t>1815035111</t>
  </si>
  <si>
    <t>S-1503511/55986/2018</t>
  </si>
  <si>
    <t>70901350</t>
  </si>
  <si>
    <t>Kapec Michal</t>
  </si>
  <si>
    <t>1815035121</t>
  </si>
  <si>
    <t>S-1503512/55977/2018</t>
  </si>
  <si>
    <t>49436775</t>
  </si>
  <si>
    <t>Rolnická společnost Klas, spol. s r.o.</t>
  </si>
  <si>
    <t>1815035131</t>
  </si>
  <si>
    <t>S-1503513/55967/2018</t>
  </si>
  <si>
    <t>42353971</t>
  </si>
  <si>
    <t>Vychodil Jiří</t>
  </si>
  <si>
    <t>1815035141</t>
  </si>
  <si>
    <t>S-1503514/55942/2018</t>
  </si>
  <si>
    <t>44161751</t>
  </si>
  <si>
    <t>Pařil Antonín</t>
  </si>
  <si>
    <t>1815035151</t>
  </si>
  <si>
    <t>S-1503515/55936/2018</t>
  </si>
  <si>
    <t>1815035161</t>
  </si>
  <si>
    <t>S-1503516/55929/2018</t>
  </si>
  <si>
    <t>1815035171</t>
  </si>
  <si>
    <t>S-1503517/55916/2018</t>
  </si>
  <si>
    <t>1815035181</t>
  </si>
  <si>
    <t>S-1503518/55884/2018</t>
  </si>
  <si>
    <t>47376708</t>
  </si>
  <si>
    <t>Zimák Josef, Ing.</t>
  </si>
  <si>
    <t>1815035191</t>
  </si>
  <si>
    <t>S-1503519/56016/2018</t>
  </si>
  <si>
    <t>1815035201</t>
  </si>
  <si>
    <t>S-1503520/56109/2018</t>
  </si>
  <si>
    <t>25338978</t>
  </si>
  <si>
    <t>Skalagro, a.s.</t>
  </si>
  <si>
    <t>1815035221</t>
  </si>
  <si>
    <t>S-1503522/56081/2018</t>
  </si>
  <si>
    <t>1815035231</t>
  </si>
  <si>
    <t>S-1503523/55900/2018</t>
  </si>
  <si>
    <t>48174254</t>
  </si>
  <si>
    <t>1815035241</t>
  </si>
  <si>
    <t>S-1503524/55892/2018</t>
  </si>
  <si>
    <t>05473063</t>
  </si>
  <si>
    <t>1815035251</t>
  </si>
  <si>
    <t>S-1503525/55883/2018</t>
  </si>
  <si>
    <t>1815035261</t>
  </si>
  <si>
    <t>S-1503526/55868/2018</t>
  </si>
  <si>
    <t>71215417</t>
  </si>
  <si>
    <t>Jurčík Jaroslav</t>
  </si>
  <si>
    <t>1815035271</t>
  </si>
  <si>
    <t>S-1503527/56121/2018</t>
  </si>
  <si>
    <t>15791475</t>
  </si>
  <si>
    <t>Kříž Miroslav Ing.</t>
  </si>
  <si>
    <t>1815035281</t>
  </si>
  <si>
    <t>S-1503528/55782/2018</t>
  </si>
  <si>
    <t>15816508</t>
  </si>
  <si>
    <t>Chrt Jiří</t>
  </si>
  <si>
    <t>1815035291</t>
  </si>
  <si>
    <t>S-1503529/56173/2018</t>
  </si>
  <si>
    <t>71204351</t>
  </si>
  <si>
    <t>Žíla Dušan</t>
  </si>
  <si>
    <t>1815035301</t>
  </si>
  <si>
    <t>S-1503530/56178/2018</t>
  </si>
  <si>
    <t>63289881</t>
  </si>
  <si>
    <t>Babor Jindřich</t>
  </si>
  <si>
    <t>1815035311</t>
  </si>
  <si>
    <t>S-1503531/56184/2018</t>
  </si>
  <si>
    <t>1815035321</t>
  </si>
  <si>
    <t>S-1503532/56188/2018</t>
  </si>
  <si>
    <t>48204714</t>
  </si>
  <si>
    <t>Zasadil Luboš</t>
  </si>
  <si>
    <t>1815035331</t>
  </si>
  <si>
    <t>S-1503533/56198/2018</t>
  </si>
  <si>
    <t>1715035331</t>
  </si>
  <si>
    <t>S-1503533/56467/2017</t>
  </si>
  <si>
    <t>60074582</t>
  </si>
  <si>
    <t>Filip Vlastislav</t>
  </si>
  <si>
    <t>1815035341</t>
  </si>
  <si>
    <t>S-1503534/56204/2018</t>
  </si>
  <si>
    <t>1715035341</t>
  </si>
  <si>
    <t>S-1503534/56470/2017</t>
  </si>
  <si>
    <t>12935913</t>
  </si>
  <si>
    <t>Zasadil Jiří</t>
  </si>
  <si>
    <t>1815035351</t>
  </si>
  <si>
    <t>S-1503535/56214/2018</t>
  </si>
  <si>
    <t>62537997</t>
  </si>
  <si>
    <t>Vaclík Václav</t>
  </si>
  <si>
    <t>1815035361</t>
  </si>
  <si>
    <t>S-1503536/56220/2018</t>
  </si>
  <si>
    <t>1715035361</t>
  </si>
  <si>
    <t>S-1503536/56402/2017</t>
  </si>
  <si>
    <t>71166823</t>
  </si>
  <si>
    <t>Menšík Josef</t>
  </si>
  <si>
    <t>1715035371</t>
  </si>
  <si>
    <t>S-1503537/56214/2017</t>
  </si>
  <si>
    <t>47048581</t>
  </si>
  <si>
    <t>Výrobně obchodní družstvo Hvožďany,  družstvo</t>
  </si>
  <si>
    <t>1815035371</t>
  </si>
  <si>
    <t>S-1503537/56546/2018</t>
  </si>
  <si>
    <t>67675239</t>
  </si>
  <si>
    <t>Růzha Bohumil</t>
  </si>
  <si>
    <t>1815035381</t>
  </si>
  <si>
    <t>S-1503538/56551/2018</t>
  </si>
  <si>
    <t>71156003</t>
  </si>
  <si>
    <t>Mašek Bohuslav</t>
  </si>
  <si>
    <t>1815035401</t>
  </si>
  <si>
    <t>S-1503540/56580/2018</t>
  </si>
  <si>
    <t>1715035411</t>
  </si>
  <si>
    <t>S-1503541/56225/2017</t>
  </si>
  <si>
    <t>45860441</t>
  </si>
  <si>
    <t>Vopička Josef</t>
  </si>
  <si>
    <t>1815035411</t>
  </si>
  <si>
    <t>S-1503541/56583/2018</t>
  </si>
  <si>
    <t>10360981</t>
  </si>
  <si>
    <t>Šolle Václav</t>
  </si>
  <si>
    <t>1815035421</t>
  </si>
  <si>
    <t>S-1503542/56586/2018</t>
  </si>
  <si>
    <t>47052422</t>
  </si>
  <si>
    <t>Zemědělská společnost Sedlčany spol. s r.o.</t>
  </si>
  <si>
    <t>1815035431</t>
  </si>
  <si>
    <t>S-1503543/56587/2018</t>
  </si>
  <si>
    <t>07017359</t>
  </si>
  <si>
    <t>Mašek Lukáš</t>
  </si>
  <si>
    <t>1815035441</t>
  </si>
  <si>
    <t>S-1503544/56576/2018</t>
  </si>
  <si>
    <t>03551431</t>
  </si>
  <si>
    <t>Ekofarma Sedlčany, a.s.</t>
  </si>
  <si>
    <t>1815035451</t>
  </si>
  <si>
    <t>S-1503545/56588/2018</t>
  </si>
  <si>
    <t>61100943</t>
  </si>
  <si>
    <t>Soukup Zbyněk</t>
  </si>
  <si>
    <t>1815035461</t>
  </si>
  <si>
    <t>S-1503546/56545/2018</t>
  </si>
  <si>
    <t>29134129</t>
  </si>
  <si>
    <t>Farma Hutě s.r.o.</t>
  </si>
  <si>
    <t>1815035471</t>
  </si>
  <si>
    <t>S-1503547/56540/2018</t>
  </si>
  <si>
    <t>72036087</t>
  </si>
  <si>
    <t>Tobolka Petr</t>
  </si>
  <si>
    <t>1815035481</t>
  </si>
  <si>
    <t>S-1503548/56593/2018</t>
  </si>
  <si>
    <t>00081701</t>
  </si>
  <si>
    <t>Školní statek, Roudnice nad Labem, Vědomice 37, p.o.</t>
  </si>
  <si>
    <t>1715035501</t>
  </si>
  <si>
    <t>S-1503550/56330/2017</t>
  </si>
  <si>
    <t>1815035501</t>
  </si>
  <si>
    <t>S-1503550/56599/2018</t>
  </si>
  <si>
    <t>1715035511</t>
  </si>
  <si>
    <t>S-1503551/56336/2017</t>
  </si>
  <si>
    <t>1815035511</t>
  </si>
  <si>
    <t>S-1503551/56506/2018</t>
  </si>
  <si>
    <t>73512303</t>
  </si>
  <si>
    <t>Rusňáková Petra</t>
  </si>
  <si>
    <t>1815035521</t>
  </si>
  <si>
    <t>S-1503552/56513/2018</t>
  </si>
  <si>
    <t>1815035531</t>
  </si>
  <si>
    <t>S-1503553/56558/2018</t>
  </si>
  <si>
    <t>1815035541</t>
  </si>
  <si>
    <t>S-1503554/56563/2018</t>
  </si>
  <si>
    <t>1815035551</t>
  </si>
  <si>
    <t>S-1503555/56534/2018</t>
  </si>
  <si>
    <t>25968459</t>
  </si>
  <si>
    <t>VOPOL a.s.</t>
  </si>
  <si>
    <t>1815035561</t>
  </si>
  <si>
    <t>S-1503556/56530/2018</t>
  </si>
  <si>
    <t>65689721</t>
  </si>
  <si>
    <t>Vodička Jaroslav, Ing.</t>
  </si>
  <si>
    <t>1815035571</t>
  </si>
  <si>
    <t>S-1503557/56526/2018</t>
  </si>
  <si>
    <t>1815035581</t>
  </si>
  <si>
    <t>S-1503558/56519/2018</t>
  </si>
  <si>
    <t>1815035591</t>
  </si>
  <si>
    <t>S-1503559/56514/2018</t>
  </si>
  <si>
    <t>1715035601</t>
  </si>
  <si>
    <t>S-1503560/56372/2017</t>
  </si>
  <si>
    <t>67438423</t>
  </si>
  <si>
    <t>1815035601</t>
  </si>
  <si>
    <t>S-1503560/56508/2018</t>
  </si>
  <si>
    <t>71170481</t>
  </si>
  <si>
    <t>Pařil František</t>
  </si>
  <si>
    <t>1815035611</t>
  </si>
  <si>
    <t>S-1503561/56504/2018</t>
  </si>
  <si>
    <t>00120987</t>
  </si>
  <si>
    <t>Zemědělské družstvo Úštěk, družstvo</t>
  </si>
  <si>
    <t>1715035621</t>
  </si>
  <si>
    <t>S-1503562/56384/2017</t>
  </si>
  <si>
    <t>69171629</t>
  </si>
  <si>
    <t>Vostřel Jan</t>
  </si>
  <si>
    <t>1815035621</t>
  </si>
  <si>
    <t>S-1503562/56499/2018</t>
  </si>
  <si>
    <t>15034810</t>
  </si>
  <si>
    <t>Doležal Martin, Ing.</t>
  </si>
  <si>
    <t>1815035631</t>
  </si>
  <si>
    <t>S-1503563/56496/2018</t>
  </si>
  <si>
    <t>75114101</t>
  </si>
  <si>
    <t>Rotreklová Ivana</t>
  </si>
  <si>
    <t>1815035641</t>
  </si>
  <si>
    <t>S-1503564/56566/2018</t>
  </si>
  <si>
    <t>29365619</t>
  </si>
  <si>
    <t>AGRO Brno - Tuřany, a.s.</t>
  </si>
  <si>
    <t>1715035641</t>
  </si>
  <si>
    <t>S-1503564/56594/2017</t>
  </si>
  <si>
    <t>1815035651</t>
  </si>
  <si>
    <t>S-1503565/56715/2018</t>
  </si>
  <si>
    <t>60304570</t>
  </si>
  <si>
    <t>Vala Jaromír</t>
  </si>
  <si>
    <t>1815035661</t>
  </si>
  <si>
    <t>S-1503566/56720/2018</t>
  </si>
  <si>
    <t>73365378</t>
  </si>
  <si>
    <t>Leskovjan Josef</t>
  </si>
  <si>
    <t>1815035671</t>
  </si>
  <si>
    <t>S-1503567/56726/2018</t>
  </si>
  <si>
    <t>66796172</t>
  </si>
  <si>
    <t>Láník Milan</t>
  </si>
  <si>
    <t>1815035681</t>
  </si>
  <si>
    <t>S-1503568/56875/2018</t>
  </si>
  <si>
    <t>1815035691</t>
  </si>
  <si>
    <t>S-1503569/56987/2018</t>
  </si>
  <si>
    <t>68748213</t>
  </si>
  <si>
    <t>Blecha Milan, Ing.</t>
  </si>
  <si>
    <t>1815035701</t>
  </si>
  <si>
    <t>S-1503570/56992/2018</t>
  </si>
  <si>
    <t>60400943</t>
  </si>
  <si>
    <t>Polach Petr</t>
  </si>
  <si>
    <t>1715035711</t>
  </si>
  <si>
    <t>S-1503571/56636/2017</t>
  </si>
  <si>
    <t>01789678</t>
  </si>
  <si>
    <t>Statek Telč, spol. s r.o.</t>
  </si>
  <si>
    <t>1815035711</t>
  </si>
  <si>
    <t>S-1503571/56996/2018</t>
  </si>
  <si>
    <t>42317088</t>
  </si>
  <si>
    <t>Smutná Anna, Ing.</t>
  </si>
  <si>
    <t>1715035721</t>
  </si>
  <si>
    <t>S-1503572/56643/2017</t>
  </si>
  <si>
    <t>72027606</t>
  </si>
  <si>
    <t>Klusáček Zdeněk</t>
  </si>
  <si>
    <t>1815035721</t>
  </si>
  <si>
    <t>S-1503572/57001/2018</t>
  </si>
  <si>
    <t>64438503</t>
  </si>
  <si>
    <t>Soukop František</t>
  </si>
  <si>
    <t>1815035731</t>
  </si>
  <si>
    <t>S-1503573/57004/2018</t>
  </si>
  <si>
    <t>63443864</t>
  </si>
  <si>
    <t>Soukop Pavel, Mgr.</t>
  </si>
  <si>
    <t>1815035741</t>
  </si>
  <si>
    <t>S-1503574/57008/2018</t>
  </si>
  <si>
    <t>68745451</t>
  </si>
  <si>
    <t>Soukopová Simona</t>
  </si>
  <si>
    <t>1815035751</t>
  </si>
  <si>
    <t>S-1503575/57012/2018</t>
  </si>
  <si>
    <t>75156547</t>
  </si>
  <si>
    <t>Pražáková Radka</t>
  </si>
  <si>
    <t>1815035761</t>
  </si>
  <si>
    <t>S-1503576/57021/2018</t>
  </si>
  <si>
    <t>42329809</t>
  </si>
  <si>
    <t>Svoboda Vladimír, Ing.</t>
  </si>
  <si>
    <t>1815035771</t>
  </si>
  <si>
    <t>S-1503577/57031/2018</t>
  </si>
  <si>
    <t>48457167</t>
  </si>
  <si>
    <t>Wasserbauer Václav</t>
  </si>
  <si>
    <t>1815035781</t>
  </si>
  <si>
    <t>S-1503578/57035/2018</t>
  </si>
  <si>
    <t>00136492</t>
  </si>
  <si>
    <t>Zemědělské družstvo "Roštýn"</t>
  </si>
  <si>
    <t>1815035791</t>
  </si>
  <si>
    <t>S-1503579/57047/2018</t>
  </si>
  <si>
    <t>18199402</t>
  </si>
  <si>
    <t>Brtník Miloš</t>
  </si>
  <si>
    <t>1815035801</t>
  </si>
  <si>
    <t>S-1503580/57058/2018</t>
  </si>
  <si>
    <t>45848459</t>
  </si>
  <si>
    <t>Matoušek Jan, Ing.</t>
  </si>
  <si>
    <t>1815035821</t>
  </si>
  <si>
    <t>S-1503582/56879/2018</t>
  </si>
  <si>
    <t>1815035831</t>
  </si>
  <si>
    <t>S-1503583/56886/2018</t>
  </si>
  <si>
    <t>01452592</t>
  </si>
  <si>
    <t>Lukášek Jan</t>
  </si>
  <si>
    <t>1815035841</t>
  </si>
  <si>
    <t>S-1503584/56893/2018</t>
  </si>
  <si>
    <t>1815035851</t>
  </si>
  <si>
    <t>S-1503585/56899/2018</t>
  </si>
  <si>
    <t>1815035861</t>
  </si>
  <si>
    <t>S-1503586/57104/2018</t>
  </si>
  <si>
    <t>43725821</t>
  </si>
  <si>
    <t>Vojta Josef</t>
  </si>
  <si>
    <t>1815035891</t>
  </si>
  <si>
    <t>S-1503589/56794/2018</t>
  </si>
  <si>
    <t>43173331</t>
  </si>
  <si>
    <t>Benediktová Ludmila, Ing.</t>
  </si>
  <si>
    <t>1815035901</t>
  </si>
  <si>
    <t>S-1503590/56797/2018</t>
  </si>
  <si>
    <t>68573421</t>
  </si>
  <si>
    <t>Šnajberk Pavel</t>
  </si>
  <si>
    <t>1815035911</t>
  </si>
  <si>
    <t>S-1503591/56802/2018</t>
  </si>
  <si>
    <t>61669288</t>
  </si>
  <si>
    <t>Beran Libor</t>
  </si>
  <si>
    <t>1815035921</t>
  </si>
  <si>
    <t>S-1503592/56805/2018</t>
  </si>
  <si>
    <t>1715035931</t>
  </si>
  <si>
    <t>S-1503593/56711/2017</t>
  </si>
  <si>
    <t>67938001</t>
  </si>
  <si>
    <t>Dohnal Miroslav</t>
  </si>
  <si>
    <t>1815035941</t>
  </si>
  <si>
    <t>S-1503594/56814/2018</t>
  </si>
  <si>
    <t>45127468</t>
  </si>
  <si>
    <t>Sternberg Zdeněk</t>
  </si>
  <si>
    <t>1815035961</t>
  </si>
  <si>
    <t>S-1503596/56824/2018</t>
  </si>
  <si>
    <t>01465031</t>
  </si>
  <si>
    <t>Filip Sternberg s.r.o.</t>
  </si>
  <si>
    <t>1815035971</t>
  </si>
  <si>
    <t>S-1503597/56827/2018</t>
  </si>
  <si>
    <t>70920591</t>
  </si>
  <si>
    <t>Pohorský Luboš</t>
  </si>
  <si>
    <t>1815035981</t>
  </si>
  <si>
    <t>S-1503598/56831/2018</t>
  </si>
  <si>
    <t>1715035981</t>
  </si>
  <si>
    <t>S-1503598/57101/2017</t>
  </si>
  <si>
    <t>75131722</t>
  </si>
  <si>
    <t>Pohorský Lukáš</t>
  </si>
  <si>
    <t>1815035991</t>
  </si>
  <si>
    <t>S-1503599/56833/2018</t>
  </si>
  <si>
    <t>47551798</t>
  </si>
  <si>
    <t>Riberta, spol. s r.o.</t>
  </si>
  <si>
    <t>1815036011</t>
  </si>
  <si>
    <t>S-1503601/56839/2018</t>
  </si>
  <si>
    <t>62472381</t>
  </si>
  <si>
    <t>Fulín Pavel</t>
  </si>
  <si>
    <t>1815036051</t>
  </si>
  <si>
    <t>S-1503605/56885/2018</t>
  </si>
  <si>
    <t>1815036061</t>
  </si>
  <si>
    <t>S-1503606/56894/2018</t>
  </si>
  <si>
    <t>47542900</t>
  </si>
  <si>
    <t>AGRO Dolní Kralovice s.r.o.</t>
  </si>
  <si>
    <t>1815036071</t>
  </si>
  <si>
    <t>S-1503607/56900/2018</t>
  </si>
  <si>
    <t>1715036071</t>
  </si>
  <si>
    <t>S-1503607/57296/2017</t>
  </si>
  <si>
    <t>65259033</t>
  </si>
  <si>
    <t>1815036081</t>
  </si>
  <si>
    <t>S-1503608/56909/2018</t>
  </si>
  <si>
    <t>1715036081</t>
  </si>
  <si>
    <t>S-1503608/57299/2017</t>
  </si>
  <si>
    <t>71171487</t>
  </si>
  <si>
    <t>1815036091</t>
  </si>
  <si>
    <t>S-1503609/56916/2018</t>
  </si>
  <si>
    <t>1715036091</t>
  </si>
  <si>
    <t>S-1503609/57302/2017</t>
  </si>
  <si>
    <t>1715036101</t>
  </si>
  <si>
    <t>S-1503610/57304/2017</t>
  </si>
  <si>
    <t>1815036111</t>
  </si>
  <si>
    <t>S-1503611/57095/2018</t>
  </si>
  <si>
    <t>72059737</t>
  </si>
  <si>
    <t>Bendová Lenka</t>
  </si>
  <si>
    <t>1815036121</t>
  </si>
  <si>
    <t>S-1503612/57127/2018</t>
  </si>
  <si>
    <t>49970810</t>
  </si>
  <si>
    <t>Morava Pustiměř, družstvo</t>
  </si>
  <si>
    <t>1715036121</t>
  </si>
  <si>
    <t>S-1503612/57227/2017</t>
  </si>
  <si>
    <t>1815036131</t>
  </si>
  <si>
    <t>S-1503613/57131/2018</t>
  </si>
  <si>
    <t>01172948</t>
  </si>
  <si>
    <t>Bendová Marie, Ing.</t>
  </si>
  <si>
    <t>1815036141</t>
  </si>
  <si>
    <t>S-1503614/57134/2018</t>
  </si>
  <si>
    <t>1715036141</t>
  </si>
  <si>
    <t>S-1503614/57158/2017</t>
  </si>
  <si>
    <t>73060275</t>
  </si>
  <si>
    <t>Řezníček Leoš</t>
  </si>
  <si>
    <t>1815036151</t>
  </si>
  <si>
    <t>S-1503615/57139/2018</t>
  </si>
  <si>
    <t>60570989</t>
  </si>
  <si>
    <t>Macek Ladislav, Ing.</t>
  </si>
  <si>
    <t>1715036151</t>
  </si>
  <si>
    <t>S-1503615/57161/2017</t>
  </si>
  <si>
    <t>48391166</t>
  </si>
  <si>
    <t>ZE - FA s.r.o.</t>
  </si>
  <si>
    <t>1815036161</t>
  </si>
  <si>
    <t>S-1503616/57064/2018</t>
  </si>
  <si>
    <t>60574062</t>
  </si>
  <si>
    <t>Bartošek Josef</t>
  </si>
  <si>
    <t>1715036161</t>
  </si>
  <si>
    <t>S-1503616/57165/2017</t>
  </si>
  <si>
    <t>1815036171</t>
  </si>
  <si>
    <t>S-1503617/57034/2018</t>
  </si>
  <si>
    <t>1815036181</t>
  </si>
  <si>
    <t>S-1503618/57046/2018</t>
  </si>
  <si>
    <t>1815036191</t>
  </si>
  <si>
    <t>S-1503619/57052/2018</t>
  </si>
  <si>
    <t>42320194</t>
  </si>
  <si>
    <t>Malec Josef</t>
  </si>
  <si>
    <t>1715036191</t>
  </si>
  <si>
    <t>S-1503619/57186/2017</t>
  </si>
  <si>
    <t>66678871</t>
  </si>
  <si>
    <t>Kašeová Irena</t>
  </si>
  <si>
    <t>1815036201</t>
  </si>
  <si>
    <t>S-1503620/57060/2018</t>
  </si>
  <si>
    <t>68058888</t>
  </si>
  <si>
    <t>Pancner Josef</t>
  </si>
  <si>
    <t>1715036201</t>
  </si>
  <si>
    <t>S-1503620/57189/2017</t>
  </si>
  <si>
    <t>1715036211</t>
  </si>
  <si>
    <t>S-1503621/57193/2017</t>
  </si>
  <si>
    <t>70024901</t>
  </si>
  <si>
    <t>Kajaba Petr</t>
  </si>
  <si>
    <t>1815036211</t>
  </si>
  <si>
    <t>S-1503621/57286/2018</t>
  </si>
  <si>
    <t>1715036221</t>
  </si>
  <si>
    <t>S-1503622/57196/2017</t>
  </si>
  <si>
    <t>06885161</t>
  </si>
  <si>
    <t>Častoral Ondřej, Bc.</t>
  </si>
  <si>
    <t>1815036221</t>
  </si>
  <si>
    <t>S-1503622/57215/2018</t>
  </si>
  <si>
    <t>40719405</t>
  </si>
  <si>
    <t>1815036231</t>
  </si>
  <si>
    <t>S-1503623/57218/2018</t>
  </si>
  <si>
    <t>16818075</t>
  </si>
  <si>
    <t>Kuřina Pavel</t>
  </si>
  <si>
    <t>1815036241</t>
  </si>
  <si>
    <t>S-1503624/57222/2018</t>
  </si>
  <si>
    <t>60829451</t>
  </si>
  <si>
    <t>Ouředník Josef</t>
  </si>
  <si>
    <t>1815036251</t>
  </si>
  <si>
    <t>S-1503625/57225/2018</t>
  </si>
  <si>
    <t>03907848</t>
  </si>
  <si>
    <t>1815036261</t>
  </si>
  <si>
    <t>S-1503626/57230/2018</t>
  </si>
  <si>
    <t>45376689</t>
  </si>
  <si>
    <t>1815036271</t>
  </si>
  <si>
    <t>S-1503627/57276/2018</t>
  </si>
  <si>
    <t>25562339</t>
  </si>
  <si>
    <t>Ökofruit international s.r.o.</t>
  </si>
  <si>
    <t>1815036281</t>
  </si>
  <si>
    <t>S-1503628/57330/2018</t>
  </si>
  <si>
    <t>1815036291</t>
  </si>
  <si>
    <t>S-1503629/57333/2018</t>
  </si>
  <si>
    <t>1715036291</t>
  </si>
  <si>
    <t>S-1503629/58196/2017</t>
  </si>
  <si>
    <t>02748673</t>
  </si>
  <si>
    <t>Hevera Tomáš</t>
  </si>
  <si>
    <t>1815036301</t>
  </si>
  <si>
    <t>S-1503630/57336/2018</t>
  </si>
  <si>
    <t>1715036301</t>
  </si>
  <si>
    <t>S-1503630/58197/2017</t>
  </si>
  <si>
    <t>68686544</t>
  </si>
  <si>
    <t>Kašík Miroslav</t>
  </si>
  <si>
    <t>1815036311</t>
  </si>
  <si>
    <t>S-1503631/57339/2018</t>
  </si>
  <si>
    <t>72072211</t>
  </si>
  <si>
    <t>Kašík František</t>
  </si>
  <si>
    <t>1815036321</t>
  </si>
  <si>
    <t>S-1503632/57342/2018</t>
  </si>
  <si>
    <t>1815036331</t>
  </si>
  <si>
    <t>S-1503633/57346/2018</t>
  </si>
  <si>
    <t>70876576</t>
  </si>
  <si>
    <t>Šrámek Václav</t>
  </si>
  <si>
    <t>1815036341</t>
  </si>
  <si>
    <t>S-1503634/58995/2018</t>
  </si>
  <si>
    <t>1815036351</t>
  </si>
  <si>
    <t>S-1503635/59017/2018</t>
  </si>
  <si>
    <t>41912837</t>
  </si>
  <si>
    <t>Toman Stanislav</t>
  </si>
  <si>
    <t>1815036361</t>
  </si>
  <si>
    <t>S-1503636/59022/2018</t>
  </si>
  <si>
    <t>1815036381</t>
  </si>
  <si>
    <t>S-1503638/59040/2018</t>
  </si>
  <si>
    <t>72108169</t>
  </si>
  <si>
    <t>Toman Jiří</t>
  </si>
  <si>
    <t>1815036391</t>
  </si>
  <si>
    <t>S-1503639/59063/2018</t>
  </si>
  <si>
    <t>00139301</t>
  </si>
  <si>
    <t>Zemědělské družstvo Budišov</t>
  </si>
  <si>
    <t>1815036401</t>
  </si>
  <si>
    <t>S-1503640/59096/2018</t>
  </si>
  <si>
    <t>40959406</t>
  </si>
  <si>
    <t>Palásek Vladimír</t>
  </si>
  <si>
    <t>1815036411</t>
  </si>
  <si>
    <t>S-1503641/59102/2018</t>
  </si>
  <si>
    <t>1815036421</t>
  </si>
  <si>
    <t>S-1503642/59135/2018</t>
  </si>
  <si>
    <t>45690642</t>
  </si>
  <si>
    <t>Ulrych Ivo, PhDr.</t>
  </si>
  <si>
    <t>1815036431</t>
  </si>
  <si>
    <t>S-1503643/59137/2018</t>
  </si>
  <si>
    <t>1815036441</t>
  </si>
  <si>
    <t>S-1503644/59159/2018</t>
  </si>
  <si>
    <t>72535474</t>
  </si>
  <si>
    <t>Rosa David</t>
  </si>
  <si>
    <t>1815036451</t>
  </si>
  <si>
    <t>S-1503645/59179/2018</t>
  </si>
  <si>
    <t>25940350</t>
  </si>
  <si>
    <t>HNG - Czech s.r.o.</t>
  </si>
  <si>
    <t>1815036461</t>
  </si>
  <si>
    <t>S-1503646/59191/2018</t>
  </si>
  <si>
    <t>27209776</t>
  </si>
  <si>
    <t>Farma Jesenice s.r.o.</t>
  </si>
  <si>
    <t>1815036471</t>
  </si>
  <si>
    <t>S-1503647/59192/2018</t>
  </si>
  <si>
    <t>1815036481</t>
  </si>
  <si>
    <t>S-1503648/59193/2018</t>
  </si>
  <si>
    <t>11562978</t>
  </si>
  <si>
    <t>Kotula Karel, Ing.</t>
  </si>
  <si>
    <t>1815036491</t>
  </si>
  <si>
    <t>S-1503649/59209/2018</t>
  </si>
  <si>
    <t>1815036501</t>
  </si>
  <si>
    <t>S-1503650/59210/2018</t>
  </si>
  <si>
    <t>25190539</t>
  </si>
  <si>
    <t>LUKRENA a.s.</t>
  </si>
  <si>
    <t>1815036511</t>
  </si>
  <si>
    <t>S-1503651/59235/2018</t>
  </si>
  <si>
    <t>05202922</t>
  </si>
  <si>
    <t>V&amp;V UP s.r.o.</t>
  </si>
  <si>
    <t>1815036521</t>
  </si>
  <si>
    <t>S-1503652/59238/2018</t>
  </si>
  <si>
    <t>75116871</t>
  </si>
  <si>
    <t>Řehořka Milan</t>
  </si>
  <si>
    <t>1815036531</t>
  </si>
  <si>
    <t>S-1503653/59249/2018</t>
  </si>
  <si>
    <t>75112710</t>
  </si>
  <si>
    <t>Macková Kateřina, Bc.</t>
  </si>
  <si>
    <t>1815036541</t>
  </si>
  <si>
    <t>S-1503654/59262/2018</t>
  </si>
  <si>
    <t>1815036551</t>
  </si>
  <si>
    <t>S-1503655/59264/2018</t>
  </si>
  <si>
    <t>43774652</t>
  </si>
  <si>
    <t>Zemědělské družstvo Byseň se sídlem v Jedomělicích</t>
  </si>
  <si>
    <t>1815036561</t>
  </si>
  <si>
    <t>S-1503656/59272/2018</t>
  </si>
  <si>
    <t>48353183</t>
  </si>
  <si>
    <t>Rožeň Jaroslav, Ing.</t>
  </si>
  <si>
    <t>1815036571</t>
  </si>
  <si>
    <t>S-1503657/59273/2018</t>
  </si>
  <si>
    <t>1815036581</t>
  </si>
  <si>
    <t>S-1503658/59283/2018</t>
  </si>
  <si>
    <t>1815036591</t>
  </si>
  <si>
    <t>S-1503659/59284/2018</t>
  </si>
  <si>
    <t>62824040</t>
  </si>
  <si>
    <t>Baičev Libor</t>
  </si>
  <si>
    <t>1815036601</t>
  </si>
  <si>
    <t>S-1503660/59287/2018</t>
  </si>
  <si>
    <t>75132354</t>
  </si>
  <si>
    <t>Basař Jiří</t>
  </si>
  <si>
    <t>1815036611</t>
  </si>
  <si>
    <t>S-1503661/59290/2018</t>
  </si>
  <si>
    <t>1815036621</t>
  </si>
  <si>
    <t>S-1503662/59298/2018</t>
  </si>
  <si>
    <t>1815036631</t>
  </si>
  <si>
    <t>S-1503663/59314/2018</t>
  </si>
  <si>
    <t>1715036641</t>
  </si>
  <si>
    <t>S-1503664/58254/2017</t>
  </si>
  <si>
    <t>1815036641</t>
  </si>
  <si>
    <t>S-1503664/59315/2018</t>
  </si>
  <si>
    <t>42876729</t>
  </si>
  <si>
    <t>Holuša Antonín</t>
  </si>
  <si>
    <t>1815036651</t>
  </si>
  <si>
    <t>S-1503665/59344/2018</t>
  </si>
  <si>
    <t>63886871</t>
  </si>
  <si>
    <t>OMD Zálesí, a.s.</t>
  </si>
  <si>
    <t>1815036661</t>
  </si>
  <si>
    <t>S-1503666/59397/2018</t>
  </si>
  <si>
    <t>1815036671</t>
  </si>
  <si>
    <t>S-1503667/59403/2018</t>
  </si>
  <si>
    <t>1815036681</t>
  </si>
  <si>
    <t>S-1503668/59404/2018</t>
  </si>
  <si>
    <t>11153920</t>
  </si>
  <si>
    <t>Plecháč Miloš</t>
  </si>
  <si>
    <t>1815036691</t>
  </si>
  <si>
    <t>S-1503669/59434/2018</t>
  </si>
  <si>
    <t>1815036701</t>
  </si>
  <si>
    <t>S-1503670/59444/2018</t>
  </si>
  <si>
    <t>1815036711</t>
  </si>
  <si>
    <t>S-1503671/59451/2018</t>
  </si>
  <si>
    <t>61682390</t>
  </si>
  <si>
    <t>ZP Tismice s.r.o.</t>
  </si>
  <si>
    <t>1815036721</t>
  </si>
  <si>
    <t>S-1503672/59453/2018</t>
  </si>
  <si>
    <t>43090371</t>
  </si>
  <si>
    <t>Černý Milan</t>
  </si>
  <si>
    <t>1815036731</t>
  </si>
  <si>
    <t>S-1503673/59458/2018</t>
  </si>
  <si>
    <t>01650106</t>
  </si>
  <si>
    <t>Ryšavý Josef, Ing.</t>
  </si>
  <si>
    <t>1815036751</t>
  </si>
  <si>
    <t>S-1503675/59474/2018</t>
  </si>
  <si>
    <t>62730371</t>
  </si>
  <si>
    <t>Sychrovský Aleš</t>
  </si>
  <si>
    <t>1815036761</t>
  </si>
  <si>
    <t>S-1503676/59028/2018</t>
  </si>
  <si>
    <t>04967224</t>
  </si>
  <si>
    <t>Macek Jiří</t>
  </si>
  <si>
    <t>1815036771</t>
  </si>
  <si>
    <t>S-1503677/59043/2018</t>
  </si>
  <si>
    <t>1715036781</t>
  </si>
  <si>
    <t>S-1503678/58283/2017</t>
  </si>
  <si>
    <t>45913625</t>
  </si>
  <si>
    <t>Teuber Petr</t>
  </si>
  <si>
    <t>1815036781</t>
  </si>
  <si>
    <t>S-1503678/59079/2018</t>
  </si>
  <si>
    <t>15048861</t>
  </si>
  <si>
    <t>Pich Jiří</t>
  </si>
  <si>
    <t>1815036791</t>
  </si>
  <si>
    <t>S-1503679/59086/2018</t>
  </si>
  <si>
    <t>46522051</t>
  </si>
  <si>
    <t>Voltr Jaroslav</t>
  </si>
  <si>
    <t>1815036801</t>
  </si>
  <si>
    <t>S-1503680/59098/2018</t>
  </si>
  <si>
    <t>1715036811</t>
  </si>
  <si>
    <t>S-1503681/58287/2017</t>
  </si>
  <si>
    <t>00126365</t>
  </si>
  <si>
    <t>Zemědělské družstvo Dolany</t>
  </si>
  <si>
    <t>1815036811</t>
  </si>
  <si>
    <t>S-1503681/59109/2018</t>
  </si>
  <si>
    <t>75060523</t>
  </si>
  <si>
    <t>Slavík David</t>
  </si>
  <si>
    <t>1715036821</t>
  </si>
  <si>
    <t>S-1503682/58288/2017</t>
  </si>
  <si>
    <t>05209706</t>
  </si>
  <si>
    <t>Farma Vrchní Orlice s.r.o.</t>
  </si>
  <si>
    <t>1815036821</t>
  </si>
  <si>
    <t>S-1503682/58919/2018</t>
  </si>
  <si>
    <t>75126613</t>
  </si>
  <si>
    <t>Balous Petr</t>
  </si>
  <si>
    <t>1815036831</t>
  </si>
  <si>
    <t>S-1503683/58924/2018</t>
  </si>
  <si>
    <t>1815036841</t>
  </si>
  <si>
    <t>S-1503684/58864/2018</t>
  </si>
  <si>
    <t>29029431</t>
  </si>
  <si>
    <t>Ekofarma Počaply s.r.o.</t>
  </si>
  <si>
    <t>1715036851</t>
  </si>
  <si>
    <t>S-1503685/58293/2017</t>
  </si>
  <si>
    <t>48144037</t>
  </si>
  <si>
    <t>Novotný Josef</t>
  </si>
  <si>
    <t>1815036851</t>
  </si>
  <si>
    <t>S-1503685/58867/2018</t>
  </si>
  <si>
    <t>42195802</t>
  </si>
  <si>
    <t>Čapek Libor</t>
  </si>
  <si>
    <t>1815036861</t>
  </si>
  <si>
    <t>S-1503686/58870/2018</t>
  </si>
  <si>
    <t>1815036871</t>
  </si>
  <si>
    <t>S-1503687/58874/2018</t>
  </si>
  <si>
    <t>64808416</t>
  </si>
  <si>
    <t>Havránek Rudolf MUDr.</t>
  </si>
  <si>
    <t>1815036881</t>
  </si>
  <si>
    <t>S-1503688/58882/2018</t>
  </si>
  <si>
    <t>48144258</t>
  </si>
  <si>
    <t>Klouček Bohumil</t>
  </si>
  <si>
    <t>1815036891</t>
  </si>
  <si>
    <t>S-1503689/58895/2018</t>
  </si>
  <si>
    <t>1815036901</t>
  </si>
  <si>
    <t>S-1503690/58901/2018</t>
  </si>
  <si>
    <t>25225332</t>
  </si>
  <si>
    <t>AGRIGINIUM k.s.</t>
  </si>
  <si>
    <t>1815036921</t>
  </si>
  <si>
    <t>S-1503692/58770/2018</t>
  </si>
  <si>
    <t>25243659</t>
  </si>
  <si>
    <t>AGRO - DANNHORN s.r.o.</t>
  </si>
  <si>
    <t>1815036931</t>
  </si>
  <si>
    <t>S-1503693/58773/2018</t>
  </si>
  <si>
    <t>27960471</t>
  </si>
  <si>
    <t>Statek Hněvín, s.r.o.</t>
  </si>
  <si>
    <t>1815036941</t>
  </si>
  <si>
    <t>S-1503694/58776/2018</t>
  </si>
  <si>
    <t>1815036951</t>
  </si>
  <si>
    <t>S-1503695/59013/2018</t>
  </si>
  <si>
    <t>49516302</t>
  </si>
  <si>
    <t>Vurm Tomáš</t>
  </si>
  <si>
    <t>1815036981</t>
  </si>
  <si>
    <t>S-1503698/59049/2018</t>
  </si>
  <si>
    <t>1815036991</t>
  </si>
  <si>
    <t>S-1503699/59078/2018</t>
  </si>
  <si>
    <t>1815037021</t>
  </si>
  <si>
    <t>S-1503702/59136/2018</t>
  </si>
  <si>
    <t>1815037031</t>
  </si>
  <si>
    <t>S-1503703/59144/2018</t>
  </si>
  <si>
    <t>1815037041</t>
  </si>
  <si>
    <t>S-1503704/59156/2018</t>
  </si>
  <si>
    <t>71221158</t>
  </si>
  <si>
    <t>Homolka Miroslav</t>
  </si>
  <si>
    <t>1815037051</t>
  </si>
  <si>
    <t>S-1503705/59169/2018</t>
  </si>
  <si>
    <t>64653099</t>
  </si>
  <si>
    <t>Farma Huníkov "Pod Sedlem", spol. s r.o.</t>
  </si>
  <si>
    <t>1815037061</t>
  </si>
  <si>
    <t>S-1503706/58990/2018</t>
  </si>
  <si>
    <t>1715037071</t>
  </si>
  <si>
    <t>S-1503707/58348/2017</t>
  </si>
  <si>
    <t>1815037081</t>
  </si>
  <si>
    <t>S-1503708/58858/2018</t>
  </si>
  <si>
    <t>42939844</t>
  </si>
  <si>
    <t>Shejbal Josef</t>
  </si>
  <si>
    <t>1815037091</t>
  </si>
  <si>
    <t>S-1503709/58876/2018</t>
  </si>
  <si>
    <t>60901322</t>
  </si>
  <si>
    <t>Šanda Jiří ml.</t>
  </si>
  <si>
    <t>1815037101</t>
  </si>
  <si>
    <t>S-1503710/58881/2018</t>
  </si>
  <si>
    <t>60156422</t>
  </si>
  <si>
    <t>Šanda Jiří</t>
  </si>
  <si>
    <t>1815037111</t>
  </si>
  <si>
    <t>S-1503711/58890/2018</t>
  </si>
  <si>
    <t>41260988</t>
  </si>
  <si>
    <t>Klazar František, Ing.</t>
  </si>
  <si>
    <t>1815037121</t>
  </si>
  <si>
    <t>S-1503712/58896/2018</t>
  </si>
  <si>
    <t>04012437</t>
  </si>
  <si>
    <t>Kučerová Šárka, Ing.</t>
  </si>
  <si>
    <t>1815037131</t>
  </si>
  <si>
    <t>S-1503713/58913/2018</t>
  </si>
  <si>
    <t>42939259</t>
  </si>
  <si>
    <t>Trojan Jiří</t>
  </si>
  <si>
    <t>1815037141</t>
  </si>
  <si>
    <t>S-1503714/58920/2018</t>
  </si>
  <si>
    <t>48154971</t>
  </si>
  <si>
    <t>Agrodružstvo Jeníkovice</t>
  </si>
  <si>
    <t>1815037151</t>
  </si>
  <si>
    <t>S-1503715/58925/2018</t>
  </si>
  <si>
    <t>27521681</t>
  </si>
  <si>
    <t>TAGPEL s.r.o.</t>
  </si>
  <si>
    <t>1815037161</t>
  </si>
  <si>
    <t>S-1503716/58939/2018</t>
  </si>
  <si>
    <t>71004335</t>
  </si>
  <si>
    <t>Obdržálek Pavel</t>
  </si>
  <si>
    <t>1715037171</t>
  </si>
  <si>
    <t>S-1503717/58361/2017</t>
  </si>
  <si>
    <t>15051722</t>
  </si>
  <si>
    <t>Řeháček Karel</t>
  </si>
  <si>
    <t>1815037171</t>
  </si>
  <si>
    <t>S-1503717/58946/2018</t>
  </si>
  <si>
    <t>72533901</t>
  </si>
  <si>
    <t>1815037181</t>
  </si>
  <si>
    <t>S-1503718/58952/2018</t>
  </si>
  <si>
    <t>28826043</t>
  </si>
  <si>
    <t>Agroterra East s.r.o.</t>
  </si>
  <si>
    <t>1815037191</t>
  </si>
  <si>
    <t>S-1503719/58956/2018</t>
  </si>
  <si>
    <t>72048972</t>
  </si>
  <si>
    <t>Národní hřebčín Kladruby nad Labem,státní příspěvková org.</t>
  </si>
  <si>
    <t>1815037201</t>
  </si>
  <si>
    <t>S-1503720/58963/2018</t>
  </si>
  <si>
    <t>03868443</t>
  </si>
  <si>
    <t>Farma Klazar s.r.o.</t>
  </si>
  <si>
    <t>1815037211</t>
  </si>
  <si>
    <t>S-1503721/58903/2018</t>
  </si>
  <si>
    <t>1815037221</t>
  </si>
  <si>
    <t>S-1503722/58797/2018</t>
  </si>
  <si>
    <t>65761600</t>
  </si>
  <si>
    <t>Mlčoch Martin</t>
  </si>
  <si>
    <t>1815037231</t>
  </si>
  <si>
    <t>S-1503723/58799/2018</t>
  </si>
  <si>
    <t>1815037241</t>
  </si>
  <si>
    <t>S-1503724/58796/2018</t>
  </si>
  <si>
    <t>1815037251</t>
  </si>
  <si>
    <t>S-1503725/58785/2018</t>
  </si>
  <si>
    <t>25570480</t>
  </si>
  <si>
    <t>ZEPO Bořitov, družstvo</t>
  </si>
  <si>
    <t>1815037261</t>
  </si>
  <si>
    <t>S-1503726/58788/2018</t>
  </si>
  <si>
    <t>1815037271</t>
  </si>
  <si>
    <t>S-1503727/58786/2018</t>
  </si>
  <si>
    <t>1715037281</t>
  </si>
  <si>
    <t>S-1503728/58378/2017</t>
  </si>
  <si>
    <t>68996306</t>
  </si>
  <si>
    <t>Kozák Ladislav, Ing.</t>
  </si>
  <si>
    <t>1815037281</t>
  </si>
  <si>
    <t>S-1503728/59367/2018</t>
  </si>
  <si>
    <t>15380955</t>
  </si>
  <si>
    <t>Teichman Karel</t>
  </si>
  <si>
    <t>1815037291</t>
  </si>
  <si>
    <t>S-1503729/59354/2018</t>
  </si>
  <si>
    <t>01058631</t>
  </si>
  <si>
    <t>Ebr Zdeněk</t>
  </si>
  <si>
    <t>1815037301</t>
  </si>
  <si>
    <t>S-1503730/59338/2018</t>
  </si>
  <si>
    <t>1815037311</t>
  </si>
  <si>
    <t>S-1503731/59326/2018</t>
  </si>
  <si>
    <t>1715037321</t>
  </si>
  <si>
    <t>S-1503732/57413/2017</t>
  </si>
  <si>
    <t>00122734</t>
  </si>
  <si>
    <t>Zemědělské družstvo Bystřina se sídlem v Olešence</t>
  </si>
  <si>
    <t>1815037321</t>
  </si>
  <si>
    <t>S-1503732/58808/2018</t>
  </si>
  <si>
    <t>1715037331</t>
  </si>
  <si>
    <t>S-1503733/57416/2017</t>
  </si>
  <si>
    <t>62070274</t>
  </si>
  <si>
    <t>Horák Josef</t>
  </si>
  <si>
    <t>1815037331</t>
  </si>
  <si>
    <t>S-1503733/58814/2018</t>
  </si>
  <si>
    <t>46508431</t>
  </si>
  <si>
    <t>STATEK DOUBRAVKA, s.r.o.</t>
  </si>
  <si>
    <t>1815037341</t>
  </si>
  <si>
    <t>S-1503734/58819/2018</t>
  </si>
  <si>
    <t>48197360</t>
  </si>
  <si>
    <t>Jaroš Dušan</t>
  </si>
  <si>
    <t>1815037351</t>
  </si>
  <si>
    <t>S-1503735/58825/2018</t>
  </si>
  <si>
    <t>1715037361</t>
  </si>
  <si>
    <t>S-1503736/57364/2017</t>
  </si>
  <si>
    <t>48195812</t>
  </si>
  <si>
    <t>Wasserbauer Jan</t>
  </si>
  <si>
    <t>1815037361</t>
  </si>
  <si>
    <t>S-1503736/58830/2018</t>
  </si>
  <si>
    <t>46442472</t>
  </si>
  <si>
    <t>Šrámek Václav, Ing.</t>
  </si>
  <si>
    <t>1815037371</t>
  </si>
  <si>
    <t>S-1503737/58837/2018</t>
  </si>
  <si>
    <t>60741686</t>
  </si>
  <si>
    <t>Hatecký mlýn s.r.o.</t>
  </si>
  <si>
    <t>1715037381</t>
  </si>
  <si>
    <t>S-1503738/57371/2017</t>
  </si>
  <si>
    <t>43462006</t>
  </si>
  <si>
    <t>Čapek Zdeněk</t>
  </si>
  <si>
    <t>1815037381</t>
  </si>
  <si>
    <t>S-1503738/58845/2018</t>
  </si>
  <si>
    <t>1815037391</t>
  </si>
  <si>
    <t>S-1503739/59625/2018</t>
  </si>
  <si>
    <t>1815037401</t>
  </si>
  <si>
    <t>S-1503740/59628/2018</t>
  </si>
  <si>
    <t>70953317</t>
  </si>
  <si>
    <t>Ouřetský Petr  Ing.</t>
  </si>
  <si>
    <t>1815037411</t>
  </si>
  <si>
    <t>S-1503741/59635/2018</t>
  </si>
  <si>
    <t>1815037421</t>
  </si>
  <si>
    <t>S-1503742/59639/2018</t>
  </si>
  <si>
    <t>1815037431</t>
  </si>
  <si>
    <t>S-1503743/59642/2018</t>
  </si>
  <si>
    <t>64829707</t>
  </si>
  <si>
    <t>BOCUS, a.s.</t>
  </si>
  <si>
    <t>1815037441</t>
  </si>
  <si>
    <t>S-1503744/59649/2018</t>
  </si>
  <si>
    <t>63286521</t>
  </si>
  <si>
    <t>Kůrka Jiří</t>
  </si>
  <si>
    <t>1815037451</t>
  </si>
  <si>
    <t>S-1503745/59531/2018</t>
  </si>
  <si>
    <t>1815037461</t>
  </si>
  <si>
    <t>S-1503746/59529/2018</t>
  </si>
  <si>
    <t>25947494</t>
  </si>
  <si>
    <t>Segreto s.r.o.</t>
  </si>
  <si>
    <t>1815037471</t>
  </si>
  <si>
    <t>S-1503747/59691/2018</t>
  </si>
  <si>
    <t>1815037481</t>
  </si>
  <si>
    <t>S-1503748/59694/2018</t>
  </si>
  <si>
    <t>47151544</t>
  </si>
  <si>
    <t>Zemědělské družstvo  "Agroholding"  se sídlem v Bernarticích</t>
  </si>
  <si>
    <t>1815037491</t>
  </si>
  <si>
    <t>S-1503749/59515/2018</t>
  </si>
  <si>
    <t>1815037501</t>
  </si>
  <si>
    <t>S-1503750/59540/2018</t>
  </si>
  <si>
    <t>1815037511</t>
  </si>
  <si>
    <t>S-1503751/59575/2018</t>
  </si>
  <si>
    <t>03858901</t>
  </si>
  <si>
    <t>Stixová Kateřina, Ing.</t>
  </si>
  <si>
    <t>1815037521</t>
  </si>
  <si>
    <t>S-1503752/59582/2018</t>
  </si>
  <si>
    <t>72109114</t>
  </si>
  <si>
    <t>Sahula Josef</t>
  </si>
  <si>
    <t>1815037531</t>
  </si>
  <si>
    <t>S-1503753/59730/2018</t>
  </si>
  <si>
    <t>01059149</t>
  </si>
  <si>
    <t>Hron Luděk</t>
  </si>
  <si>
    <t>1815037541</t>
  </si>
  <si>
    <t>S-1503754/59873/2018</t>
  </si>
  <si>
    <t>87250268</t>
  </si>
  <si>
    <t>Chyba Martin</t>
  </si>
  <si>
    <t>1815037551</t>
  </si>
  <si>
    <t>S-1503755/59878/2018</t>
  </si>
  <si>
    <t>26912171</t>
  </si>
  <si>
    <t>PRINOSPOL, s.r.o.</t>
  </si>
  <si>
    <t>1815037561</t>
  </si>
  <si>
    <t>S-1503756/59883/2018</t>
  </si>
  <si>
    <t>67069932</t>
  </si>
  <si>
    <t>Pokorný Luděk</t>
  </si>
  <si>
    <t>1815037571</t>
  </si>
  <si>
    <t>S-1503757/59886/2018</t>
  </si>
  <si>
    <t>1815037591</t>
  </si>
  <si>
    <t>S-1503759/59890/2018</t>
  </si>
  <si>
    <t>1815037601</t>
  </si>
  <si>
    <t>S-1503760/59895/2018</t>
  </si>
  <si>
    <t>15132862</t>
  </si>
  <si>
    <t>Sedlár Štefan</t>
  </si>
  <si>
    <t>1815037611</t>
  </si>
  <si>
    <t>S-1503761/59900/2018</t>
  </si>
  <si>
    <t>1815037621</t>
  </si>
  <si>
    <t>S-1503762/59727/2018</t>
  </si>
  <si>
    <t>47238381</t>
  </si>
  <si>
    <t>Vysočina Vyklantice, a.s.</t>
  </si>
  <si>
    <t>1815037631</t>
  </si>
  <si>
    <t>S-1503763/59752/2018</t>
  </si>
  <si>
    <t>41924711</t>
  </si>
  <si>
    <t>Pošusta Petr</t>
  </si>
  <si>
    <t>1815037641</t>
  </si>
  <si>
    <t>S-1503764/59756/2018</t>
  </si>
  <si>
    <t>1815037651</t>
  </si>
  <si>
    <t>S-1503765/59771/2018</t>
  </si>
  <si>
    <t>45034770</t>
  </si>
  <si>
    <t>Brávek Vladimír</t>
  </si>
  <si>
    <t>1815037661</t>
  </si>
  <si>
    <t>S-1503766/59784/2018</t>
  </si>
  <si>
    <t>46400150</t>
  </si>
  <si>
    <t>Podhradský Jaromír</t>
  </si>
  <si>
    <t>1815037671</t>
  </si>
  <si>
    <t>S-1503767/59902/2018</t>
  </si>
  <si>
    <t>48012246</t>
  </si>
  <si>
    <t>Vlčková Anna</t>
  </si>
  <si>
    <t>1815037681</t>
  </si>
  <si>
    <t>S-1503768/59985/2018</t>
  </si>
  <si>
    <t>49553917</t>
  </si>
  <si>
    <t>Zahrádka Radek</t>
  </si>
  <si>
    <t>1815037691</t>
  </si>
  <si>
    <t>S-1503769/59988/2018</t>
  </si>
  <si>
    <t>41419421</t>
  </si>
  <si>
    <t>Škrabánek Josef, Ing.</t>
  </si>
  <si>
    <t>1815037701</t>
  </si>
  <si>
    <t>S-1503770/59993/2018</t>
  </si>
  <si>
    <t>46561781</t>
  </si>
  <si>
    <t>Sekanina František, Ing.</t>
  </si>
  <si>
    <t>1815037711</t>
  </si>
  <si>
    <t>S-1503771/59997/2018</t>
  </si>
  <si>
    <t>42958962</t>
  </si>
  <si>
    <t>Psota Jan</t>
  </si>
  <si>
    <t>1815037721</t>
  </si>
  <si>
    <t>S-1503772/60002/2018</t>
  </si>
  <si>
    <t>1815037731</t>
  </si>
  <si>
    <t>S-1503773/60009/2018</t>
  </si>
  <si>
    <t>42312434</t>
  </si>
  <si>
    <t>1815037741</t>
  </si>
  <si>
    <t>S-1503774/59762/2018</t>
  </si>
  <si>
    <t>70962120</t>
  </si>
  <si>
    <t>Prokeš Petr</t>
  </si>
  <si>
    <t>1815037751</t>
  </si>
  <si>
    <t>S-1503775/59768/2018</t>
  </si>
  <si>
    <t>67596070</t>
  </si>
  <si>
    <t>1815037771</t>
  </si>
  <si>
    <t>S-1503777/59777/2018</t>
  </si>
  <si>
    <t>1815037781</t>
  </si>
  <si>
    <t>S-1503778/59780/2018</t>
  </si>
  <si>
    <t>1815037791</t>
  </si>
  <si>
    <t>S-1503779/59790/2018</t>
  </si>
  <si>
    <t>49972995</t>
  </si>
  <si>
    <t>AGROGEN, spol. s r.o.</t>
  </si>
  <si>
    <t>1815037801</t>
  </si>
  <si>
    <t>S-1503780/59803/2018</t>
  </si>
  <si>
    <t>60385375</t>
  </si>
  <si>
    <t>Vermouzek Rostislav, Ing.</t>
  </si>
  <si>
    <t>1815037811</t>
  </si>
  <si>
    <t>S-1503781/59819/2018</t>
  </si>
  <si>
    <t>64419436</t>
  </si>
  <si>
    <t>Trčka Miroslav</t>
  </si>
  <si>
    <t>1815037821</t>
  </si>
  <si>
    <t>S-1503782/59828/2018</t>
  </si>
  <si>
    <t>47540974</t>
  </si>
  <si>
    <t>Sady Tismice, s.r.o.</t>
  </si>
  <si>
    <t>1815037831</t>
  </si>
  <si>
    <t>S-1503783/59737/2018</t>
  </si>
  <si>
    <t>1815037841</t>
  </si>
  <si>
    <t>S-1503784/60088/2018</t>
  </si>
  <si>
    <t>70201277</t>
  </si>
  <si>
    <t>Čuda Jan</t>
  </si>
  <si>
    <t>1815037851</t>
  </si>
  <si>
    <t>S-1503785/60047/2018</t>
  </si>
  <si>
    <t>1815037861</t>
  </si>
  <si>
    <t>S-1503786/60054/2018</t>
  </si>
  <si>
    <t>66113563</t>
  </si>
  <si>
    <t>Pech Zdeněk</t>
  </si>
  <si>
    <t>1815037871</t>
  </si>
  <si>
    <t>S-1503787/60059/2018</t>
  </si>
  <si>
    <t>49913361</t>
  </si>
  <si>
    <t>Karfilát Rudolf, Ing.</t>
  </si>
  <si>
    <t>1815037881</t>
  </si>
  <si>
    <t>S-1503788/60064/2018</t>
  </si>
  <si>
    <t>1815037891</t>
  </si>
  <si>
    <t>S-1503789/60069/2018</t>
  </si>
  <si>
    <t>47775262</t>
  </si>
  <si>
    <t>1815037901</t>
  </si>
  <si>
    <t>S-1503790/60072/2018</t>
  </si>
  <si>
    <t>71244310</t>
  </si>
  <si>
    <t>Eliáš Pavel</t>
  </si>
  <si>
    <t>1815037911</t>
  </si>
  <si>
    <t>S-1503791/60076/2018</t>
  </si>
  <si>
    <t>1815037921</t>
  </si>
  <si>
    <t>S-1503792/60080/2018</t>
  </si>
  <si>
    <t>1815037931</t>
  </si>
  <si>
    <t>S-1503793/60084/2018</t>
  </si>
  <si>
    <t>46261117</t>
  </si>
  <si>
    <t>Vondra Václav</t>
  </si>
  <si>
    <t>1815037941</t>
  </si>
  <si>
    <t>S-1503794/60102/2018</t>
  </si>
  <si>
    <t>06896634</t>
  </si>
  <si>
    <t>1815037951</t>
  </si>
  <si>
    <t>S-1503795/60110/2018</t>
  </si>
  <si>
    <t>44137516</t>
  </si>
  <si>
    <t>Poul Bedřich</t>
  </si>
  <si>
    <t>1815037961</t>
  </si>
  <si>
    <t>S-1503796/60192/2018</t>
  </si>
  <si>
    <t>72019379</t>
  </si>
  <si>
    <t>Sobotka Ladislav</t>
  </si>
  <si>
    <t>1815037981</t>
  </si>
  <si>
    <t>S-1503798/60196/2018</t>
  </si>
  <si>
    <t>71204997</t>
  </si>
  <si>
    <t>Kunc Jiří</t>
  </si>
  <si>
    <t>1815037991</t>
  </si>
  <si>
    <t>S-1503799/60200/2018</t>
  </si>
  <si>
    <t>75014467</t>
  </si>
  <si>
    <t>Dufek Petr</t>
  </si>
  <si>
    <t>1815038001</t>
  </si>
  <si>
    <t>S-1503800/60205/2018</t>
  </si>
  <si>
    <t>46232281</t>
  </si>
  <si>
    <t>Juda Arnošt, Ing.</t>
  </si>
  <si>
    <t>1815038011</t>
  </si>
  <si>
    <t>S-1503801/60208/2018</t>
  </si>
  <si>
    <t>1815038021</t>
  </si>
  <si>
    <t>S-1503802/60211/2018</t>
  </si>
  <si>
    <t>1815038031</t>
  </si>
  <si>
    <t>S-1503803/60214/2018</t>
  </si>
  <si>
    <t>88364283</t>
  </si>
  <si>
    <t>Musil Raimund</t>
  </si>
  <si>
    <t>1815038041</t>
  </si>
  <si>
    <t>S-1503804/60216/2018</t>
  </si>
  <si>
    <t>47891378</t>
  </si>
  <si>
    <t>1815038051</t>
  </si>
  <si>
    <t>S-1503805/60220/2018</t>
  </si>
  <si>
    <t>70842124</t>
  </si>
  <si>
    <t>Musilová Květoslava</t>
  </si>
  <si>
    <t>1815038061</t>
  </si>
  <si>
    <t>S-1503806/60223/2018</t>
  </si>
  <si>
    <t>1815038071</t>
  </si>
  <si>
    <t>S-1503807/60226/2018</t>
  </si>
  <si>
    <t>42323321</t>
  </si>
  <si>
    <t>1815038091</t>
  </si>
  <si>
    <t>S-1503809/60235/2018</t>
  </si>
  <si>
    <t>75131056</t>
  </si>
  <si>
    <t>Kopista Ondřej, Bc.</t>
  </si>
  <si>
    <t>1715038101</t>
  </si>
  <si>
    <t>S-1503810/58556/2017</t>
  </si>
  <si>
    <t>1815038101</t>
  </si>
  <si>
    <t>S-1503810/60239/2018</t>
  </si>
  <si>
    <t>46994653</t>
  </si>
  <si>
    <t>Zemědělské družstvo vlastníků Hodíškov</t>
  </si>
  <si>
    <t>1815038111</t>
  </si>
  <si>
    <t>S-1503811/60245/2018</t>
  </si>
  <si>
    <t>1815038121</t>
  </si>
  <si>
    <t>S-1503812/60251/2018</t>
  </si>
  <si>
    <t>76561101</t>
  </si>
  <si>
    <t>Novotná Marie</t>
  </si>
  <si>
    <t>1815038131</t>
  </si>
  <si>
    <t>S-1503813/60255/2018</t>
  </si>
  <si>
    <t>48892793</t>
  </si>
  <si>
    <t>Jež Petr</t>
  </si>
  <si>
    <t>1815038141</t>
  </si>
  <si>
    <t>S-1503814/60258/2018</t>
  </si>
  <si>
    <t>1815038151</t>
  </si>
  <si>
    <t>S-1503815/60262/2018</t>
  </si>
  <si>
    <t>69720673</t>
  </si>
  <si>
    <t>Hakl Zdeněk</t>
  </si>
  <si>
    <t>1815038161</t>
  </si>
  <si>
    <t>S-1503816/60265/2018</t>
  </si>
  <si>
    <t>1815038171</t>
  </si>
  <si>
    <t>S-1503817/60268/2018</t>
  </si>
  <si>
    <t>46195017</t>
  </si>
  <si>
    <t>Hudáček Josef</t>
  </si>
  <si>
    <t>1815038181</t>
  </si>
  <si>
    <t>S-1503818/60049/2018</t>
  </si>
  <si>
    <t>61702129</t>
  </si>
  <si>
    <t>Pondělek Antonín</t>
  </si>
  <si>
    <t>1815038191</t>
  </si>
  <si>
    <t>S-1503819/60060/2018</t>
  </si>
  <si>
    <t>47072075</t>
  </si>
  <si>
    <t>Hrubý František</t>
  </si>
  <si>
    <t>1815038201</t>
  </si>
  <si>
    <t>S-1503820/60117/2018</t>
  </si>
  <si>
    <t>01016792</t>
  </si>
  <si>
    <t>Růžička Jan, Ing.</t>
  </si>
  <si>
    <t>1815038211</t>
  </si>
  <si>
    <t>S-1503821/60122/2018</t>
  </si>
  <si>
    <t>75125684</t>
  </si>
  <si>
    <t>Němec Tomáš</t>
  </si>
  <si>
    <t>1815038221</t>
  </si>
  <si>
    <t>S-1503822/60128/2018</t>
  </si>
  <si>
    <t>74927922</t>
  </si>
  <si>
    <t>Šímová Lucie</t>
  </si>
  <si>
    <t>1815038231</t>
  </si>
  <si>
    <t>S-1503823/60133/2018</t>
  </si>
  <si>
    <t>69100446</t>
  </si>
  <si>
    <t>Skalák Ladislav</t>
  </si>
  <si>
    <t>1815038251</t>
  </si>
  <si>
    <t>S-1503825/60100/2018</t>
  </si>
  <si>
    <t>01327909</t>
  </si>
  <si>
    <t>Skořepa Václav</t>
  </si>
  <si>
    <t>1815038261</t>
  </si>
  <si>
    <t>S-1503826/60333/2018</t>
  </si>
  <si>
    <t>72025697</t>
  </si>
  <si>
    <t>Tvarůžková Pavla</t>
  </si>
  <si>
    <t>1815038271</t>
  </si>
  <si>
    <t>S-1503827/60673/2018</t>
  </si>
  <si>
    <t>62327402</t>
  </si>
  <si>
    <t>Tvarůžka Martin</t>
  </si>
  <si>
    <t>1815038281</t>
  </si>
  <si>
    <t>S-1503828/60674/2018</t>
  </si>
  <si>
    <t>1815038291</t>
  </si>
  <si>
    <t>S-1503829/60679/2018</t>
  </si>
  <si>
    <t>71246711</t>
  </si>
  <si>
    <t>Uřičář Jiří, Ing.</t>
  </si>
  <si>
    <t>1815038301</t>
  </si>
  <si>
    <t>S-1503830/60692/2018</t>
  </si>
  <si>
    <t>46524274</t>
  </si>
  <si>
    <t>Jiránek Michal</t>
  </si>
  <si>
    <t>1815038311</t>
  </si>
  <si>
    <t>S-1503831/60693/2018</t>
  </si>
  <si>
    <t>1715038321</t>
  </si>
  <si>
    <t>S-1503832/58725/2017</t>
  </si>
  <si>
    <t>72086238</t>
  </si>
  <si>
    <t>Doležal Ondřej</t>
  </si>
  <si>
    <t>1815038321</t>
  </si>
  <si>
    <t>S-1503832/60700/2018</t>
  </si>
  <si>
    <t>46636463</t>
  </si>
  <si>
    <t>Habr Miroslav</t>
  </si>
  <si>
    <t>1815038331</t>
  </si>
  <si>
    <t>S-1503833/60712/2018</t>
  </si>
  <si>
    <t>47673231</t>
  </si>
  <si>
    <t>Družstvo Raškovice</t>
  </si>
  <si>
    <t>1815038341</t>
  </si>
  <si>
    <t>S-1503834/60725/2018</t>
  </si>
  <si>
    <t>1815038351</t>
  </si>
  <si>
    <t>S-1503835/60732/2018</t>
  </si>
  <si>
    <t>03952215</t>
  </si>
  <si>
    <t>Basík Josef, Ing.</t>
  </si>
  <si>
    <t>1815038361</t>
  </si>
  <si>
    <t>S-1503836/60743/2018</t>
  </si>
  <si>
    <t>48289396</t>
  </si>
  <si>
    <t>P O L - A G R O spol. s r.o.</t>
  </si>
  <si>
    <t>1715038371</t>
  </si>
  <si>
    <t>S-1503837/58799/2017</t>
  </si>
  <si>
    <t>16555953</t>
  </si>
  <si>
    <t>1815038371</t>
  </si>
  <si>
    <t>S-1503837/60746/2018</t>
  </si>
  <si>
    <t>1715038381</t>
  </si>
  <si>
    <t>S-1503838/58778/2017</t>
  </si>
  <si>
    <t>47891076</t>
  </si>
  <si>
    <t>Habán Libor</t>
  </si>
  <si>
    <t>1815038381</t>
  </si>
  <si>
    <t>S-1503838/60751/2018</t>
  </si>
  <si>
    <t>63340712</t>
  </si>
  <si>
    <t>Kuběnský Daniel</t>
  </si>
  <si>
    <t>1815038391</t>
  </si>
  <si>
    <t>S-1503839/60753/2018</t>
  </si>
  <si>
    <t>13534394</t>
  </si>
  <si>
    <t>Pelikán Jiří Ing.</t>
  </si>
  <si>
    <t>1715038411</t>
  </si>
  <si>
    <t>S-1503841/59131/2017</t>
  </si>
  <si>
    <t>00109959</t>
  </si>
  <si>
    <t>Zemědělské družstvo Podkleťan Křemže</t>
  </si>
  <si>
    <t>1815038411</t>
  </si>
  <si>
    <t>S-1503841/60763/2018</t>
  </si>
  <si>
    <t>65178033</t>
  </si>
  <si>
    <t>Kublák Jaromír</t>
  </si>
  <si>
    <t>1815038431</t>
  </si>
  <si>
    <t>S-1503843/60767/2018</t>
  </si>
  <si>
    <t>28735897</t>
  </si>
  <si>
    <t>Farma U sluníček s.r.o.</t>
  </si>
  <si>
    <t>1815038441</t>
  </si>
  <si>
    <t>S-1503844/60779/2018</t>
  </si>
  <si>
    <t>71172408</t>
  </si>
  <si>
    <t>Mezera Václav, Ing.</t>
  </si>
  <si>
    <t>1815038451</t>
  </si>
  <si>
    <t>S-1503845/60785/2018</t>
  </si>
  <si>
    <t>1815038461</t>
  </si>
  <si>
    <t>S-1503846/60789/2018</t>
  </si>
  <si>
    <t>75051249</t>
  </si>
  <si>
    <t>1815038471</t>
  </si>
  <si>
    <t>S-1503847/60793/2018</t>
  </si>
  <si>
    <t>06799264</t>
  </si>
  <si>
    <t>Šrámková Zuzana</t>
  </si>
  <si>
    <t>1815038481</t>
  </si>
  <si>
    <t>S-1503848/60796/2018</t>
  </si>
  <si>
    <t>25255797</t>
  </si>
  <si>
    <t>Segas a.s.</t>
  </si>
  <si>
    <t>1815038491</t>
  </si>
  <si>
    <t>S-1503849/60797/2018</t>
  </si>
  <si>
    <t>10066772</t>
  </si>
  <si>
    <t>Žert Zdeněk, Ing.</t>
  </si>
  <si>
    <t>1815038501</t>
  </si>
  <si>
    <t>S-1503850/60801/2018</t>
  </si>
  <si>
    <t>67442421</t>
  </si>
  <si>
    <t>Šlechta Antonín</t>
  </si>
  <si>
    <t>1815038511</t>
  </si>
  <si>
    <t>S-1503851/60802/2018</t>
  </si>
  <si>
    <t>1815038521</t>
  </si>
  <si>
    <t>S-1503852/60810/2018</t>
  </si>
  <si>
    <t>48614386</t>
  </si>
  <si>
    <t>Pavlíček Zdeněk</t>
  </si>
  <si>
    <t>1815038531</t>
  </si>
  <si>
    <t>S-1503853/60818/2018</t>
  </si>
  <si>
    <t>70963827</t>
  </si>
  <si>
    <t>Šebesta Martin</t>
  </si>
  <si>
    <t>1815038541</t>
  </si>
  <si>
    <t>S-1503854/60827/2018</t>
  </si>
  <si>
    <t>73699870</t>
  </si>
  <si>
    <t>Švec Stanislav</t>
  </si>
  <si>
    <t>1815038551</t>
  </si>
  <si>
    <t>S-1503855/60831/2018</t>
  </si>
  <si>
    <t>18753124</t>
  </si>
  <si>
    <t>Talaš Jiří</t>
  </si>
  <si>
    <t>1815038561</t>
  </si>
  <si>
    <t>S-1503856/60835/2018</t>
  </si>
  <si>
    <t>1715038571</t>
  </si>
  <si>
    <t>S-1503857/59279/2017</t>
  </si>
  <si>
    <t>61883042</t>
  </si>
  <si>
    <t>Vodseďálek Pavel</t>
  </si>
  <si>
    <t>1815038571</t>
  </si>
  <si>
    <t>S-1503857/60836/2018</t>
  </si>
  <si>
    <t>03129373</t>
  </si>
  <si>
    <t>Habán Josef, Bc.</t>
  </si>
  <si>
    <t>1815038581</t>
  </si>
  <si>
    <t>S-1503858/60837/2018</t>
  </si>
  <si>
    <t>1715038591</t>
  </si>
  <si>
    <t>S-1503859/59287/2017</t>
  </si>
  <si>
    <t>1815038591</t>
  </si>
  <si>
    <t>S-1503859/60839/2018</t>
  </si>
  <si>
    <t>1715038601</t>
  </si>
  <si>
    <t>S-1503860/59062/2017</t>
  </si>
  <si>
    <t>1815038601</t>
  </si>
  <si>
    <t>S-1503860/60843/2018</t>
  </si>
  <si>
    <t>1815038611</t>
  </si>
  <si>
    <t>S-1503861/60844/2018</t>
  </si>
  <si>
    <t>04937651</t>
  </si>
  <si>
    <t>Janša Přemysl</t>
  </si>
  <si>
    <t>1815038621</t>
  </si>
  <si>
    <t>S-1503862/60848/2018</t>
  </si>
  <si>
    <t>1815038631</t>
  </si>
  <si>
    <t>S-1503863/60853/2018</t>
  </si>
  <si>
    <t>1715038651</t>
  </si>
  <si>
    <t>S-1503865/59209/2017</t>
  </si>
  <si>
    <t>1815038651</t>
  </si>
  <si>
    <t>S-1503865/60856/2018</t>
  </si>
  <si>
    <t>1815038661</t>
  </si>
  <si>
    <t>S-1503866/60860/2018</t>
  </si>
  <si>
    <t>1715038671</t>
  </si>
  <si>
    <t>S-1503867/59217/2017</t>
  </si>
  <si>
    <t>48733695</t>
  </si>
  <si>
    <t>Dostalík Ladislav</t>
  </si>
  <si>
    <t>1815038671</t>
  </si>
  <si>
    <t>S-1503867/60861/2018</t>
  </si>
  <si>
    <t>1715038681</t>
  </si>
  <si>
    <t>S-1503868/59222/2017</t>
  </si>
  <si>
    <t>1815038681</t>
  </si>
  <si>
    <t>S-1503868/60862/2018</t>
  </si>
  <si>
    <t>75116693</t>
  </si>
  <si>
    <t>Heinz Václav</t>
  </si>
  <si>
    <t>1815038691</t>
  </si>
  <si>
    <t>S-1503869/60864/2018</t>
  </si>
  <si>
    <t>75043041</t>
  </si>
  <si>
    <t>Koláčný Libor</t>
  </si>
  <si>
    <t>1815038701</t>
  </si>
  <si>
    <t>S-1503870/60868/2018</t>
  </si>
  <si>
    <t>1815038711</t>
  </si>
  <si>
    <t>S-1503871/60870/2018</t>
  </si>
  <si>
    <t>44762372</t>
  </si>
  <si>
    <t>Mikšík Jiří</t>
  </si>
  <si>
    <t>1815038721</t>
  </si>
  <si>
    <t>S-1503872/60873/2018</t>
  </si>
  <si>
    <t>1815038731</t>
  </si>
  <si>
    <t>S-1503873/60882/2018</t>
  </si>
  <si>
    <t>1715038751</t>
  </si>
  <si>
    <t>S-1503875/59242/2017</t>
  </si>
  <si>
    <t>1815038751</t>
  </si>
  <si>
    <t>S-1503875/60885/2018</t>
  </si>
  <si>
    <t>1715038761</t>
  </si>
  <si>
    <t>S-1503876/59245/2017</t>
  </si>
  <si>
    <t>74315218</t>
  </si>
  <si>
    <t>Mach Vít</t>
  </si>
  <si>
    <t>1815038761</t>
  </si>
  <si>
    <t>S-1503876/60886/2018</t>
  </si>
  <si>
    <t>1815038771</t>
  </si>
  <si>
    <t>S-1503877/60890/2018</t>
  </si>
  <si>
    <t>48665673</t>
  </si>
  <si>
    <t>Kubelka Karel, Ing.</t>
  </si>
  <si>
    <t>1815038781</t>
  </si>
  <si>
    <t>S-1503878/60898/2018</t>
  </si>
  <si>
    <t>1815038791</t>
  </si>
  <si>
    <t>S-1503879/60901/2018</t>
  </si>
  <si>
    <t>1815038811</t>
  </si>
  <si>
    <t>S-1503881/60909/2018</t>
  </si>
  <si>
    <t>1815038831</t>
  </si>
  <si>
    <t>S-1503883/60920/2018</t>
  </si>
  <si>
    <t>25846698</t>
  </si>
  <si>
    <t>Kateřinská zemědělská a.s.</t>
  </si>
  <si>
    <t>1815038841</t>
  </si>
  <si>
    <t>S-1503884/60926/2018</t>
  </si>
  <si>
    <t>1815038851</t>
  </si>
  <si>
    <t>S-1503885/60932/2018</t>
  </si>
  <si>
    <t>62327399</t>
  </si>
  <si>
    <t>Tvarůžka Jan</t>
  </si>
  <si>
    <t>1815038861</t>
  </si>
  <si>
    <t>S-1503886/60935/2018</t>
  </si>
  <si>
    <t>1815038871</t>
  </si>
  <si>
    <t>S-1503887/60936/2018</t>
  </si>
  <si>
    <t>72547812</t>
  </si>
  <si>
    <t>Bartošová Eva, Ing.</t>
  </si>
  <si>
    <t>1815038881</t>
  </si>
  <si>
    <t>S-1503888/60939/2018</t>
  </si>
  <si>
    <t>40228371</t>
  </si>
  <si>
    <t>Bartoš Jan</t>
  </si>
  <si>
    <t>1815038891</t>
  </si>
  <si>
    <t>S-1503889/60941/2018</t>
  </si>
  <si>
    <t>73366544</t>
  </si>
  <si>
    <t>Jeremiasz Patryk</t>
  </si>
  <si>
    <t>1815038901</t>
  </si>
  <si>
    <t>S-1503890/60948/2018</t>
  </si>
  <si>
    <t>73365068</t>
  </si>
  <si>
    <t>Tvarůžková Anna</t>
  </si>
  <si>
    <t>1815038911</t>
  </si>
  <si>
    <t>S-1503891/60949/2018</t>
  </si>
  <si>
    <t>1815038921</t>
  </si>
  <si>
    <t>S-1503892/60952/2018</t>
  </si>
  <si>
    <t>64789403</t>
  </si>
  <si>
    <t>Zevas Korouhev a.s.</t>
  </si>
  <si>
    <t>1815038931</t>
  </si>
  <si>
    <t>S-1503893/60368/2018</t>
  </si>
  <si>
    <t>1815038941</t>
  </si>
  <si>
    <t>S-1503894/60370/2018</t>
  </si>
  <si>
    <t>73360619</t>
  </si>
  <si>
    <t>Cihelka Josef</t>
  </si>
  <si>
    <t>1815038951</t>
  </si>
  <si>
    <t>S-1503895/60983/2018</t>
  </si>
  <si>
    <t>42107997</t>
  </si>
  <si>
    <t>Bartošová Hana</t>
  </si>
  <si>
    <t>1815038961</t>
  </si>
  <si>
    <t>S-1503896/60986/2018</t>
  </si>
  <si>
    <t>43597025</t>
  </si>
  <si>
    <t>Heinz Vít</t>
  </si>
  <si>
    <t>1815038971</t>
  </si>
  <si>
    <t>S-1503897/60987/2018</t>
  </si>
  <si>
    <t>40912051</t>
  </si>
  <si>
    <t>Pokorný Bohumír</t>
  </si>
  <si>
    <t>1815038991</t>
  </si>
  <si>
    <t>S-1503899/60994/2018</t>
  </si>
  <si>
    <t>46272411</t>
  </si>
  <si>
    <t>Bartl Jiří</t>
  </si>
  <si>
    <t>1815039001</t>
  </si>
  <si>
    <t>S-1503900/60996/2018</t>
  </si>
  <si>
    <t>75043513</t>
  </si>
  <si>
    <t>Abraham Lubomír</t>
  </si>
  <si>
    <t>1815039011</t>
  </si>
  <si>
    <t>S-1503901/60997/2018</t>
  </si>
  <si>
    <t>03477118</t>
  </si>
  <si>
    <t>Hoštice s.r.o.</t>
  </si>
  <si>
    <t>1815039021</t>
  </si>
  <si>
    <t>S-1503902/60998/2018</t>
  </si>
  <si>
    <t>70926263</t>
  </si>
  <si>
    <t>Šrámek Petr</t>
  </si>
  <si>
    <t>1815039031</t>
  </si>
  <si>
    <t>S-1503903/60999/2018</t>
  </si>
  <si>
    <t>05968411</t>
  </si>
  <si>
    <t>FARMA BĚHAŘOV, s.r.o.</t>
  </si>
  <si>
    <t>1815039041</t>
  </si>
  <si>
    <t>S-1503904/61001/2018</t>
  </si>
  <si>
    <t>01298658</t>
  </si>
  <si>
    <t>Kovář Jakub, Ing.</t>
  </si>
  <si>
    <t>1815039051</t>
  </si>
  <si>
    <t>S-1503905/60374/2018</t>
  </si>
  <si>
    <t>48154822</t>
  </si>
  <si>
    <t>Zemědělské družstvo Květná</t>
  </si>
  <si>
    <t>1815039061</t>
  </si>
  <si>
    <t>S-1503906/60377/2018</t>
  </si>
  <si>
    <t>00129933</t>
  </si>
  <si>
    <t>Zemědělské družstvo Radiměř</t>
  </si>
  <si>
    <t>1815039071</t>
  </si>
  <si>
    <t>S-1503907/60384/2018</t>
  </si>
  <si>
    <t>1815039081</t>
  </si>
  <si>
    <t>S-1503908/60389/2018</t>
  </si>
  <si>
    <t>1815039091</t>
  </si>
  <si>
    <t>S-1503909/60396/2018</t>
  </si>
  <si>
    <t>11106743</t>
  </si>
  <si>
    <t>Dvořák Jaroslav, Ing.</t>
  </si>
  <si>
    <t>1815039101</t>
  </si>
  <si>
    <t>S-1503910/60399/2018</t>
  </si>
  <si>
    <t>70950644</t>
  </si>
  <si>
    <t>Jakoubek Vladimír</t>
  </si>
  <si>
    <t>1815039111</t>
  </si>
  <si>
    <t>S-1503911/60617/2018</t>
  </si>
  <si>
    <t>64405842</t>
  </si>
  <si>
    <t>Kolros Antonín</t>
  </si>
  <si>
    <t>1815039121</t>
  </si>
  <si>
    <t>S-1503912/60622/2018</t>
  </si>
  <si>
    <t>42753716</t>
  </si>
  <si>
    <t>Hudík Jan, Ing.</t>
  </si>
  <si>
    <t>1815039131</t>
  </si>
  <si>
    <t>S-1503913/60421/2018</t>
  </si>
  <si>
    <t>71185305</t>
  </si>
  <si>
    <t>1815039141</t>
  </si>
  <si>
    <t>S-1503914/60426/2018</t>
  </si>
  <si>
    <t>41270193</t>
  </si>
  <si>
    <t>1815039151</t>
  </si>
  <si>
    <t>S-1503915/60433/2018</t>
  </si>
  <si>
    <t>62697935</t>
  </si>
  <si>
    <t>1815039161</t>
  </si>
  <si>
    <t>S-1503916/60443/2018</t>
  </si>
  <si>
    <t>25252020</t>
  </si>
  <si>
    <t>ZEMKO Kožlí a.s.</t>
  </si>
  <si>
    <t>1815039171</t>
  </si>
  <si>
    <t>S-1503917/60453/2018</t>
  </si>
  <si>
    <t>1815039181</t>
  </si>
  <si>
    <t>S-1503918/60458/2018</t>
  </si>
  <si>
    <t>76472876</t>
  </si>
  <si>
    <t>Piskora Jaroslav</t>
  </si>
  <si>
    <t>1815039191</t>
  </si>
  <si>
    <t>S-1503919/60624/2018</t>
  </si>
  <si>
    <t>60113049</t>
  </si>
  <si>
    <t>VOSPOL, spol. s r.o.</t>
  </si>
  <si>
    <t>1815039201</t>
  </si>
  <si>
    <t>S-1503920/60627/2018</t>
  </si>
  <si>
    <t>46186085</t>
  </si>
  <si>
    <t>Benda Jaroslav, Ing.</t>
  </si>
  <si>
    <t>1815039211</t>
  </si>
  <si>
    <t>S-1503921/60643/2018</t>
  </si>
  <si>
    <t>10088695</t>
  </si>
  <si>
    <t>Kopeček Miroslav</t>
  </si>
  <si>
    <t>1815039221</t>
  </si>
  <si>
    <t>S-1503922/60646/2018</t>
  </si>
  <si>
    <t>75132061</t>
  </si>
  <si>
    <t>Kopeček Vlastimil</t>
  </si>
  <si>
    <t>1815039231</t>
  </si>
  <si>
    <t>S-1503923/60650/2018</t>
  </si>
  <si>
    <t>72535687</t>
  </si>
  <si>
    <t>Cejpek Jiří</t>
  </si>
  <si>
    <t>1815039241</t>
  </si>
  <si>
    <t>S-1503924/60654/2018</t>
  </si>
  <si>
    <t>64266095</t>
  </si>
  <si>
    <t>Chyba Marek</t>
  </si>
  <si>
    <t>1815039251</t>
  </si>
  <si>
    <t>S-1503925/60657/2018</t>
  </si>
  <si>
    <t>06739041</t>
  </si>
  <si>
    <t>Helma Vladimír, Ing.</t>
  </si>
  <si>
    <t>1815039261</t>
  </si>
  <si>
    <t>S-1503926/60522/2018</t>
  </si>
  <si>
    <t>72176890</t>
  </si>
  <si>
    <t>Kořenský Václav</t>
  </si>
  <si>
    <t>1815039271</t>
  </si>
  <si>
    <t>S-1503927/60550/2018</t>
  </si>
  <si>
    <t>02690454</t>
  </si>
  <si>
    <t>Řezáč Oldřich</t>
  </si>
  <si>
    <t>1815039281</t>
  </si>
  <si>
    <t>S-1503928/61009/2018</t>
  </si>
  <si>
    <t>1715039291</t>
  </si>
  <si>
    <t>S-1503929/59148/2017</t>
  </si>
  <si>
    <t>70902143</t>
  </si>
  <si>
    <t>Franc Pavel</t>
  </si>
  <si>
    <t>1815039291</t>
  </si>
  <si>
    <t>S-1503929/61012/2018</t>
  </si>
  <si>
    <t>1715039301</t>
  </si>
  <si>
    <t>S-1503930/59151/2017</t>
  </si>
  <si>
    <t>1815039301</t>
  </si>
  <si>
    <t>S-1503930/61089/2018</t>
  </si>
  <si>
    <t>60047003</t>
  </si>
  <si>
    <t>Berák Jan</t>
  </si>
  <si>
    <t>1815039321</t>
  </si>
  <si>
    <t>S-1503932/61026/2018</t>
  </si>
  <si>
    <t>1715039331</t>
  </si>
  <si>
    <t>S-1503933/59163/2017</t>
  </si>
  <si>
    <t>1715039341</t>
  </si>
  <si>
    <t>S-1503934/59186/2017</t>
  </si>
  <si>
    <t>40292789</t>
  </si>
  <si>
    <t>Pittner Josef</t>
  </si>
  <si>
    <t>1815039341</t>
  </si>
  <si>
    <t>S-1503934/61042/2018</t>
  </si>
  <si>
    <t>47670266</t>
  </si>
  <si>
    <t>BROSSA s.r.o.</t>
  </si>
  <si>
    <t>1815039351</t>
  </si>
  <si>
    <t>S-1503935/61048/2018</t>
  </si>
  <si>
    <t>60785721</t>
  </si>
  <si>
    <t>Šebestová Libuše</t>
  </si>
  <si>
    <t>1815039361</t>
  </si>
  <si>
    <t>S-1503936/61051/2018</t>
  </si>
  <si>
    <t>1715039371</t>
  </si>
  <si>
    <t>S-1503937/60735/2017</t>
  </si>
  <si>
    <t>64601102</t>
  </si>
  <si>
    <t>Šebesta Libor</t>
  </si>
  <si>
    <t>1815039371</t>
  </si>
  <si>
    <t>S-1503937/61057/2018</t>
  </si>
  <si>
    <t>1815039381</t>
  </si>
  <si>
    <t>S-1503938/61067/2018</t>
  </si>
  <si>
    <t>00129771</t>
  </si>
  <si>
    <t>Zemědělské družstvo  Růžový palouček</t>
  </si>
  <si>
    <t>1715039391</t>
  </si>
  <si>
    <t>S-1503939/60744/2017</t>
  </si>
  <si>
    <t>1815039391</t>
  </si>
  <si>
    <t>S-1503939/61136/2018</t>
  </si>
  <si>
    <t>46155422</t>
  </si>
  <si>
    <t>Škola Petr, Ing.</t>
  </si>
  <si>
    <t>1715039401</t>
  </si>
  <si>
    <t>S-1503940/60751/2017</t>
  </si>
  <si>
    <t>01904574</t>
  </si>
  <si>
    <t>Kalbáč Michal, DiS.</t>
  </si>
  <si>
    <t>1815039401</t>
  </si>
  <si>
    <t>S-1503940/61141/2018</t>
  </si>
  <si>
    <t>48226505</t>
  </si>
  <si>
    <t>Pártl Václav</t>
  </si>
  <si>
    <t>1815039411</t>
  </si>
  <si>
    <t>S-1503941/61133/2018</t>
  </si>
  <si>
    <t>1815039421</t>
  </si>
  <si>
    <t>S-1503942/61129/2018</t>
  </si>
  <si>
    <t>72079568</t>
  </si>
  <si>
    <t>Samec Jakub, Ing.</t>
  </si>
  <si>
    <t>1815039431</t>
  </si>
  <si>
    <t>S-1503943/61125/2018</t>
  </si>
  <si>
    <t>1715039441</t>
  </si>
  <si>
    <t>S-1503944/60777/2017</t>
  </si>
  <si>
    <t>86941208</t>
  </si>
  <si>
    <t>Zahnaš Petr, Ing.</t>
  </si>
  <si>
    <t>1815039441</t>
  </si>
  <si>
    <t>S-1503944/61027/2018</t>
  </si>
  <si>
    <t>05268281</t>
  </si>
  <si>
    <t>Adamuška Martin, Ing.</t>
  </si>
  <si>
    <t>1815039451</t>
  </si>
  <si>
    <t>S-1503945/61030/2018</t>
  </si>
  <si>
    <t>49464752</t>
  </si>
  <si>
    <t>Sedláček Josef</t>
  </si>
  <si>
    <t>1815039461</t>
  </si>
  <si>
    <t>S-1503946/63231/2018</t>
  </si>
  <si>
    <t>47048361</t>
  </si>
  <si>
    <t>SALIMA družstvo Velim</t>
  </si>
  <si>
    <t>1715039471</t>
  </si>
  <si>
    <t>S-1503947/60790/2017</t>
  </si>
  <si>
    <t>49455354</t>
  </si>
  <si>
    <t>ZEAS,  a.s.</t>
  </si>
  <si>
    <t>1815039471</t>
  </si>
  <si>
    <t>S-1503947/63232/2018</t>
  </si>
  <si>
    <t>1815039481</t>
  </si>
  <si>
    <t>S-1503948/63236/2018</t>
  </si>
  <si>
    <t>26922363</t>
  </si>
  <si>
    <t>AVE PRO CZ s.r.o.</t>
  </si>
  <si>
    <t>1815039491</t>
  </si>
  <si>
    <t>S-1503949/63241/2018</t>
  </si>
  <si>
    <t>60460709</t>
  </si>
  <si>
    <t>Česká zemědělská univerzita v Praze</t>
  </si>
  <si>
    <t>1815039501</t>
  </si>
  <si>
    <t>S-1503950/63257/2018</t>
  </si>
  <si>
    <t>76173828</t>
  </si>
  <si>
    <t>Janko Lukáš, Ing.</t>
  </si>
  <si>
    <t>1815039511</t>
  </si>
  <si>
    <t>S-1503951/63260/2018</t>
  </si>
  <si>
    <t>26377624</t>
  </si>
  <si>
    <t>CAROL - AGRO s.r.o.</t>
  </si>
  <si>
    <t>1815039521</t>
  </si>
  <si>
    <t>S-1503952/63263/2018</t>
  </si>
  <si>
    <t>1815039531</t>
  </si>
  <si>
    <t>S-1503953/63267/2018</t>
  </si>
  <si>
    <t>15063879</t>
  </si>
  <si>
    <t>Smetana David</t>
  </si>
  <si>
    <t>1815039541</t>
  </si>
  <si>
    <t>S-1503954/63274/2018</t>
  </si>
  <si>
    <t>87474310</t>
  </si>
  <si>
    <t>Cvach Ladislav, Ing.</t>
  </si>
  <si>
    <t>1815039551</t>
  </si>
  <si>
    <t>S-1503955/63284/2018</t>
  </si>
  <si>
    <t>05447372</t>
  </si>
  <si>
    <t>Homolka Andrew David, Bc.</t>
  </si>
  <si>
    <t>1815039561</t>
  </si>
  <si>
    <t>S-1503956/63289/2018</t>
  </si>
  <si>
    <t>1815039571</t>
  </si>
  <si>
    <t>S-1503957/63294/2018</t>
  </si>
  <si>
    <t>26441756</t>
  </si>
  <si>
    <t>AGRO KMÍNEK, spol. s r.o.</t>
  </si>
  <si>
    <t>1815039581</t>
  </si>
  <si>
    <t>S-1503958/63295/2018</t>
  </si>
  <si>
    <t>1715039601</t>
  </si>
  <si>
    <t>S-1503960/60304/2017</t>
  </si>
  <si>
    <t>1715039621</t>
  </si>
  <si>
    <t>S-1503962/60315/2017</t>
  </si>
  <si>
    <t>74845390</t>
  </si>
  <si>
    <t>Vyšohlíd René</t>
  </si>
  <si>
    <t>1815039621</t>
  </si>
  <si>
    <t>S-1503962/63305/2018</t>
  </si>
  <si>
    <t>25005936</t>
  </si>
  <si>
    <t>TEXAL, a.s.</t>
  </si>
  <si>
    <t>1815039641</t>
  </si>
  <si>
    <t>S-1503964/63311/2018</t>
  </si>
  <si>
    <t>04060989</t>
  </si>
  <si>
    <t>Kaňa Jan</t>
  </si>
  <si>
    <t>1815039651</t>
  </si>
  <si>
    <t>S-1503965/63314/2018</t>
  </si>
  <si>
    <t>76148939</t>
  </si>
  <si>
    <t>Smetanová Jitka</t>
  </si>
  <si>
    <t>1815039661</t>
  </si>
  <si>
    <t>S-1503966/63315/2018</t>
  </si>
  <si>
    <t>13775791</t>
  </si>
  <si>
    <t>Vojtěchovský Zdeněk, Ing.</t>
  </si>
  <si>
    <t>1715039671</t>
  </si>
  <si>
    <t>S-1503967/60330/2017</t>
  </si>
  <si>
    <t>62941887</t>
  </si>
  <si>
    <t>Šístek Tomáš</t>
  </si>
  <si>
    <t>1815039671</t>
  </si>
  <si>
    <t>S-1503967/63320/2018</t>
  </si>
  <si>
    <t>46987436</t>
  </si>
  <si>
    <t>Kaňa Bohumil</t>
  </si>
  <si>
    <t>1815039681</t>
  </si>
  <si>
    <t>S-1503968/63325/2018</t>
  </si>
  <si>
    <t>71248480</t>
  </si>
  <si>
    <t>Řezníček Jan, DiS.</t>
  </si>
  <si>
    <t>1815039691</t>
  </si>
  <si>
    <t>S-1503969/63330/2018</t>
  </si>
  <si>
    <t>72019352</t>
  </si>
  <si>
    <t>Babůrková Martina, Ing.</t>
  </si>
  <si>
    <t>1815039701</t>
  </si>
  <si>
    <t>S-1503970/63347/2018</t>
  </si>
  <si>
    <t>1815039731</t>
  </si>
  <si>
    <t>S-1503973/63363/2018</t>
  </si>
  <si>
    <t>1815039741</t>
  </si>
  <si>
    <t>S-1503974/63366/2018</t>
  </si>
  <si>
    <t>1815039751</t>
  </si>
  <si>
    <t>S-1503975/63369/2018</t>
  </si>
  <si>
    <t>1815039761</t>
  </si>
  <si>
    <t>S-1503976/63624/2018</t>
  </si>
  <si>
    <t>43173225</t>
  </si>
  <si>
    <t>Štička Josef</t>
  </si>
  <si>
    <t>1815039771</t>
  </si>
  <si>
    <t>S-1503977/63840/2018</t>
  </si>
  <si>
    <t>1815039781</t>
  </si>
  <si>
    <t>S-1503978/63946/2018</t>
  </si>
  <si>
    <t>1815039791</t>
  </si>
  <si>
    <t>S-1503979/63949/2018</t>
  </si>
  <si>
    <t>44689357</t>
  </si>
  <si>
    <t>Hustoles František, Ing.</t>
  </si>
  <si>
    <t>1815039801</t>
  </si>
  <si>
    <t>S-1503980/63952/2018</t>
  </si>
  <si>
    <t>1815039811</t>
  </si>
  <si>
    <t>S-1503981/63955/2018</t>
  </si>
  <si>
    <t>64862135</t>
  </si>
  <si>
    <t>Měsíček Martin</t>
  </si>
  <si>
    <t>1715039821</t>
  </si>
  <si>
    <t>S-1503982/60040/2017</t>
  </si>
  <si>
    <t>48080365</t>
  </si>
  <si>
    <t>Baloun Richard</t>
  </si>
  <si>
    <t>1815039821</t>
  </si>
  <si>
    <t>S-1503982/63959/2018</t>
  </si>
  <si>
    <t>64387585</t>
  </si>
  <si>
    <t>Šůs Radek</t>
  </si>
  <si>
    <t>1715039831</t>
  </si>
  <si>
    <t>S-1503983/60044/2017</t>
  </si>
  <si>
    <t>60440384</t>
  </si>
  <si>
    <t>Balounová Dagmar</t>
  </si>
  <si>
    <t>1815039831</t>
  </si>
  <si>
    <t>S-1503983/63962/2018</t>
  </si>
  <si>
    <t>1715039841</t>
  </si>
  <si>
    <t>S-1503984/60545/2017</t>
  </si>
  <si>
    <t>13545281</t>
  </si>
  <si>
    <t>Doležal Viktor</t>
  </si>
  <si>
    <t>1815039841</t>
  </si>
  <si>
    <t>S-1503984/63013/2018</t>
  </si>
  <si>
    <t>70887764</t>
  </si>
  <si>
    <t>Zolman Radek</t>
  </si>
  <si>
    <t>1815039851</t>
  </si>
  <si>
    <t>S-1503985/63023/2018</t>
  </si>
  <si>
    <t>16273001</t>
  </si>
  <si>
    <t>Rudolf Pavel</t>
  </si>
  <si>
    <t>1815039861</t>
  </si>
  <si>
    <t>S-1503986/63036/2018</t>
  </si>
  <si>
    <t>1815039871</t>
  </si>
  <si>
    <t>S-1503987/63175/2018</t>
  </si>
  <si>
    <t>72066521</t>
  </si>
  <si>
    <t>Jankásková Barbora</t>
  </si>
  <si>
    <t>1815039881</t>
  </si>
  <si>
    <t>S-1503988/63178/2018</t>
  </si>
  <si>
    <t>15733335</t>
  </si>
  <si>
    <t>Krofta Kamil Ing.</t>
  </si>
  <si>
    <t>1815039891</t>
  </si>
  <si>
    <t>S-1503989/63183/2018</t>
  </si>
  <si>
    <t>1815039901</t>
  </si>
  <si>
    <t>S-1503990/63187/2018</t>
  </si>
  <si>
    <t>28922221</t>
  </si>
  <si>
    <t>Velkostatek Tetín s.r.o.</t>
  </si>
  <si>
    <t>1815039911</t>
  </si>
  <si>
    <t>S-1503991/63192/2018</t>
  </si>
  <si>
    <t>47719699</t>
  </si>
  <si>
    <t>LOBKOWICZ- Křimice, spol. s r.o.</t>
  </si>
  <si>
    <t>1815039921</t>
  </si>
  <si>
    <t>S-1503992/63115/2018</t>
  </si>
  <si>
    <t>49788531</t>
  </si>
  <si>
    <t>Agro MACU s.r.o.</t>
  </si>
  <si>
    <t>1815039931</t>
  </si>
  <si>
    <t>S-1503993/63121/2018</t>
  </si>
  <si>
    <t>1815039941</t>
  </si>
  <si>
    <t>S-1503994/63558/2018</t>
  </si>
  <si>
    <t>41651120</t>
  </si>
  <si>
    <t>Plzák Josef</t>
  </si>
  <si>
    <t>1815039951</t>
  </si>
  <si>
    <t>S-1503995/63125/2018</t>
  </si>
  <si>
    <t>26399148</t>
  </si>
  <si>
    <t>Hospodářský dvůr Magdalena, s.r.o.</t>
  </si>
  <si>
    <t>1815039971</t>
  </si>
  <si>
    <t>S-1503997/63129/2018</t>
  </si>
  <si>
    <t>47020938</t>
  </si>
  <si>
    <t>Slabý Josef</t>
  </si>
  <si>
    <t>1815039981</t>
  </si>
  <si>
    <t>S-1503998/63578/2018</t>
  </si>
  <si>
    <t>1815039991</t>
  </si>
  <si>
    <t>S-1503999/63526/2018</t>
  </si>
  <si>
    <t>1815040001</t>
  </si>
  <si>
    <t>S-1504000/62996/2018</t>
  </si>
  <si>
    <t>47013290</t>
  </si>
  <si>
    <t>1815040011</t>
  </si>
  <si>
    <t>S-1504001/63535/2018</t>
  </si>
  <si>
    <t>1815040021</t>
  </si>
  <si>
    <t>S-1504002/63546/2018</t>
  </si>
  <si>
    <t>1815040031</t>
  </si>
  <si>
    <t>S-1504003/63515/2018</t>
  </si>
  <si>
    <t>1815040041</t>
  </si>
  <si>
    <t>S-1504004/63002/2018</t>
  </si>
  <si>
    <t>72023872</t>
  </si>
  <si>
    <t>Buček Martin, DiS.</t>
  </si>
  <si>
    <t>1815040051</t>
  </si>
  <si>
    <t>S-1504005/63507/2018</t>
  </si>
  <si>
    <t>46095888</t>
  </si>
  <si>
    <t>Cigánová Ludmila</t>
  </si>
  <si>
    <t>1815040061</t>
  </si>
  <si>
    <t>S-1504006/63501/2018</t>
  </si>
  <si>
    <t>43595685</t>
  </si>
  <si>
    <t>Bučková Ludmila</t>
  </si>
  <si>
    <t>1815040071</t>
  </si>
  <si>
    <t>S-1504007/63500/2018</t>
  </si>
  <si>
    <t>1815040081</t>
  </si>
  <si>
    <t>S-1504008/63497/2018</t>
  </si>
  <si>
    <t>1815040091</t>
  </si>
  <si>
    <t>S-1504009/63489/2018</t>
  </si>
  <si>
    <t>29106079</t>
  </si>
  <si>
    <t>K&amp;SL s.r.o.</t>
  </si>
  <si>
    <t>1815040101</t>
  </si>
  <si>
    <t>S-1504010/64070/2018</t>
  </si>
  <si>
    <t>25207253</t>
  </si>
  <si>
    <t>Střed Evropy s.r.o.</t>
  </si>
  <si>
    <t>1815040111</t>
  </si>
  <si>
    <t>S-1504011/64073/2018</t>
  </si>
  <si>
    <t>24246182</t>
  </si>
  <si>
    <t>KIRANDEP s.r.o.</t>
  </si>
  <si>
    <t>1815040131</t>
  </si>
  <si>
    <t>S-1504013/64009/2018</t>
  </si>
  <si>
    <t>49209639</t>
  </si>
  <si>
    <t>Bednarik Petr</t>
  </si>
  <si>
    <t>1815040141</t>
  </si>
  <si>
    <t>S-1504014/64012/2018</t>
  </si>
  <si>
    <t>1815040151</t>
  </si>
  <si>
    <t>S-1504015/64016/2018</t>
  </si>
  <si>
    <t>1815040161</t>
  </si>
  <si>
    <t>S-1504016/64020/2018</t>
  </si>
  <si>
    <t>43314457</t>
  </si>
  <si>
    <t>Reban Jiří</t>
  </si>
  <si>
    <t>1815040171</t>
  </si>
  <si>
    <t>S-1504017/64025/2018</t>
  </si>
  <si>
    <t>49212346</t>
  </si>
  <si>
    <t>Denk Jaroslav</t>
  </si>
  <si>
    <t>1815040181</t>
  </si>
  <si>
    <t>S-1504018/64030/2018</t>
  </si>
  <si>
    <t>03655024</t>
  </si>
  <si>
    <t>Jaroslav Denk s.r.o.</t>
  </si>
  <si>
    <t>1815040191</t>
  </si>
  <si>
    <t>S-1504019/64033/2018</t>
  </si>
  <si>
    <t>1815040201</t>
  </si>
  <si>
    <t>S-1504020/64036/2018</t>
  </si>
  <si>
    <t>72559187</t>
  </si>
  <si>
    <t>Podolák Jiří</t>
  </si>
  <si>
    <t>1815040211</t>
  </si>
  <si>
    <t>S-1504021/63136/2018</t>
  </si>
  <si>
    <t>70516405</t>
  </si>
  <si>
    <t>Podoláková Ivana</t>
  </si>
  <si>
    <t>1815040221</t>
  </si>
  <si>
    <t>S-1504022/63143/2018</t>
  </si>
  <si>
    <t>1815040231</t>
  </si>
  <si>
    <t>S-1504023/63146/2018</t>
  </si>
  <si>
    <t>49021052</t>
  </si>
  <si>
    <t>1815040241</t>
  </si>
  <si>
    <t>S-1504024/63154/2018</t>
  </si>
  <si>
    <t>1815040251</t>
  </si>
  <si>
    <t>S-1504025/63157/2018</t>
  </si>
  <si>
    <t>1815040281</t>
  </si>
  <si>
    <t>S-1504028/63021/2018</t>
  </si>
  <si>
    <t>76419371</t>
  </si>
  <si>
    <t>1815040301</t>
  </si>
  <si>
    <t>S-1504030/63041/2018</t>
  </si>
  <si>
    <t>28133692</t>
  </si>
  <si>
    <t>Totus, s.r.o.</t>
  </si>
  <si>
    <t>1815040311</t>
  </si>
  <si>
    <t>S-1504031/63060/2018</t>
  </si>
  <si>
    <t>1815040321</t>
  </si>
  <si>
    <t>S-1504032/63069/2018</t>
  </si>
  <si>
    <t>42360242</t>
  </si>
  <si>
    <t>Brož Milan</t>
  </si>
  <si>
    <t>1815040331</t>
  </si>
  <si>
    <t>S-1504033/63081/2018</t>
  </si>
  <si>
    <t>65020693</t>
  </si>
  <si>
    <t>Krátoška Milan</t>
  </si>
  <si>
    <t>1815040341</t>
  </si>
  <si>
    <t>S-1504034/63084/2018</t>
  </si>
  <si>
    <t>1815040351</t>
  </si>
  <si>
    <t>S-1504035/63066/2018</t>
  </si>
  <si>
    <t>63336871</t>
  </si>
  <si>
    <t>1815040361</t>
  </si>
  <si>
    <t>S-1504036/63072/2018</t>
  </si>
  <si>
    <t>1815040371</t>
  </si>
  <si>
    <t>S-1504037/63399/2018</t>
  </si>
  <si>
    <t>42277361</t>
  </si>
  <si>
    <t>Jansta Zdeněk, Ing.</t>
  </si>
  <si>
    <t>1815040381</t>
  </si>
  <si>
    <t>S-1504038/63405/2018</t>
  </si>
  <si>
    <t>25529871</t>
  </si>
  <si>
    <t>FRAVLA, spol. s r.o.</t>
  </si>
  <si>
    <t>1815040391</t>
  </si>
  <si>
    <t>S-1504039/63418/2018</t>
  </si>
  <si>
    <t>25305085</t>
  </si>
  <si>
    <t>Statek Valtice s.r.o.</t>
  </si>
  <si>
    <t>1815040401</t>
  </si>
  <si>
    <t>S-1504040/63424/2018</t>
  </si>
  <si>
    <t>1815040411</t>
  </si>
  <si>
    <t>S-1504041/63417/2018</t>
  </si>
  <si>
    <t>42598907</t>
  </si>
  <si>
    <t>Šmerák Jiří</t>
  </si>
  <si>
    <t>1715040421</t>
  </si>
  <si>
    <t>S-1504042/61143/2017</t>
  </si>
  <si>
    <t>60417226</t>
  </si>
  <si>
    <t>Teplý Vlastimil</t>
  </si>
  <si>
    <t>1815040421</t>
  </si>
  <si>
    <t>S-1504042/64313/2018</t>
  </si>
  <si>
    <t>46208950</t>
  </si>
  <si>
    <t>Fila Rajmund, Ing.</t>
  </si>
  <si>
    <t>1715040431</t>
  </si>
  <si>
    <t>S-1504043/61156/2017</t>
  </si>
  <si>
    <t>06120199</t>
  </si>
  <si>
    <t>Příhoda Michal</t>
  </si>
  <si>
    <t>1815040431</t>
  </si>
  <si>
    <t>S-1504043/64304/2018</t>
  </si>
  <si>
    <t>64267199</t>
  </si>
  <si>
    <t>Chvátal Karel</t>
  </si>
  <si>
    <t>1815040441</t>
  </si>
  <si>
    <t>S-1504044/64297/2018</t>
  </si>
  <si>
    <t>72085860</t>
  </si>
  <si>
    <t>1815040451</t>
  </si>
  <si>
    <t>S-1504045/64293/2018</t>
  </si>
  <si>
    <t>18796109</t>
  </si>
  <si>
    <t>Němec Ondřej</t>
  </si>
  <si>
    <t>1815040461</t>
  </si>
  <si>
    <t>S-1504046/64232/2018</t>
  </si>
  <si>
    <t>1815040471</t>
  </si>
  <si>
    <t>S-1504047/64378/2018</t>
  </si>
  <si>
    <t>43534040</t>
  </si>
  <si>
    <t>Adamec Václav</t>
  </si>
  <si>
    <t>1815040481</t>
  </si>
  <si>
    <t>S-1504048/64367/2018</t>
  </si>
  <si>
    <t>43534121</t>
  </si>
  <si>
    <t>Klimeš Petr</t>
  </si>
  <si>
    <t>1815040491</t>
  </si>
  <si>
    <t>S-1504049/64370/2018</t>
  </si>
  <si>
    <t>44476612</t>
  </si>
  <si>
    <t>Mikulka Jaroslav</t>
  </si>
  <si>
    <t>1815040501</t>
  </si>
  <si>
    <t>S-1504050/64361/2018</t>
  </si>
  <si>
    <t>1815040521</t>
  </si>
  <si>
    <t>S-1504052/64334/2018</t>
  </si>
  <si>
    <t>60119624</t>
  </si>
  <si>
    <t>Šoltys Jaroslav</t>
  </si>
  <si>
    <t>1815040531</t>
  </si>
  <si>
    <t>S-1504053/64322/2018</t>
  </si>
  <si>
    <t>1815040541</t>
  </si>
  <si>
    <t>S-1504054/64306/2018</t>
  </si>
  <si>
    <t>47476231</t>
  </si>
  <si>
    <t>Frydrych Miroslav</t>
  </si>
  <si>
    <t>1815040551</t>
  </si>
  <si>
    <t>S-1504055/64290/2018</t>
  </si>
  <si>
    <t>43465307</t>
  </si>
  <si>
    <t>Horák Milan</t>
  </si>
  <si>
    <t>1815040561</t>
  </si>
  <si>
    <t>S-1504056/64462/2018</t>
  </si>
  <si>
    <t>25525026</t>
  </si>
  <si>
    <t>Ökoplant international s.r.o.</t>
  </si>
  <si>
    <t>1815040571</t>
  </si>
  <si>
    <t>S-1504057/64207/2018</t>
  </si>
  <si>
    <t>14644835</t>
  </si>
  <si>
    <t>Šrámek Antonín</t>
  </si>
  <si>
    <t>1815040581</t>
  </si>
  <si>
    <t>S-1504058/64202/2018</t>
  </si>
  <si>
    <t>71222588</t>
  </si>
  <si>
    <t>Křeček Jiří, Ing.</t>
  </si>
  <si>
    <t>1815040591</t>
  </si>
  <si>
    <t>S-1504059/64194/2018</t>
  </si>
  <si>
    <t>1815040601</t>
  </si>
  <si>
    <t>S-1504060/64180/2018</t>
  </si>
  <si>
    <t>14642549</t>
  </si>
  <si>
    <t>Schwarz Ivan</t>
  </si>
  <si>
    <t>1815040611</t>
  </si>
  <si>
    <t>S-1504061/64168/2018</t>
  </si>
  <si>
    <t>1815040621</t>
  </si>
  <si>
    <t>S-1504062/64165/2018</t>
  </si>
  <si>
    <t>49969722</t>
  </si>
  <si>
    <t>DUSPOL, spol. s r.o.</t>
  </si>
  <si>
    <t>1815040631</t>
  </si>
  <si>
    <t>S-1504063/64144/2018</t>
  </si>
  <si>
    <t>62048074</t>
  </si>
  <si>
    <t>Jiránek Josef</t>
  </si>
  <si>
    <t>1715040641</t>
  </si>
  <si>
    <t>S-1504064/61066/2017</t>
  </si>
  <si>
    <t>70966184</t>
  </si>
  <si>
    <t>Mész Václav Ing.</t>
  </si>
  <si>
    <t>1815040641</t>
  </si>
  <si>
    <t>S-1504064/64141/2018</t>
  </si>
  <si>
    <t>1815040651</t>
  </si>
  <si>
    <t>S-1504065/64138/2018</t>
  </si>
  <si>
    <t>1815040661</t>
  </si>
  <si>
    <t>S-1504066/64135/2018</t>
  </si>
  <si>
    <t>60729848</t>
  </si>
  <si>
    <t>AGRANA spol. s r.o.</t>
  </si>
  <si>
    <t>1815040671</t>
  </si>
  <si>
    <t>S-1504067/64132/2018</t>
  </si>
  <si>
    <t>03523471</t>
  </si>
  <si>
    <t>1815040681</t>
  </si>
  <si>
    <t>S-1504068/64129/2018</t>
  </si>
  <si>
    <t>75040409</t>
  </si>
  <si>
    <t>Miroš Zdeněk</t>
  </si>
  <si>
    <t>1815040691</t>
  </si>
  <si>
    <t>S-1504069/64126/2018</t>
  </si>
  <si>
    <t>13395076</t>
  </si>
  <si>
    <t>Pátek Jiří, Ing.</t>
  </si>
  <si>
    <t>1815040701</t>
  </si>
  <si>
    <t>S-1504070/64123/2018</t>
  </si>
  <si>
    <t>1815040721</t>
  </si>
  <si>
    <t>S-1504072/64466/2018</t>
  </si>
  <si>
    <t>42886856</t>
  </si>
  <si>
    <t>Dvořák Jiří</t>
  </si>
  <si>
    <t>1715040731</t>
  </si>
  <si>
    <t>S-1504073/61090/2017</t>
  </si>
  <si>
    <t>1815040731</t>
  </si>
  <si>
    <t>S-1504073/64469/2018</t>
  </si>
  <si>
    <t>71204393</t>
  </si>
  <si>
    <t>Nepovím Jiří, Bc.</t>
  </si>
  <si>
    <t>1815040741</t>
  </si>
  <si>
    <t>S-1504074/64472/2018</t>
  </si>
  <si>
    <t>48193917</t>
  </si>
  <si>
    <t>Hrtús Miroslav</t>
  </si>
  <si>
    <t>1815040751</t>
  </si>
  <si>
    <t>S-1504075/64477/2018</t>
  </si>
  <si>
    <t>11001569</t>
  </si>
  <si>
    <t>1815040761</t>
  </si>
  <si>
    <t>S-1504076/64480/2018</t>
  </si>
  <si>
    <t>1815040771</t>
  </si>
  <si>
    <t>S-1504077/64459/2018</t>
  </si>
  <si>
    <t>03448614</t>
  </si>
  <si>
    <t>INF Agro, s.r.o.</t>
  </si>
  <si>
    <t>1815040781</t>
  </si>
  <si>
    <t>S-1504078/64457/2018</t>
  </si>
  <si>
    <t>42313911</t>
  </si>
  <si>
    <t>Pokorný Josef, Ing.</t>
  </si>
  <si>
    <t>1815040791</t>
  </si>
  <si>
    <t>S-1504079/64174/2018</t>
  </si>
  <si>
    <t>60396628</t>
  </si>
  <si>
    <t>Minařík Jiří</t>
  </si>
  <si>
    <t>1815040801</t>
  </si>
  <si>
    <t>S-1504080/64183/2018</t>
  </si>
  <si>
    <t>07118953</t>
  </si>
  <si>
    <t>Blaha Tomáš, Ing.</t>
  </si>
  <si>
    <t>1815040811</t>
  </si>
  <si>
    <t>S-1504081/64191/2018</t>
  </si>
  <si>
    <t>69653496</t>
  </si>
  <si>
    <t>Čech Libor</t>
  </si>
  <si>
    <t>1815040821</t>
  </si>
  <si>
    <t>S-1504082/64195/2018</t>
  </si>
  <si>
    <t>60401711</t>
  </si>
  <si>
    <t>Čech Martin</t>
  </si>
  <si>
    <t>1815040831</t>
  </si>
  <si>
    <t>S-1504083/64204/2018</t>
  </si>
  <si>
    <t>76143686</t>
  </si>
  <si>
    <t>Tesař Ondřej</t>
  </si>
  <si>
    <t>1815040841</t>
  </si>
  <si>
    <t>S-1504084/64218/2018</t>
  </si>
  <si>
    <t>46917063</t>
  </si>
  <si>
    <t>Tesař Josef</t>
  </si>
  <si>
    <t>1815040851</t>
  </si>
  <si>
    <t>S-1504085/64231/2018</t>
  </si>
  <si>
    <t>1815040861</t>
  </si>
  <si>
    <t>S-1504086/64237/2018</t>
  </si>
  <si>
    <t>71252126</t>
  </si>
  <si>
    <t>Mičánek Luděk</t>
  </si>
  <si>
    <t>1815040871</t>
  </si>
  <si>
    <t>S-1504087/64244/2018</t>
  </si>
  <si>
    <t>75117517</t>
  </si>
  <si>
    <t>Kozel Vlastimil, Bc.</t>
  </si>
  <si>
    <t>1815040881</t>
  </si>
  <si>
    <t>S-1504088/64387/2018</t>
  </si>
  <si>
    <t>43799345</t>
  </si>
  <si>
    <t>Kodet Josef</t>
  </si>
  <si>
    <t>1715040891</t>
  </si>
  <si>
    <t>S-1504089/61617/2017</t>
  </si>
  <si>
    <t>25582844</t>
  </si>
  <si>
    <t>AGRODELTA, s.r.o.</t>
  </si>
  <si>
    <t>1815040891</t>
  </si>
  <si>
    <t>S-1504089/64332/2018</t>
  </si>
  <si>
    <t>63151740</t>
  </si>
  <si>
    <t>Křížek Jaroslav</t>
  </si>
  <si>
    <t>1815040901</t>
  </si>
  <si>
    <t>S-1504090/64268/2018</t>
  </si>
  <si>
    <t>46058931</t>
  </si>
  <si>
    <t>Petrs Luboš</t>
  </si>
  <si>
    <t>1815040911</t>
  </si>
  <si>
    <t>S-1504091/64276/2018</t>
  </si>
  <si>
    <t>1715040921</t>
  </si>
  <si>
    <t>S-1504092/61632/2017</t>
  </si>
  <si>
    <t>1815040921</t>
  </si>
  <si>
    <t>S-1504092/64284/2018</t>
  </si>
  <si>
    <t>04903102</t>
  </si>
  <si>
    <t>Kinc Jan</t>
  </si>
  <si>
    <t>1815040931</t>
  </si>
  <si>
    <t>S-1504093/64291/2018</t>
  </si>
  <si>
    <t>68438834</t>
  </si>
  <si>
    <t>Zanker Viktor, Ing.</t>
  </si>
  <si>
    <t>1815040941</t>
  </si>
  <si>
    <t>S-1504094/64307/2018</t>
  </si>
  <si>
    <t>1815040951</t>
  </si>
  <si>
    <t>S-1504095/64318/2018</t>
  </si>
  <si>
    <t>47774037</t>
  </si>
  <si>
    <t>Petrásek Jiří</t>
  </si>
  <si>
    <t>1815040961</t>
  </si>
  <si>
    <t>S-1504096/64327/2018</t>
  </si>
  <si>
    <t>1815040971</t>
  </si>
  <si>
    <t>S-1504097/64333/2018</t>
  </si>
  <si>
    <t>42117089</t>
  </si>
  <si>
    <t>Kubešová Lenka</t>
  </si>
  <si>
    <t>1815040981</t>
  </si>
  <si>
    <t>S-1504098/64342/2018</t>
  </si>
  <si>
    <t>25027522</t>
  </si>
  <si>
    <t>PRODUKTA, s.r.o.</t>
  </si>
  <si>
    <t>1815040991</t>
  </si>
  <si>
    <t>S-1504099/64384/2018</t>
  </si>
  <si>
    <t>42116554</t>
  </si>
  <si>
    <t>Žatecký Petr</t>
  </si>
  <si>
    <t>1815041001</t>
  </si>
  <si>
    <t>S-1504100/64393/2018</t>
  </si>
  <si>
    <t>1815041011</t>
  </si>
  <si>
    <t>S-1504101/64402/2018</t>
  </si>
  <si>
    <t>68280017</t>
  </si>
  <si>
    <t>Krejný Lukáš</t>
  </si>
  <si>
    <t>1815041021</t>
  </si>
  <si>
    <t>S-1504102/64422/2018</t>
  </si>
  <si>
    <t>1815041031</t>
  </si>
  <si>
    <t>S-1504103/64886/2018</t>
  </si>
  <si>
    <t>1815041041</t>
  </si>
  <si>
    <t>S-1504104/64881/2018</t>
  </si>
  <si>
    <t>1815041051</t>
  </si>
  <si>
    <t>S-1504105/64878/2018</t>
  </si>
  <si>
    <t>03978338</t>
  </si>
  <si>
    <t>1815041061</t>
  </si>
  <si>
    <t>S-1504106/64874/2018</t>
  </si>
  <si>
    <t>75099110</t>
  </si>
  <si>
    <t>Kalianko Václav</t>
  </si>
  <si>
    <t>1815041071</t>
  </si>
  <si>
    <t>S-1504107/64871/2018</t>
  </si>
  <si>
    <t>70972958</t>
  </si>
  <si>
    <t>1815041081</t>
  </si>
  <si>
    <t>S-1504108/64864/2018</t>
  </si>
  <si>
    <t>1815041101</t>
  </si>
  <si>
    <t>S-1504110/64801/2018</t>
  </si>
  <si>
    <t>1715041111</t>
  </si>
  <si>
    <t>S-1504111/61313/2017</t>
  </si>
  <si>
    <t>26065509</t>
  </si>
  <si>
    <t>Zemědělská farma VETO s.r.o.</t>
  </si>
  <si>
    <t>1815041111</t>
  </si>
  <si>
    <t>S-1504111/64770/2018</t>
  </si>
  <si>
    <t>01949861</t>
  </si>
  <si>
    <t>1815041121</t>
  </si>
  <si>
    <t>S-1504112/64774/2018</t>
  </si>
  <si>
    <t>1815041131</t>
  </si>
  <si>
    <t>S-1504113/64783/2018</t>
  </si>
  <si>
    <t>1815041141</t>
  </si>
  <si>
    <t>S-1504114/64788/2018</t>
  </si>
  <si>
    <t>72020890</t>
  </si>
  <si>
    <t>Černý Stanislav</t>
  </si>
  <si>
    <t>1815041151</t>
  </si>
  <si>
    <t>S-1504115/64796/2018</t>
  </si>
  <si>
    <t>1815041161</t>
  </si>
  <si>
    <t>S-1504116/64804/2018</t>
  </si>
  <si>
    <t>14868911</t>
  </si>
  <si>
    <t>"Sady Klášterec nad Ohří spol. s r.o."</t>
  </si>
  <si>
    <t>1715041171</t>
  </si>
  <si>
    <t>S-1504117/61462/2017</t>
  </si>
  <si>
    <t>70675252</t>
  </si>
  <si>
    <t>Zobal Radek</t>
  </si>
  <si>
    <t>1815041171</t>
  </si>
  <si>
    <t>S-1504117/64810/2018</t>
  </si>
  <si>
    <t>1715041181</t>
  </si>
  <si>
    <t>S-1504118/61471/2017</t>
  </si>
  <si>
    <t>48244970</t>
  </si>
  <si>
    <t>OSEVA Protivín a.s.</t>
  </si>
  <si>
    <t>1815041181</t>
  </si>
  <si>
    <t>S-1504118/64813/2018</t>
  </si>
  <si>
    <t>1715041191</t>
  </si>
  <si>
    <t>S-1504119/61490/2017</t>
  </si>
  <si>
    <t>26037165</t>
  </si>
  <si>
    <t>ISKA s.r.o.</t>
  </si>
  <si>
    <t>1815041191</t>
  </si>
  <si>
    <t>S-1504119/64817/2018</t>
  </si>
  <si>
    <t>48669792</t>
  </si>
  <si>
    <t>Studnička Jaroslav</t>
  </si>
  <si>
    <t>1815041201</t>
  </si>
  <si>
    <t>S-1504120/64708/2018</t>
  </si>
  <si>
    <t>26004992</t>
  </si>
  <si>
    <t>Sady Popelov s.r.o.</t>
  </si>
  <si>
    <t>1715041211</t>
  </si>
  <si>
    <t>S-1504121/61495/2017</t>
  </si>
  <si>
    <t>43510418</t>
  </si>
  <si>
    <t>Makalouš Jiří</t>
  </si>
  <si>
    <t>1815041211</t>
  </si>
  <si>
    <t>S-1504121/64753/2018</t>
  </si>
  <si>
    <t>1815041221</t>
  </si>
  <si>
    <t>S-1504122/64738/2018</t>
  </si>
  <si>
    <t>44470819</t>
  </si>
  <si>
    <t>Bureš Josef</t>
  </si>
  <si>
    <t>1815041231</t>
  </si>
  <si>
    <t>S-1504123/64732/2018</t>
  </si>
  <si>
    <t>1715041241</t>
  </si>
  <si>
    <t>S-1504124/62706/2017</t>
  </si>
  <si>
    <t>1815041241</t>
  </si>
  <si>
    <t>S-1504124/64729/2018</t>
  </si>
  <si>
    <t>1815041251</t>
  </si>
  <si>
    <t>S-1504125/64720/2018</t>
  </si>
  <si>
    <t>60400978</t>
  </si>
  <si>
    <t>Čumpa Jan</t>
  </si>
  <si>
    <t>1715041261</t>
  </si>
  <si>
    <t>S-1504126/62843/2017</t>
  </si>
  <si>
    <t>1715041271</t>
  </si>
  <si>
    <t>S-1504127/62848/2017</t>
  </si>
  <si>
    <t>1815041271</t>
  </si>
  <si>
    <t>S-1504127/64692/2018</t>
  </si>
  <si>
    <t>1715041281</t>
  </si>
  <si>
    <t>S-1504128/62851/2017</t>
  </si>
  <si>
    <t>40042456</t>
  </si>
  <si>
    <t>Valsa Václav</t>
  </si>
  <si>
    <t>1815041281</t>
  </si>
  <si>
    <t>S-1504128/64696/2018</t>
  </si>
  <si>
    <t>1715041291</t>
  </si>
  <si>
    <t>S-1504129/62855/2017</t>
  </si>
  <si>
    <t>16224922</t>
  </si>
  <si>
    <t>Bartoš Václav</t>
  </si>
  <si>
    <t>1815041291</t>
  </si>
  <si>
    <t>S-1504129/64676/2018</t>
  </si>
  <si>
    <t>63486407</t>
  </si>
  <si>
    <t>AGROPOD a.s.</t>
  </si>
  <si>
    <t>1715041301</t>
  </si>
  <si>
    <t>S-1504130/62864/2017</t>
  </si>
  <si>
    <t>60883090</t>
  </si>
  <si>
    <t>1815041301</t>
  </si>
  <si>
    <t>S-1504130/64679/2018</t>
  </si>
  <si>
    <t>73582255</t>
  </si>
  <si>
    <t>Fryš František</t>
  </si>
  <si>
    <t>1815041311</t>
  </si>
  <si>
    <t>S-1504131/64682/2018</t>
  </si>
  <si>
    <t>48614424</t>
  </si>
  <si>
    <t>Novohradský Lubomír</t>
  </si>
  <si>
    <t>1815041321</t>
  </si>
  <si>
    <t>S-1504132/64685/2018</t>
  </si>
  <si>
    <t>71167293</t>
  </si>
  <si>
    <t>Budka Josef, Ing.</t>
  </si>
  <si>
    <t>1815041331</t>
  </si>
  <si>
    <t>S-1504133/64647/2018</t>
  </si>
  <si>
    <t>1815041341</t>
  </si>
  <si>
    <t>S-1504134/64655/2018</t>
  </si>
  <si>
    <t>1815041351</t>
  </si>
  <si>
    <t>S-1504135/64609/2018</t>
  </si>
  <si>
    <t>1815041361</t>
  </si>
  <si>
    <t>S-1504136/64665/2018</t>
  </si>
  <si>
    <t>62448234</t>
  </si>
  <si>
    <t>Dědek Martin</t>
  </si>
  <si>
    <t>1815041371</t>
  </si>
  <si>
    <t>S-1504137/64671/2018</t>
  </si>
  <si>
    <t>1715041381</t>
  </si>
  <si>
    <t>S-1504138/62897/2017</t>
  </si>
  <si>
    <t>1815041381</t>
  </si>
  <si>
    <t>S-1504138/64667/2018</t>
  </si>
  <si>
    <t>42301149</t>
  </si>
  <si>
    <t>Prokeš Jan</t>
  </si>
  <si>
    <t>1715041391</t>
  </si>
  <si>
    <t>S-1504139/62901/2017</t>
  </si>
  <si>
    <t>15047261</t>
  </si>
  <si>
    <t>Pavel Václav</t>
  </si>
  <si>
    <t>1815041391</t>
  </si>
  <si>
    <t>S-1504139/64601/2018</t>
  </si>
  <si>
    <t>1715041401</t>
  </si>
  <si>
    <t>S-1504140/62904/2017</t>
  </si>
  <si>
    <t>1815041401</t>
  </si>
  <si>
    <t>S-1504140/64599/2018</t>
  </si>
  <si>
    <t>44503865</t>
  </si>
  <si>
    <t>Ludvík Lukáš, Ing.</t>
  </si>
  <si>
    <t>1815041411</t>
  </si>
  <si>
    <t>S-1504141/64596/2018</t>
  </si>
  <si>
    <t>1715041421</t>
  </si>
  <si>
    <t>S-1504142/62163/2017</t>
  </si>
  <si>
    <t>1815041421</t>
  </si>
  <si>
    <t>S-1504142/64592/2018</t>
  </si>
  <si>
    <t>72535849</t>
  </si>
  <si>
    <t>Žoček Radek</t>
  </si>
  <si>
    <t>1815041431</t>
  </si>
  <si>
    <t>S-1504143/64589/2018</t>
  </si>
  <si>
    <t>1715041441</t>
  </si>
  <si>
    <t>S-1504144/62170/2017</t>
  </si>
  <si>
    <t>1815041441</t>
  </si>
  <si>
    <t>S-1504144/64586/2018</t>
  </si>
  <si>
    <t>1715041451</t>
  </si>
  <si>
    <t>S-1504145/62178/2017</t>
  </si>
  <si>
    <t>1715041461</t>
  </si>
  <si>
    <t>S-1504146/62183/2017</t>
  </si>
  <si>
    <t>1815041461</t>
  </si>
  <si>
    <t>S-1504146/64832/2018</t>
  </si>
  <si>
    <t>1715041471</t>
  </si>
  <si>
    <t>S-1504147/62186/2017</t>
  </si>
  <si>
    <t>04986938</t>
  </si>
  <si>
    <t>Klvaňa Tomáš</t>
  </si>
  <si>
    <t>1815041471</t>
  </si>
  <si>
    <t>S-1504147/64829/2018</t>
  </si>
  <si>
    <t>75126800</t>
  </si>
  <si>
    <t>Tomášek Michal</t>
  </si>
  <si>
    <t>1715041481</t>
  </si>
  <si>
    <t>S-1504148/62198/2017</t>
  </si>
  <si>
    <t>14618303</t>
  </si>
  <si>
    <t>Vahala Vladimír</t>
  </si>
  <si>
    <t>1815041481</t>
  </si>
  <si>
    <t>S-1504148/64825/2018</t>
  </si>
  <si>
    <t>86787063</t>
  </si>
  <si>
    <t>Pivoňka Ondřej, Bc.</t>
  </si>
  <si>
    <t>1715041491</t>
  </si>
  <si>
    <t>S-1504149/62203/2017</t>
  </si>
  <si>
    <t>46582525</t>
  </si>
  <si>
    <t>Pavlíková Bohumila</t>
  </si>
  <si>
    <t>1815041491</t>
  </si>
  <si>
    <t>S-1504149/64821/2018</t>
  </si>
  <si>
    <t>1715041501</t>
  </si>
  <si>
    <t>S-1504150/62211/2017</t>
  </si>
  <si>
    <t>60570512</t>
  </si>
  <si>
    <t>Tulis Jan</t>
  </si>
  <si>
    <t>1715041511</t>
  </si>
  <si>
    <t>S-1504151/62220/2017</t>
  </si>
  <si>
    <t>1815041511</t>
  </si>
  <si>
    <t>S-1504151/64637/2018</t>
  </si>
  <si>
    <t>1715041521</t>
  </si>
  <si>
    <t>S-1504152/62234/2017</t>
  </si>
  <si>
    <t>00220001</t>
  </si>
  <si>
    <t>Zemědělské družstvo Vrchy</t>
  </si>
  <si>
    <t>1715041531</t>
  </si>
  <si>
    <t>S-1504153/62240/2017</t>
  </si>
  <si>
    <t>49078143</t>
  </si>
  <si>
    <t>Ondřejíková Anna</t>
  </si>
  <si>
    <t>1815041531</t>
  </si>
  <si>
    <t>S-1504153/64627/2018</t>
  </si>
  <si>
    <t>70962707</t>
  </si>
  <si>
    <t>Wilfrid Stöger, org. složka v ČR</t>
  </si>
  <si>
    <t>1815041541</t>
  </si>
  <si>
    <t>S-1504154/65246/2018</t>
  </si>
  <si>
    <t>46233920</t>
  </si>
  <si>
    <t>1715041551</t>
  </si>
  <si>
    <t>S-1504155/62257/2017</t>
  </si>
  <si>
    <t>1815041551</t>
  </si>
  <si>
    <t>S-1504155/65242/2018</t>
  </si>
  <si>
    <t>67007970</t>
  </si>
  <si>
    <t>Tomášek Miroslav</t>
  </si>
  <si>
    <t>1715041561</t>
  </si>
  <si>
    <t>S-1504156/62261/2017</t>
  </si>
  <si>
    <t>47903970</t>
  </si>
  <si>
    <t>SYFANY, spol. s r.o.</t>
  </si>
  <si>
    <t>1815041561</t>
  </si>
  <si>
    <t>S-1504156/65238/2018</t>
  </si>
  <si>
    <t>1815041571</t>
  </si>
  <si>
    <t>S-1504157/65235/2018</t>
  </si>
  <si>
    <t>1815041581</t>
  </si>
  <si>
    <t>S-1504158/65228/2018</t>
  </si>
  <si>
    <t>1815041591</t>
  </si>
  <si>
    <t>S-1504159/65225/2018</t>
  </si>
  <si>
    <t>1715041601</t>
  </si>
  <si>
    <t>S-1504160/62378/2017</t>
  </si>
  <si>
    <t>1815041601</t>
  </si>
  <si>
    <t>S-1504160/65080/2018</t>
  </si>
  <si>
    <t>46232974</t>
  </si>
  <si>
    <t>Janšta Rostislav</t>
  </si>
  <si>
    <t>1815041611</t>
  </si>
  <si>
    <t>S-1504161/65075/2018</t>
  </si>
  <si>
    <t>42321531</t>
  </si>
  <si>
    <t>Šebek Antonín</t>
  </si>
  <si>
    <t>1815041621</t>
  </si>
  <si>
    <t>S-1504162/65071/2018</t>
  </si>
  <si>
    <t>1715041631</t>
  </si>
  <si>
    <t>S-1504163/62399/2017</t>
  </si>
  <si>
    <t>64275639</t>
  </si>
  <si>
    <t>Jančík Miroslav</t>
  </si>
  <si>
    <t>1815041631</t>
  </si>
  <si>
    <t>S-1504163/65068/2018</t>
  </si>
  <si>
    <t>75096633</t>
  </si>
  <si>
    <t>Vytlačil Martin, Bc.</t>
  </si>
  <si>
    <t>1815041641</t>
  </si>
  <si>
    <t>S-1504164/65031/2018</t>
  </si>
  <si>
    <t>1715041651</t>
  </si>
  <si>
    <t>S-1504165/62476/2017</t>
  </si>
  <si>
    <t>1815041651</t>
  </si>
  <si>
    <t>S-1504165/65028/2018</t>
  </si>
  <si>
    <t>1815041661</t>
  </si>
  <si>
    <t>S-1504166/65021/2018</t>
  </si>
  <si>
    <t>1815041671</t>
  </si>
  <si>
    <t>S-1504167/65016/2018</t>
  </si>
  <si>
    <t>1815041681</t>
  </si>
  <si>
    <t>S-1504168/65009/2018</t>
  </si>
  <si>
    <t>72465735</t>
  </si>
  <si>
    <t>Starý Josef</t>
  </si>
  <si>
    <t>1815041691</t>
  </si>
  <si>
    <t>S-1504169/65000/2018</t>
  </si>
  <si>
    <t>1715041701</t>
  </si>
  <si>
    <t>S-1504170/62495/2017</t>
  </si>
  <si>
    <t>1815041701</t>
  </si>
  <si>
    <t>S-1504170/64997/2018</t>
  </si>
  <si>
    <t>75138921</t>
  </si>
  <si>
    <t>Malcová Marie, Ing.</t>
  </si>
  <si>
    <t>1815041711</t>
  </si>
  <si>
    <t>S-1504171/64994/2018</t>
  </si>
  <si>
    <t>47665157</t>
  </si>
  <si>
    <t>Zaoral Petr</t>
  </si>
  <si>
    <t>1715041721</t>
  </si>
  <si>
    <t>S-1504172/62502/2017</t>
  </si>
  <si>
    <t>1815041721</t>
  </si>
  <si>
    <t>S-1504172/64991/2018</t>
  </si>
  <si>
    <t>63495465</t>
  </si>
  <si>
    <t>Žerotín, a.s.</t>
  </si>
  <si>
    <t>1815041731</t>
  </si>
  <si>
    <t>S-1504173/65115/2018</t>
  </si>
  <si>
    <t>1715041741</t>
  </si>
  <si>
    <t>S-1504174/62174/2017</t>
  </si>
  <si>
    <t>1815041741</t>
  </si>
  <si>
    <t>S-1504174/65110/2018</t>
  </si>
  <si>
    <t>1815041751</t>
  </si>
  <si>
    <t>S-1504175/65105/2018</t>
  </si>
  <si>
    <t>06955924</t>
  </si>
  <si>
    <t>Doležalová Sandra, Ing.</t>
  </si>
  <si>
    <t>1815041761</t>
  </si>
  <si>
    <t>S-1504176/65164/2018</t>
  </si>
  <si>
    <t>67010571</t>
  </si>
  <si>
    <t>Smetana Jan</t>
  </si>
  <si>
    <t>1815041771</t>
  </si>
  <si>
    <t>S-1504177/65159/2018</t>
  </si>
  <si>
    <t>75077132</t>
  </si>
  <si>
    <t>Smetana Josef, Ing</t>
  </si>
  <si>
    <t>1815041781</t>
  </si>
  <si>
    <t>S-1504178/65156/2018</t>
  </si>
  <si>
    <t>72562510</t>
  </si>
  <si>
    <t>Manová Marie</t>
  </si>
  <si>
    <t>1815041791</t>
  </si>
  <si>
    <t>S-1504179/65150/2018</t>
  </si>
  <si>
    <t>71242261</t>
  </si>
  <si>
    <t>Hlavatý Radek, Mgr.</t>
  </si>
  <si>
    <t>1815041801</t>
  </si>
  <si>
    <t>S-1504180/65211/2018</t>
  </si>
  <si>
    <t>1815041811</t>
  </si>
  <si>
    <t>S-1504181/65200/2018</t>
  </si>
  <si>
    <t>71030468</t>
  </si>
  <si>
    <t>Kučerová Petra</t>
  </si>
  <si>
    <t>1815041821</t>
  </si>
  <si>
    <t>S-1504182/65192/2018</t>
  </si>
  <si>
    <t>72536357</t>
  </si>
  <si>
    <t>Čech Milan</t>
  </si>
  <si>
    <t>1815041831</t>
  </si>
  <si>
    <t>S-1504183/65187/2018</t>
  </si>
  <si>
    <t>1815041841</t>
  </si>
  <si>
    <t>S-1504184/65182/2018</t>
  </si>
  <si>
    <t>47048140</t>
  </si>
  <si>
    <t>Zemědělské družstvo Hradečno</t>
  </si>
  <si>
    <t>1815041851</t>
  </si>
  <si>
    <t>S-1504185/65175/2018</t>
  </si>
  <si>
    <t>1815041861</t>
  </si>
  <si>
    <t>S-1504186/65044/2018</t>
  </si>
  <si>
    <t>61923419</t>
  </si>
  <si>
    <t>Kohout Martin</t>
  </si>
  <si>
    <t>1815041871</t>
  </si>
  <si>
    <t>S-1504187/65041/2018</t>
  </si>
  <si>
    <t>72567074</t>
  </si>
  <si>
    <t>Kohout Jaroslav</t>
  </si>
  <si>
    <t>1815041881</t>
  </si>
  <si>
    <t>S-1504188/65037/2018</t>
  </si>
  <si>
    <t>1815041891</t>
  </si>
  <si>
    <t>S-1504189/65032/2018</t>
  </si>
  <si>
    <t>1815041901</t>
  </si>
  <si>
    <t>S-1504190/65653/2018</t>
  </si>
  <si>
    <t>86594362</t>
  </si>
  <si>
    <t>1715041911</t>
  </si>
  <si>
    <t>S-1504191/62003/2017</t>
  </si>
  <si>
    <t>04947771</t>
  </si>
  <si>
    <t>Dohnálková Andrea, Ing.</t>
  </si>
  <si>
    <t>1815041911</t>
  </si>
  <si>
    <t>S-1504191/65654/2018</t>
  </si>
  <si>
    <t>46352732</t>
  </si>
  <si>
    <t>Václavka spol. s r.o.</t>
  </si>
  <si>
    <t>1715041921</t>
  </si>
  <si>
    <t>S-1504192/62008/2017</t>
  </si>
  <si>
    <t>75131331</t>
  </si>
  <si>
    <t>Uhlíř Jan</t>
  </si>
  <si>
    <t>1815041921</t>
  </si>
  <si>
    <t>S-1504192/65655/2018</t>
  </si>
  <si>
    <t>27454266</t>
  </si>
  <si>
    <t>BulKo, s.r.o.</t>
  </si>
  <si>
    <t>1715041931</t>
  </si>
  <si>
    <t>S-1504193/62012/2017</t>
  </si>
  <si>
    <t>25153064</t>
  </si>
  <si>
    <t>AGRONOVA M &amp; P, spol. s r.o.</t>
  </si>
  <si>
    <t>1815041931</t>
  </si>
  <si>
    <t>S-1504193/65656/2018</t>
  </si>
  <si>
    <t>28383940</t>
  </si>
  <si>
    <t>POSKOČIL, s.r.o.</t>
  </si>
  <si>
    <t>1715041941</t>
  </si>
  <si>
    <t>S-1504194/62019/2017</t>
  </si>
  <si>
    <t>66333865</t>
  </si>
  <si>
    <t>Řezníčková Miroslava Ing.</t>
  </si>
  <si>
    <t>1815041941</t>
  </si>
  <si>
    <t>S-1504194/65658/2018</t>
  </si>
  <si>
    <t>1715041951</t>
  </si>
  <si>
    <t>S-1504195/62023/2017</t>
  </si>
  <si>
    <t>1815041951</t>
  </si>
  <si>
    <t>S-1504195/65661/2018</t>
  </si>
  <si>
    <t>1815041961</t>
  </si>
  <si>
    <t>S-1504196/65662/2018</t>
  </si>
  <si>
    <t>02891794</t>
  </si>
  <si>
    <t>AGRO-CEPAK s.r.o.</t>
  </si>
  <si>
    <t>1815041991</t>
  </si>
  <si>
    <t>S-1504199/65665/2018</t>
  </si>
  <si>
    <t>72035757</t>
  </si>
  <si>
    <t>Kabelka Pavel</t>
  </si>
  <si>
    <t>1815042001</t>
  </si>
  <si>
    <t>S-1504200/65668/2018</t>
  </si>
  <si>
    <t>05253748</t>
  </si>
  <si>
    <t>Liponova AGRO DNL SE</t>
  </si>
  <si>
    <t>1815042011</t>
  </si>
  <si>
    <t>S-1504201/65669/2018</t>
  </si>
  <si>
    <t>72056690</t>
  </si>
  <si>
    <t>Březina Tomáš, Ing.</t>
  </si>
  <si>
    <t>1815042021</t>
  </si>
  <si>
    <t>S-1504202/65670/2018</t>
  </si>
  <si>
    <t>60505184</t>
  </si>
  <si>
    <t>Kubr Lukáš</t>
  </si>
  <si>
    <t>1815042031</t>
  </si>
  <si>
    <t>S-1504203/65672/2018</t>
  </si>
  <si>
    <t>29208891</t>
  </si>
  <si>
    <t>ZVOS Hustopeče s.r.o.</t>
  </si>
  <si>
    <t>1815042061</t>
  </si>
  <si>
    <t>S-1504206/65679/2018</t>
  </si>
  <si>
    <t>15055710</t>
  </si>
  <si>
    <t>Kučera Miloslav, Ing.</t>
  </si>
  <si>
    <t>1815042071</t>
  </si>
  <si>
    <t>S-1504207/65680/2018</t>
  </si>
  <si>
    <t>41379055</t>
  </si>
  <si>
    <t>Šteflová Marie</t>
  </si>
  <si>
    <t>1815042081</t>
  </si>
  <si>
    <t>S-1504208/65681/2018</t>
  </si>
  <si>
    <t>1815042091</t>
  </si>
  <si>
    <t>S-1504209/65683/2018</t>
  </si>
  <si>
    <t>1815042101</t>
  </si>
  <si>
    <t>S-1504210/65684/2018</t>
  </si>
  <si>
    <t>26310244</t>
  </si>
  <si>
    <t>KARLO s.r.o.</t>
  </si>
  <si>
    <t>1815042111</t>
  </si>
  <si>
    <t>S-1504211/65686/2018</t>
  </si>
  <si>
    <t>1815042121</t>
  </si>
  <si>
    <t>S-1504212/65688/2018</t>
  </si>
  <si>
    <t>42106753</t>
  </si>
  <si>
    <t>Mlejnek Josef</t>
  </si>
  <si>
    <t>1815042131</t>
  </si>
  <si>
    <t>S-1504213/65690/2018</t>
  </si>
  <si>
    <t>27430928</t>
  </si>
  <si>
    <t>Agro NEYRINCK s.r.o.</t>
  </si>
  <si>
    <t>1715042141</t>
  </si>
  <si>
    <t>S-1504214/62597/2017</t>
  </si>
  <si>
    <t>03976611</t>
  </si>
  <si>
    <t>Holeček Bohuslav</t>
  </si>
  <si>
    <t>1815042161</t>
  </si>
  <si>
    <t>S-1504216/65694/2018</t>
  </si>
  <si>
    <t>72050519</t>
  </si>
  <si>
    <t>Strašák Zdeněk, Bc.</t>
  </si>
  <si>
    <t>1815042191</t>
  </si>
  <si>
    <t>S-1504219/65697/2018</t>
  </si>
  <si>
    <t>42198887</t>
  </si>
  <si>
    <t>Kareš Petr</t>
  </si>
  <si>
    <t>1815042201</t>
  </si>
  <si>
    <t>S-1504220/65698/2018</t>
  </si>
  <si>
    <t>46508678</t>
  </si>
  <si>
    <t>PODHRADÍ , s. r. o.</t>
  </si>
  <si>
    <t>1815042211</t>
  </si>
  <si>
    <t>S-1504221/65699/2018</t>
  </si>
  <si>
    <t>29136342</t>
  </si>
  <si>
    <t>Mikálka s.r.o.</t>
  </si>
  <si>
    <t>1815042221</t>
  </si>
  <si>
    <t>S-1504222/65702/2018</t>
  </si>
  <si>
    <t>42212804</t>
  </si>
  <si>
    <t>Martinek Milan</t>
  </si>
  <si>
    <t>1815042231</t>
  </si>
  <si>
    <t>S-1504223/65703/2018</t>
  </si>
  <si>
    <t>25282778</t>
  </si>
  <si>
    <t>LIPONOVA, a.s.</t>
  </si>
  <si>
    <t>1815042241</t>
  </si>
  <si>
    <t>S-1504224/65704/2018</t>
  </si>
  <si>
    <t>1815042251</t>
  </si>
  <si>
    <t>S-1504225/65707/2018</t>
  </si>
  <si>
    <t>1815042261</t>
  </si>
  <si>
    <t>S-1504226/65709/2018</t>
  </si>
  <si>
    <t>13503201</t>
  </si>
  <si>
    <t>ERFRA s.r.o.</t>
  </si>
  <si>
    <t>1815042271</t>
  </si>
  <si>
    <t>S-1504227/65712/2018</t>
  </si>
  <si>
    <t>1815042281</t>
  </si>
  <si>
    <t>S-1504228/65714/2018</t>
  </si>
  <si>
    <t>64022811</t>
  </si>
  <si>
    <t>Kříž Rostislav</t>
  </si>
  <si>
    <t>1815042291</t>
  </si>
  <si>
    <t>S-1504229/65717/2018</t>
  </si>
  <si>
    <t>1815042301</t>
  </si>
  <si>
    <t>S-1504230/65721/2018</t>
  </si>
  <si>
    <t>1815042311</t>
  </si>
  <si>
    <t>S-1504231/65723/2018</t>
  </si>
  <si>
    <t>1815042321</t>
  </si>
  <si>
    <t>S-1504232/65725/2018</t>
  </si>
  <si>
    <t>1815042331</t>
  </si>
  <si>
    <t>S-1504233/65728/2018</t>
  </si>
  <si>
    <t>16979117</t>
  </si>
  <si>
    <t>Srb Jaroslav</t>
  </si>
  <si>
    <t>1815042341</t>
  </si>
  <si>
    <t>S-1504234/65729/2018</t>
  </si>
  <si>
    <t>72375868</t>
  </si>
  <si>
    <t>Kostelník Martin, DiS., Bc.</t>
  </si>
  <si>
    <t>1815042351</t>
  </si>
  <si>
    <t>S-1504235/65730/2018</t>
  </si>
  <si>
    <t>1815042361</t>
  </si>
  <si>
    <t>S-1504236/65731/2018</t>
  </si>
  <si>
    <t>15006603</t>
  </si>
  <si>
    <t>Stránská Alena</t>
  </si>
  <si>
    <t>1815042381</t>
  </si>
  <si>
    <t>S-1504238/65733/2018</t>
  </si>
  <si>
    <t>1815042391</t>
  </si>
  <si>
    <t>S-1504239/65736/2018</t>
  </si>
  <si>
    <t>46506004</t>
  </si>
  <si>
    <t>Agromilk, družstvo vlastníků</t>
  </si>
  <si>
    <t>1815042401</t>
  </si>
  <si>
    <t>S-1504240/65738/2018</t>
  </si>
  <si>
    <t>64637573</t>
  </si>
  <si>
    <t>Koutek Roman</t>
  </si>
  <si>
    <t>1815042411</t>
  </si>
  <si>
    <t>S-1504241/65739/2018</t>
  </si>
  <si>
    <t>1815042421</t>
  </si>
  <si>
    <t>S-1504242/65741/2018</t>
  </si>
  <si>
    <t>47284161</t>
  </si>
  <si>
    <t>KLUK Dušníky s.r.o.</t>
  </si>
  <si>
    <t>1815042441</t>
  </si>
  <si>
    <t>S-1504244/65758/2018</t>
  </si>
  <si>
    <t>1815042461</t>
  </si>
  <si>
    <t>S-1504246/65760/2018</t>
  </si>
  <si>
    <t>1715042471</t>
  </si>
  <si>
    <t>S-1504247/62112/2017</t>
  </si>
  <si>
    <t>46968067</t>
  </si>
  <si>
    <t>Zemědělské družstvo VESELAN</t>
  </si>
  <si>
    <t>1815042471</t>
  </si>
  <si>
    <t>S-1504247/65761/2018</t>
  </si>
  <si>
    <t>1815042481</t>
  </si>
  <si>
    <t>S-1504248/65762/2018</t>
  </si>
  <si>
    <t>42728754</t>
  </si>
  <si>
    <t>Stehlík Jaromír</t>
  </si>
  <si>
    <t>1715042491</t>
  </si>
  <si>
    <t>S-1504249/62991/2017</t>
  </si>
  <si>
    <t>1815042491</t>
  </si>
  <si>
    <t>S-1504249/65764/2018</t>
  </si>
  <si>
    <t>63913623</t>
  </si>
  <si>
    <t>Kubička Jiří</t>
  </si>
  <si>
    <t>1815042501</t>
  </si>
  <si>
    <t>S-1504250/65484/2018</t>
  </si>
  <si>
    <t>75295032</t>
  </si>
  <si>
    <t>Kubičková Petra</t>
  </si>
  <si>
    <t>1815042511</t>
  </si>
  <si>
    <t>S-1504251/65493/2018</t>
  </si>
  <si>
    <t>72059702</t>
  </si>
  <si>
    <t>Ščuglíková Lenka</t>
  </si>
  <si>
    <t>1815042521</t>
  </si>
  <si>
    <t>S-1504252/65368/2018</t>
  </si>
  <si>
    <t>75686406</t>
  </si>
  <si>
    <t>Smolková Petra</t>
  </si>
  <si>
    <t>1315042521</t>
  </si>
  <si>
    <t>S-1504252/90389/2013</t>
  </si>
  <si>
    <t>1815042531</t>
  </si>
  <si>
    <t>S-1504253/65439/2018</t>
  </si>
  <si>
    <t>16628829</t>
  </si>
  <si>
    <t>Marenčák Svatomír</t>
  </si>
  <si>
    <t>1815042571</t>
  </si>
  <si>
    <t>S-1504257/65447/2018</t>
  </si>
  <si>
    <t>73367257</t>
  </si>
  <si>
    <t>Bača Slavomír</t>
  </si>
  <si>
    <t>1815042581</t>
  </si>
  <si>
    <t>S-1504258/65435/2018</t>
  </si>
  <si>
    <t>73324833</t>
  </si>
  <si>
    <t>Hrabec Vladislav</t>
  </si>
  <si>
    <t>1815042591</t>
  </si>
  <si>
    <t>S-1504259/65432/2018</t>
  </si>
  <si>
    <t>68507178</t>
  </si>
  <si>
    <t>Vitebský Jan</t>
  </si>
  <si>
    <t>1815042601</t>
  </si>
  <si>
    <t>S-1504260/65562/2018</t>
  </si>
  <si>
    <t>13192515</t>
  </si>
  <si>
    <t>1815042611</t>
  </si>
  <si>
    <t>S-1504261/65591/2018</t>
  </si>
  <si>
    <t>04334043</t>
  </si>
  <si>
    <t>STATEK Lipka a.s.</t>
  </si>
  <si>
    <t>1815042621</t>
  </si>
  <si>
    <t>S-1504262/65595/2018</t>
  </si>
  <si>
    <t>60891980</t>
  </si>
  <si>
    <t>Abraham Vladimír</t>
  </si>
  <si>
    <t>1815042631</t>
  </si>
  <si>
    <t>S-1504263/65420/2018</t>
  </si>
  <si>
    <t>63443643</t>
  </si>
  <si>
    <t>Mašek Vítězslav</t>
  </si>
  <si>
    <t>1815042641</t>
  </si>
  <si>
    <t>S-1504264/65382/2018</t>
  </si>
  <si>
    <t>18199909</t>
  </si>
  <si>
    <t>Cech Jaroslav</t>
  </si>
  <si>
    <t>1815042651</t>
  </si>
  <si>
    <t>S-1504265/65385/2018</t>
  </si>
  <si>
    <t>75131994</t>
  </si>
  <si>
    <t>1815042661</t>
  </si>
  <si>
    <t>S-1504266/65389/2018</t>
  </si>
  <si>
    <t>70839832</t>
  </si>
  <si>
    <t>Chadim Martin, Ing.</t>
  </si>
  <si>
    <t>1815042671</t>
  </si>
  <si>
    <t>S-1504267/65393/2018</t>
  </si>
  <si>
    <t>63443716</t>
  </si>
  <si>
    <t>Janák Vít</t>
  </si>
  <si>
    <t>1815042681</t>
  </si>
  <si>
    <t>S-1504268/65397/2018</t>
  </si>
  <si>
    <t>03765211</t>
  </si>
  <si>
    <t>Tlačbaba Zbyněk</t>
  </si>
  <si>
    <t>1815042691</t>
  </si>
  <si>
    <t>S-1504269/65400/2018</t>
  </si>
  <si>
    <t>1615042691</t>
  </si>
  <si>
    <t>S-1504269/65638/2016</t>
  </si>
  <si>
    <t>1715042701</t>
  </si>
  <si>
    <t>S-1504270/64445/2017</t>
  </si>
  <si>
    <t>72086904</t>
  </si>
  <si>
    <t>Tlačbaba Martin</t>
  </si>
  <si>
    <t>1815042701</t>
  </si>
  <si>
    <t>S-1504270/65404/2018</t>
  </si>
  <si>
    <t>42321450</t>
  </si>
  <si>
    <t>Tlačbaba Miroslav, Ing.</t>
  </si>
  <si>
    <t>1815042711</t>
  </si>
  <si>
    <t>S-1504271/65408/2018</t>
  </si>
  <si>
    <t>72087552</t>
  </si>
  <si>
    <t>Slabý Milan</t>
  </si>
  <si>
    <t>1815042721</t>
  </si>
  <si>
    <t>S-1504272/65509/2018</t>
  </si>
  <si>
    <t>1815042731</t>
  </si>
  <si>
    <t>S-1504273/65513/2018</t>
  </si>
  <si>
    <t>1815042741</t>
  </si>
  <si>
    <t>S-1504274/65522/2018</t>
  </si>
  <si>
    <t>1815042751</t>
  </si>
  <si>
    <t>S-1504275/65528/2018</t>
  </si>
  <si>
    <t>71370455</t>
  </si>
  <si>
    <t>Černíková Nina, MgA.</t>
  </si>
  <si>
    <t>1815042761</t>
  </si>
  <si>
    <t>S-1504276/65531/2018</t>
  </si>
  <si>
    <t>68244355</t>
  </si>
  <si>
    <t>Kostkan Petr</t>
  </si>
  <si>
    <t>1815042771</t>
  </si>
  <si>
    <t>S-1504277/65535/2018</t>
  </si>
  <si>
    <t>03828719</t>
  </si>
  <si>
    <t>Benjač Josef</t>
  </si>
  <si>
    <t>1815042781</t>
  </si>
  <si>
    <t>S-1504278/65540/2018</t>
  </si>
  <si>
    <t>64244440</t>
  </si>
  <si>
    <t>Bačina Marek, Mgr.</t>
  </si>
  <si>
    <t>1815042791</t>
  </si>
  <si>
    <t>S-1504279/65545/2018</t>
  </si>
  <si>
    <t>44486626</t>
  </si>
  <si>
    <t>Janko Josef, Ing.</t>
  </si>
  <si>
    <t>1815042801</t>
  </si>
  <si>
    <t>S-1504280/65548/2018</t>
  </si>
  <si>
    <t>46496017</t>
  </si>
  <si>
    <t>Soukal Ladislav</t>
  </si>
  <si>
    <t>1815042811</t>
  </si>
  <si>
    <t>S-1504281/65556/2018</t>
  </si>
  <si>
    <t>71240381</t>
  </si>
  <si>
    <t>Kučera Jiří</t>
  </si>
  <si>
    <t>1815042821</t>
  </si>
  <si>
    <t>S-1504282/65565/2018</t>
  </si>
  <si>
    <t>41280105</t>
  </si>
  <si>
    <t>Kučera Jiří, Ing.</t>
  </si>
  <si>
    <t>1815042831</t>
  </si>
  <si>
    <t>S-1504283/65569/2018</t>
  </si>
  <si>
    <t>42438381</t>
  </si>
  <si>
    <t>Medunová Jana</t>
  </si>
  <si>
    <t>1815042841</t>
  </si>
  <si>
    <t>S-1504284/66336/2018</t>
  </si>
  <si>
    <t>46381775</t>
  </si>
  <si>
    <t>Martin František, Ing.</t>
  </si>
  <si>
    <t>1815042851</t>
  </si>
  <si>
    <t>S-1504285/65993/2018</t>
  </si>
  <si>
    <t>1815042861</t>
  </si>
  <si>
    <t>S-1504286/66000/2018</t>
  </si>
  <si>
    <t>1815042871</t>
  </si>
  <si>
    <t>S-1504287/66006/2018</t>
  </si>
  <si>
    <t>1815042881</t>
  </si>
  <si>
    <t>S-1504288/66011/2018</t>
  </si>
  <si>
    <t>75093332</t>
  </si>
  <si>
    <t>Matoušek Ladislav</t>
  </si>
  <si>
    <t>1815042891</t>
  </si>
  <si>
    <t>S-1504289/66106/2018</t>
  </si>
  <si>
    <t>42317118</t>
  </si>
  <si>
    <t>Sekanina Miroslav, Ing.</t>
  </si>
  <si>
    <t>1815042901</t>
  </si>
  <si>
    <t>S-1504290/66111/2018</t>
  </si>
  <si>
    <t>72027541</t>
  </si>
  <si>
    <t>Sekanina Martin, Bc.</t>
  </si>
  <si>
    <t>1815042911</t>
  </si>
  <si>
    <t>S-1504291/66119/2018</t>
  </si>
  <si>
    <t>1815042921</t>
  </si>
  <si>
    <t>S-1504292/66125/2018</t>
  </si>
  <si>
    <t>02437562</t>
  </si>
  <si>
    <t>Statek Míreč s.r.o.</t>
  </si>
  <si>
    <t>1715042931</t>
  </si>
  <si>
    <t>S-1504293/65146/2017</t>
  </si>
  <si>
    <t>71848924</t>
  </si>
  <si>
    <t>Urbánek Miloš</t>
  </si>
  <si>
    <t>1815042931</t>
  </si>
  <si>
    <t>S-1504293/66142/2018</t>
  </si>
  <si>
    <t>72068060</t>
  </si>
  <si>
    <t>Urbánková Lenka</t>
  </si>
  <si>
    <t>1815042941</t>
  </si>
  <si>
    <t>S-1504294/66145/2018</t>
  </si>
  <si>
    <t>1815042951</t>
  </si>
  <si>
    <t>S-1504295/66149/2018</t>
  </si>
  <si>
    <t>1815042961</t>
  </si>
  <si>
    <t>S-1504296/65856/2018</t>
  </si>
  <si>
    <t>1815042971</t>
  </si>
  <si>
    <t>S-1504297/65848/2018</t>
  </si>
  <si>
    <t>71187073</t>
  </si>
  <si>
    <t>Vojtek František</t>
  </si>
  <si>
    <t>1815042981</t>
  </si>
  <si>
    <t>S-1504298/65841/2018</t>
  </si>
  <si>
    <t>49413724</t>
  </si>
  <si>
    <t>Hložek Jiří, Ing.</t>
  </si>
  <si>
    <t>1815042991</t>
  </si>
  <si>
    <t>S-1504299/65830/2018</t>
  </si>
  <si>
    <t>1815043001</t>
  </si>
  <si>
    <t>S-1504300/65900/2018</t>
  </si>
  <si>
    <t>60022078</t>
  </si>
  <si>
    <t>Obrtel Svatoslav</t>
  </si>
  <si>
    <t>1815043021</t>
  </si>
  <si>
    <t>S-1504302/65911/2018</t>
  </si>
  <si>
    <t>47206420</t>
  </si>
  <si>
    <t>Tobiáš Josef</t>
  </si>
  <si>
    <t>1815043041</t>
  </si>
  <si>
    <t>S-1504304/65919/2018</t>
  </si>
  <si>
    <t>48016535</t>
  </si>
  <si>
    <t>Dubový Rostislav</t>
  </si>
  <si>
    <t>1815043051</t>
  </si>
  <si>
    <t>S-1504305/65924/2018</t>
  </si>
  <si>
    <t>48017272</t>
  </si>
  <si>
    <t>Pospíšil Jan, Ing.</t>
  </si>
  <si>
    <t>1815043061</t>
  </si>
  <si>
    <t>S-1504306/65930/2018</t>
  </si>
  <si>
    <t>48012149</t>
  </si>
  <si>
    <t>Smékal Stanislav</t>
  </si>
  <si>
    <t>1815043071</t>
  </si>
  <si>
    <t>S-1504307/65938/2018</t>
  </si>
  <si>
    <t>1815043081</t>
  </si>
  <si>
    <t>S-1504308/65943/2018</t>
  </si>
  <si>
    <t>44905904</t>
  </si>
  <si>
    <t>Koutný Václav</t>
  </si>
  <si>
    <t>1815043091</t>
  </si>
  <si>
    <t>S-1504309/65954/2018</t>
  </si>
  <si>
    <t>1815043111</t>
  </si>
  <si>
    <t>S-1504311/65965/2018</t>
  </si>
  <si>
    <t>00104906</t>
  </si>
  <si>
    <t>Zemědělské družstvo Dřísy</t>
  </si>
  <si>
    <t>1715043111</t>
  </si>
  <si>
    <t>S-1504311/66988/2017</t>
  </si>
  <si>
    <t>1815043121</t>
  </si>
  <si>
    <t>S-1504312/65970/2018</t>
  </si>
  <si>
    <t>41419022</t>
  </si>
  <si>
    <t>Peřina Pavel</t>
  </si>
  <si>
    <t>1815043131</t>
  </si>
  <si>
    <t>S-1504313/65974/2018</t>
  </si>
  <si>
    <t>04541863</t>
  </si>
  <si>
    <t>Hrbáček Jan</t>
  </si>
  <si>
    <t>1815043141</t>
  </si>
  <si>
    <t>S-1504314/65979/2018</t>
  </si>
  <si>
    <t>1815043151</t>
  </si>
  <si>
    <t>S-1504315/65982/2018</t>
  </si>
  <si>
    <t>1815043161</t>
  </si>
  <si>
    <t>S-1504316/65986/2018</t>
  </si>
  <si>
    <t>12102636</t>
  </si>
  <si>
    <t>Špunda Oldřich Ing.</t>
  </si>
  <si>
    <t>1815043171</t>
  </si>
  <si>
    <t>S-1504317/65990/2018</t>
  </si>
  <si>
    <t>73322148</t>
  </si>
  <si>
    <t>Duchoň Lukáš</t>
  </si>
  <si>
    <t>1815043181</t>
  </si>
  <si>
    <t>S-1504318/66305/2018</t>
  </si>
  <si>
    <t>12089133</t>
  </si>
  <si>
    <t>Duchoň Josef</t>
  </si>
  <si>
    <t>1815043191</t>
  </si>
  <si>
    <t>S-1504319/66308/2018</t>
  </si>
  <si>
    <t>46154825</t>
  </si>
  <si>
    <t>Schnaubeltová Jarmila</t>
  </si>
  <si>
    <t>1815043201</t>
  </si>
  <si>
    <t>S-1504320/66311/2018</t>
  </si>
  <si>
    <t>47664479</t>
  </si>
  <si>
    <t>Löwenthal Petr, MVDr.</t>
  </si>
  <si>
    <t>1815043261</t>
  </si>
  <si>
    <t>S-1504326/66333/2018</t>
  </si>
  <si>
    <t>71160515</t>
  </si>
  <si>
    <t>Krátký Radek, Ing.</t>
  </si>
  <si>
    <t>1815043271</t>
  </si>
  <si>
    <t>S-1504327/66296/2018</t>
  </si>
  <si>
    <t>28141369</t>
  </si>
  <si>
    <t>KERNAGRO s.r.o.</t>
  </si>
  <si>
    <t>1715043271</t>
  </si>
  <si>
    <t>S-1504327/67025/2017</t>
  </si>
  <si>
    <t>47719621</t>
  </si>
  <si>
    <t>MIRABO a.s.</t>
  </si>
  <si>
    <t>1815043281</t>
  </si>
  <si>
    <t>S-1504328/66225/2018</t>
  </si>
  <si>
    <t>29104572</t>
  </si>
  <si>
    <t>Farma Schwarz s.r.o.</t>
  </si>
  <si>
    <t>1815043291</t>
  </si>
  <si>
    <t>S-1504329/66234/2018</t>
  </si>
  <si>
    <t>1815043301</t>
  </si>
  <si>
    <t>S-1504330/66240/2018</t>
  </si>
  <si>
    <t>1815043311</t>
  </si>
  <si>
    <t>S-1504331/66242/2018</t>
  </si>
  <si>
    <t>48196592</t>
  </si>
  <si>
    <t>Med Bořek</t>
  </si>
  <si>
    <t>1815043321</t>
  </si>
  <si>
    <t>S-1504332/66250/2018</t>
  </si>
  <si>
    <t>48459887</t>
  </si>
  <si>
    <t>Novotný František</t>
  </si>
  <si>
    <t>1815043331</t>
  </si>
  <si>
    <t>S-1504333/66253/2018</t>
  </si>
  <si>
    <t>1815043341</t>
  </si>
  <si>
    <t>S-1504334/66259/2018</t>
  </si>
  <si>
    <t>1815043351</t>
  </si>
  <si>
    <t>S-1504335/66264/2018</t>
  </si>
  <si>
    <t>47453435</t>
  </si>
  <si>
    <t>STATEK Horní Studenec, s.r.o.</t>
  </si>
  <si>
    <t>1815043361</t>
  </si>
  <si>
    <t>S-1504336/66275/2018</t>
  </si>
  <si>
    <t>68336128</t>
  </si>
  <si>
    <t>Lys Jaroslav</t>
  </si>
  <si>
    <t>1815043371</t>
  </si>
  <si>
    <t>S-1504337/66040/2018</t>
  </si>
  <si>
    <t>1815043381</t>
  </si>
  <si>
    <t>S-1504338/66046/2018</t>
  </si>
  <si>
    <t>1815043391</t>
  </si>
  <si>
    <t>S-1504339/66049/2018</t>
  </si>
  <si>
    <t>03869474</t>
  </si>
  <si>
    <t>Vřetonka Pavel</t>
  </si>
  <si>
    <t>1815043401</t>
  </si>
  <si>
    <t>S-1504340/66053/2018</t>
  </si>
  <si>
    <t>64976882</t>
  </si>
  <si>
    <t>Kelner Přemysl</t>
  </si>
  <si>
    <t>1815043411</t>
  </si>
  <si>
    <t>S-1504341/66058/2018</t>
  </si>
  <si>
    <t>46165916</t>
  </si>
  <si>
    <t>Kelnerová Ludmila</t>
  </si>
  <si>
    <t>1815043421</t>
  </si>
  <si>
    <t>S-1504342/66064/2018</t>
  </si>
  <si>
    <t>06750273</t>
  </si>
  <si>
    <t>Kelner Ivo</t>
  </si>
  <si>
    <t>1815043431</t>
  </si>
  <si>
    <t>S-1504343/66069/2018</t>
  </si>
  <si>
    <t>1815043441</t>
  </si>
  <si>
    <t>S-1504344/66072/2018</t>
  </si>
  <si>
    <t>25453327</t>
  </si>
  <si>
    <t>DE-VOZ s.r.o.</t>
  </si>
  <si>
    <t>1715043451</t>
  </si>
  <si>
    <t>S-1504345/67175/2017</t>
  </si>
  <si>
    <t>67742602</t>
  </si>
  <si>
    <t>Hrubý Roman</t>
  </si>
  <si>
    <t>1815043461</t>
  </si>
  <si>
    <t>S-1504346/66019/2018</t>
  </si>
  <si>
    <t>15856275</t>
  </si>
  <si>
    <t>Zíka Josef</t>
  </si>
  <si>
    <t>1815043471</t>
  </si>
  <si>
    <t>S-1504347/66025/2018</t>
  </si>
  <si>
    <t>1715043471</t>
  </si>
  <si>
    <t>S-1504347/67177/2017</t>
  </si>
  <si>
    <t>70931232</t>
  </si>
  <si>
    <t>1815043481</t>
  </si>
  <si>
    <t>S-1504348/66029/2018</t>
  </si>
  <si>
    <t>1815043491</t>
  </si>
  <si>
    <t>S-1504349/66036/2018</t>
  </si>
  <si>
    <t>1815043521</t>
  </si>
  <si>
    <t>S-1504352/66200/2018</t>
  </si>
  <si>
    <t>49334549</t>
  </si>
  <si>
    <t>Hypius Miloň</t>
  </si>
  <si>
    <t>1815043531</t>
  </si>
  <si>
    <t>S-1504353/66202/2018</t>
  </si>
  <si>
    <t>1715043531</t>
  </si>
  <si>
    <t>S-1504353/67192/2017</t>
  </si>
  <si>
    <t>45982325</t>
  </si>
  <si>
    <t>Mejstříková Ivana</t>
  </si>
  <si>
    <t>1815043541</t>
  </si>
  <si>
    <t>S-1504354/66207/2018</t>
  </si>
  <si>
    <t>42882206</t>
  </si>
  <si>
    <t>Havlíček Pavel, Ing.</t>
  </si>
  <si>
    <t>1815043551</t>
  </si>
  <si>
    <t>S-1504355/66211/2018</t>
  </si>
  <si>
    <t>60887001</t>
  </si>
  <si>
    <t>Havlíček Daniel, Ing.</t>
  </si>
  <si>
    <t>1815043561</t>
  </si>
  <si>
    <t>S-1504356/66214/2018</t>
  </si>
  <si>
    <t>1715043561</t>
  </si>
  <si>
    <t>S-1504356/67207/2017</t>
  </si>
  <si>
    <t>05848385</t>
  </si>
  <si>
    <t>AGRO DZ, s.r.o.</t>
  </si>
  <si>
    <t>1815043571</t>
  </si>
  <si>
    <t>S-1504357/66221/2018</t>
  </si>
  <si>
    <t>75833506</t>
  </si>
  <si>
    <t>Novák Jaromír</t>
  </si>
  <si>
    <t>1815043581</t>
  </si>
  <si>
    <t>S-1504358/65815/2018</t>
  </si>
  <si>
    <t>46983775</t>
  </si>
  <si>
    <t>Statek Miroslav, a.s.</t>
  </si>
  <si>
    <t>1815043601</t>
  </si>
  <si>
    <t>S-1504360/65811/2018</t>
  </si>
  <si>
    <t>14642077</t>
  </si>
  <si>
    <t>Hrazdílek Josef</t>
  </si>
  <si>
    <t>1815043621</t>
  </si>
  <si>
    <t>S-1504362/65837/2018</t>
  </si>
  <si>
    <t>1815043641</t>
  </si>
  <si>
    <t>S-1504364/65852/2018</t>
  </si>
  <si>
    <t>62846264</t>
  </si>
  <si>
    <t>Vávra Pavel, Ing.</t>
  </si>
  <si>
    <t>1815043651</t>
  </si>
  <si>
    <t>S-1504365/65860/2018</t>
  </si>
  <si>
    <t>1815043661</t>
  </si>
  <si>
    <t>S-1504366/65864/2018</t>
  </si>
  <si>
    <t>00142565</t>
  </si>
  <si>
    <t>Zemědělské družstvo Hodonice č.p. 258, družstvo</t>
  </si>
  <si>
    <t>1815043671</t>
  </si>
  <si>
    <t>S-1504367/65867/2018</t>
  </si>
  <si>
    <t>06029019</t>
  </si>
  <si>
    <t>Koller Mark</t>
  </si>
  <si>
    <t>1815043681</t>
  </si>
  <si>
    <t>S-1504368/65876/2018</t>
  </si>
  <si>
    <t>72543027</t>
  </si>
  <si>
    <t>Koller Annemarie</t>
  </si>
  <si>
    <t>1815043691</t>
  </si>
  <si>
    <t>S-1504369/65879/2018</t>
  </si>
  <si>
    <t>04883853</t>
  </si>
  <si>
    <t>Kisling Zbyněk</t>
  </si>
  <si>
    <t>1815043701</t>
  </si>
  <si>
    <t>S-1504370/65882/2018</t>
  </si>
  <si>
    <t>47336960</t>
  </si>
  <si>
    <t>Kisling Arnošt</t>
  </si>
  <si>
    <t>1815043711</t>
  </si>
  <si>
    <t>S-1504371/65885/2018</t>
  </si>
  <si>
    <t>04957466</t>
  </si>
  <si>
    <t>Fautschek Edmund</t>
  </si>
  <si>
    <t>1815043721</t>
  </si>
  <si>
    <t>S-1504372/65890/2018</t>
  </si>
  <si>
    <t>64437825</t>
  </si>
  <si>
    <t>Votava Petr</t>
  </si>
  <si>
    <t>1815043731</t>
  </si>
  <si>
    <t>S-1504373/65897/2018</t>
  </si>
  <si>
    <t>1815043741</t>
  </si>
  <si>
    <t>S-1504374/65909/2018</t>
  </si>
  <si>
    <t>75141159</t>
  </si>
  <si>
    <t>Brabcová Edita</t>
  </si>
  <si>
    <t>1815043751</t>
  </si>
  <si>
    <t>S-1504375/65918/2018</t>
  </si>
  <si>
    <t>44966075</t>
  </si>
  <si>
    <t>Vystrčil Václav</t>
  </si>
  <si>
    <t>1815043761</t>
  </si>
  <si>
    <t>S-1504376/65925/2018</t>
  </si>
  <si>
    <t>00126918</t>
  </si>
  <si>
    <t>Zemědělské družstvo OSTAŠ</t>
  </si>
  <si>
    <t>1715043761</t>
  </si>
  <si>
    <t>S-1504376/67462/2017</t>
  </si>
  <si>
    <t>66599890</t>
  </si>
  <si>
    <t>Sokol Pavel</t>
  </si>
  <si>
    <t>1815043771</t>
  </si>
  <si>
    <t>S-1504377/65937/2018</t>
  </si>
  <si>
    <t>10113932</t>
  </si>
  <si>
    <t>Vaněk Jan</t>
  </si>
  <si>
    <t>1815043781</t>
  </si>
  <si>
    <t>S-1504378/65945/2018</t>
  </si>
  <si>
    <t>03847616</t>
  </si>
  <si>
    <t>1815043791</t>
  </si>
  <si>
    <t>S-1504379/65953/2018</t>
  </si>
  <si>
    <t>75007550</t>
  </si>
  <si>
    <t>Daňhel Miroslav, Ing.</t>
  </si>
  <si>
    <t>1815043811</t>
  </si>
  <si>
    <t>S-1504381/66104/2018</t>
  </si>
  <si>
    <t>1815043821</t>
  </si>
  <si>
    <t>S-1504382/66110/2018</t>
  </si>
  <si>
    <t>1815043831</t>
  </si>
  <si>
    <t>S-1504383/66097/2018</t>
  </si>
  <si>
    <t>47454911</t>
  </si>
  <si>
    <t>PROVENA, a.s.</t>
  </si>
  <si>
    <t>1815043841</t>
  </si>
  <si>
    <t>S-1504384/66416/2018</t>
  </si>
  <si>
    <t>60934841</t>
  </si>
  <si>
    <t>AG - Horní Rybníky s.r.o.</t>
  </si>
  <si>
    <t>1815043851</t>
  </si>
  <si>
    <t>S-1504385/66419/2018</t>
  </si>
  <si>
    <t>26018527</t>
  </si>
  <si>
    <t>Pošumaví, a.s.</t>
  </si>
  <si>
    <t>1815043871</t>
  </si>
  <si>
    <t>S-1504387/66515/2018</t>
  </si>
  <si>
    <t>1815043881</t>
  </si>
  <si>
    <t>S-1504388/66527/2018</t>
  </si>
  <si>
    <t>44469594</t>
  </si>
  <si>
    <t>Gironi Monika,Ing.</t>
  </si>
  <si>
    <t>1815043891</t>
  </si>
  <si>
    <t>S-1504389/66827/2018</t>
  </si>
  <si>
    <t>47498498</t>
  </si>
  <si>
    <t>Staněk Petr</t>
  </si>
  <si>
    <t>1815043901</t>
  </si>
  <si>
    <t>S-1504390/66864/2018</t>
  </si>
  <si>
    <t>15029069</t>
  </si>
  <si>
    <t>Farma Kaliště, s.r.o.</t>
  </si>
  <si>
    <t>1815043911</t>
  </si>
  <si>
    <t>S-1504391/66875/2018</t>
  </si>
  <si>
    <t>1815043921</t>
  </si>
  <si>
    <t>S-1504392/66887/2018</t>
  </si>
  <si>
    <t>64770184</t>
  </si>
  <si>
    <t>Doležal Karel</t>
  </si>
  <si>
    <t>1815043931</t>
  </si>
  <si>
    <t>S-1504393/66890/2018</t>
  </si>
  <si>
    <t>1815043941</t>
  </si>
  <si>
    <t>S-1504394/66893/2018</t>
  </si>
  <si>
    <t>72783869</t>
  </si>
  <si>
    <t>Čadová Milena</t>
  </si>
  <si>
    <t>1815043951</t>
  </si>
  <si>
    <t>S-1504395/66900/2018</t>
  </si>
  <si>
    <t>1715043961</t>
  </si>
  <si>
    <t>S-1504396/65780/2017</t>
  </si>
  <si>
    <t>06806040</t>
  </si>
  <si>
    <t>STATEK U ČADU s.r.o.</t>
  </si>
  <si>
    <t>1815043961</t>
  </si>
  <si>
    <t>S-1504396/66904/2018</t>
  </si>
  <si>
    <t>1815043971</t>
  </si>
  <si>
    <t>S-1504397/66908/2018</t>
  </si>
  <si>
    <t>61215791</t>
  </si>
  <si>
    <t>Pilař Martin Ing.</t>
  </si>
  <si>
    <t>1815043981</t>
  </si>
  <si>
    <t>S-1504398/66913/2018</t>
  </si>
  <si>
    <t>1815043991</t>
  </si>
  <si>
    <t>S-1504399/66774/2018</t>
  </si>
  <si>
    <t>1715044001</t>
  </si>
  <si>
    <t>S-1504400/65640/2017</t>
  </si>
  <si>
    <t>47425822</t>
  </si>
  <si>
    <t>1815044001</t>
  </si>
  <si>
    <t>S-1504400/66781/2018</t>
  </si>
  <si>
    <t>48892297</t>
  </si>
  <si>
    <t>Kudiovský Petr</t>
  </si>
  <si>
    <t>1715044011</t>
  </si>
  <si>
    <t>S-1504401/65767/2017</t>
  </si>
  <si>
    <t>75122740</t>
  </si>
  <si>
    <t>Menšík Vojtěch</t>
  </si>
  <si>
    <t>1815044011</t>
  </si>
  <si>
    <t>S-1504401/66784/2018</t>
  </si>
  <si>
    <t>46889922</t>
  </si>
  <si>
    <t>Skácel Vladimír</t>
  </si>
  <si>
    <t>1815044021</t>
  </si>
  <si>
    <t>S-1504402/66789/2018</t>
  </si>
  <si>
    <t>49142810</t>
  </si>
  <si>
    <t>Přikryl Marek</t>
  </si>
  <si>
    <t>1815044031</t>
  </si>
  <si>
    <t>S-1504403/66798/2018</t>
  </si>
  <si>
    <t>1815044041</t>
  </si>
  <si>
    <t>S-1504404/66806/2018</t>
  </si>
  <si>
    <t>47914483</t>
  </si>
  <si>
    <t>Zemědělské obchodní družstvo DEJAS</t>
  </si>
  <si>
    <t>1815044051</t>
  </si>
  <si>
    <t>S-1504405/66816/2018</t>
  </si>
  <si>
    <t>1815044061</t>
  </si>
  <si>
    <t>S-1504406/66822/2018</t>
  </si>
  <si>
    <t>70285560</t>
  </si>
  <si>
    <t>Nedělník Miroslav</t>
  </si>
  <si>
    <t>1815044071</t>
  </si>
  <si>
    <t>S-1504407/66831/2018</t>
  </si>
  <si>
    <t>49139100</t>
  </si>
  <si>
    <t>Nedělník Jiří</t>
  </si>
  <si>
    <t>1815044081</t>
  </si>
  <si>
    <t>S-1504408/66834/2018</t>
  </si>
  <si>
    <t>46991701</t>
  </si>
  <si>
    <t>Zemědělské družstvo Smržice</t>
  </si>
  <si>
    <t>1815044091</t>
  </si>
  <si>
    <t>S-1504409/66837/2018</t>
  </si>
  <si>
    <t>72024160</t>
  </si>
  <si>
    <t>Hýbl Petr</t>
  </si>
  <si>
    <t>1815044101</t>
  </si>
  <si>
    <t>S-1504410/66844/2018</t>
  </si>
  <si>
    <t>48464678</t>
  </si>
  <si>
    <t>Hýbl Josef</t>
  </si>
  <si>
    <t>1815044111</t>
  </si>
  <si>
    <t>S-1504411/66847/2018</t>
  </si>
  <si>
    <t>75090589</t>
  </si>
  <si>
    <t>Slámová Jarmila</t>
  </si>
  <si>
    <t>1815044121</t>
  </si>
  <si>
    <t>S-1504412/66852/2018</t>
  </si>
  <si>
    <t>72060450</t>
  </si>
  <si>
    <t>1815044131</t>
  </si>
  <si>
    <t>S-1504413/66854/2018</t>
  </si>
  <si>
    <t>67069886</t>
  </si>
  <si>
    <t>Man Tomáš</t>
  </si>
  <si>
    <t>1815044141</t>
  </si>
  <si>
    <t>S-1504414/66933/2018</t>
  </si>
  <si>
    <t>72562901</t>
  </si>
  <si>
    <t>1815044151</t>
  </si>
  <si>
    <t>S-1504415/66938/2018</t>
  </si>
  <si>
    <t>1815044161</t>
  </si>
  <si>
    <t>S-1504416/66941/2018</t>
  </si>
  <si>
    <t>1815044171</t>
  </si>
  <si>
    <t>S-1504417/66590/2018</t>
  </si>
  <si>
    <t>75126486</t>
  </si>
  <si>
    <t>Man Miloslav</t>
  </si>
  <si>
    <t>1815044181</t>
  </si>
  <si>
    <t>S-1504418/66593/2018</t>
  </si>
  <si>
    <t>1715044181</t>
  </si>
  <si>
    <t>S-1504418/67487/2017</t>
  </si>
  <si>
    <t>28062108</t>
  </si>
  <si>
    <t>PERAGRO Přísečná s.r.o.</t>
  </si>
  <si>
    <t>1815044191</t>
  </si>
  <si>
    <t>S-1504419/66949/2018</t>
  </si>
  <si>
    <t>1815044201</t>
  </si>
  <si>
    <t>S-1504420/66952/2018</t>
  </si>
  <si>
    <t>71165452</t>
  </si>
  <si>
    <t>1815044211</t>
  </si>
  <si>
    <t>S-1504421/66955/2018</t>
  </si>
  <si>
    <t>47790334</t>
  </si>
  <si>
    <t>Kastl Alexandr</t>
  </si>
  <si>
    <t>1815044221</t>
  </si>
  <si>
    <t>S-1504422/66660/2018</t>
  </si>
  <si>
    <t>1815044231</t>
  </si>
  <si>
    <t>S-1504423/66663/2018</t>
  </si>
  <si>
    <t>1815044241</t>
  </si>
  <si>
    <t>S-1504424/66667/2018</t>
  </si>
  <si>
    <t>1815044251</t>
  </si>
  <si>
    <t>S-1504425/66671/2018</t>
  </si>
  <si>
    <t>1815044261</t>
  </si>
  <si>
    <t>S-1504426/66676/2018</t>
  </si>
  <si>
    <t>1815044271</t>
  </si>
  <si>
    <t>S-1504427/66680/2018</t>
  </si>
  <si>
    <t>1715044271</t>
  </si>
  <si>
    <t>S-1504427/67529/2017</t>
  </si>
  <si>
    <t>1815044281</t>
  </si>
  <si>
    <t>S-1504428/66685/2018</t>
  </si>
  <si>
    <t>1715044281</t>
  </si>
  <si>
    <t>S-1504428/67534/2017</t>
  </si>
  <si>
    <t>06499333</t>
  </si>
  <si>
    <t>Jimlínská s.r.o.</t>
  </si>
  <si>
    <t>1815044291</t>
  </si>
  <si>
    <t>S-1504429/66694/2018</t>
  </si>
  <si>
    <t>1815044301</t>
  </si>
  <si>
    <t>S-1504430/66703/2018</t>
  </si>
  <si>
    <t>60271230</t>
  </si>
  <si>
    <t>Lukáš Miloslav</t>
  </si>
  <si>
    <t>1815044311</t>
  </si>
  <si>
    <t>S-1504431/66711/2018</t>
  </si>
  <si>
    <t>47296861</t>
  </si>
  <si>
    <t>Chládek Ivo, Ing.</t>
  </si>
  <si>
    <t>1815044321</t>
  </si>
  <si>
    <t>S-1504432/66716/2018</t>
  </si>
  <si>
    <t>1815044331</t>
  </si>
  <si>
    <t>S-1504433/66722/2018</t>
  </si>
  <si>
    <t>26776529</t>
  </si>
  <si>
    <t>Statek Libořice-Drahouš s.r.o.</t>
  </si>
  <si>
    <t>1815044341</t>
  </si>
  <si>
    <t>S-1504434/66726/2018</t>
  </si>
  <si>
    <t>66666422</t>
  </si>
  <si>
    <t>Vošický Radek</t>
  </si>
  <si>
    <t>1815044351</t>
  </si>
  <si>
    <t>S-1504435/66732/2018</t>
  </si>
  <si>
    <t>1715044361</t>
  </si>
  <si>
    <t>S-1504436/65953/2017</t>
  </si>
  <si>
    <t>1815044361</t>
  </si>
  <si>
    <t>S-1504436/66735/2018</t>
  </si>
  <si>
    <t>73718262</t>
  </si>
  <si>
    <t>Ticháček Josef, Bc.</t>
  </si>
  <si>
    <t>1715044371</t>
  </si>
  <si>
    <t>S-1504437/66264/2017</t>
  </si>
  <si>
    <t>04370724</t>
  </si>
  <si>
    <t>Vondrů Jan, Bc.</t>
  </si>
  <si>
    <t>1715044381</t>
  </si>
  <si>
    <t>S-1504438/66272/2017</t>
  </si>
  <si>
    <t>69282781</t>
  </si>
  <si>
    <t>Vogl Rostislav</t>
  </si>
  <si>
    <t>1815044391</t>
  </si>
  <si>
    <t>S-1504439/66746/2018</t>
  </si>
  <si>
    <t>75128004</t>
  </si>
  <si>
    <t>Kartes Milan, Ing.</t>
  </si>
  <si>
    <t>1815044401</t>
  </si>
  <si>
    <t>S-1504440/66749/2018</t>
  </si>
  <si>
    <t>04857089</t>
  </si>
  <si>
    <t>Kartes Jiří, Ing.</t>
  </si>
  <si>
    <t>1815044411</t>
  </si>
  <si>
    <t>S-1504441/66760/2018</t>
  </si>
  <si>
    <t>72147199</t>
  </si>
  <si>
    <t>Šikýř Jan</t>
  </si>
  <si>
    <t>1815044421</t>
  </si>
  <si>
    <t>S-1504442/66617/2018</t>
  </si>
  <si>
    <t>70516341</t>
  </si>
  <si>
    <t>Veleta Pavel</t>
  </si>
  <si>
    <t>1815044431</t>
  </si>
  <si>
    <t>S-1504443/66621/2018</t>
  </si>
  <si>
    <t>45032637</t>
  </si>
  <si>
    <t>Kameník Petr</t>
  </si>
  <si>
    <t>1815044441</t>
  </si>
  <si>
    <t>S-1504444/66626/2018</t>
  </si>
  <si>
    <t>72058951</t>
  </si>
  <si>
    <t>Kameníková Michaela</t>
  </si>
  <si>
    <t>1815044451</t>
  </si>
  <si>
    <t>S-1504445/66631/2018</t>
  </si>
  <si>
    <t>41888936</t>
  </si>
  <si>
    <t>Kameník Václav</t>
  </si>
  <si>
    <t>1815044461</t>
  </si>
  <si>
    <t>S-1504446/66635/2018</t>
  </si>
  <si>
    <t>26029430</t>
  </si>
  <si>
    <t>PEŠEK &amp; PEŠEK s.r.o.</t>
  </si>
  <si>
    <t>1815044471</t>
  </si>
  <si>
    <t>S-1504447/66639/2018</t>
  </si>
  <si>
    <t>75067269</t>
  </si>
  <si>
    <t>Dolejší Miloš</t>
  </si>
  <si>
    <t>1815044481</t>
  </si>
  <si>
    <t>S-1504448/66646/2018</t>
  </si>
  <si>
    <t>86552619</t>
  </si>
  <si>
    <t>Pech Ondřej</t>
  </si>
  <si>
    <t>1815044491</t>
  </si>
  <si>
    <t>S-1504449/66651/2018</t>
  </si>
  <si>
    <t>71200711</t>
  </si>
  <si>
    <t>Vašák Pavel</t>
  </si>
  <si>
    <t>1815044501</t>
  </si>
  <si>
    <t>S-1504450/67221/2018</t>
  </si>
  <si>
    <t>25978438</t>
  </si>
  <si>
    <t>Rolnická a.s. Králíky</t>
  </si>
  <si>
    <t>1815044511</t>
  </si>
  <si>
    <t>S-1504451/67227/2018</t>
  </si>
  <si>
    <t>15056082</t>
  </si>
  <si>
    <t>Šulcová Hana</t>
  </si>
  <si>
    <t>1815044521</t>
  </si>
  <si>
    <t>S-1504452/67067/2018</t>
  </si>
  <si>
    <t>64811671</t>
  </si>
  <si>
    <t>Fejfar Jan</t>
  </si>
  <si>
    <t>1815044531</t>
  </si>
  <si>
    <t>S-1504453/67196/2018</t>
  </si>
  <si>
    <t>44477911</t>
  </si>
  <si>
    <t>1815044541</t>
  </si>
  <si>
    <t>S-1504454/67200/2018</t>
  </si>
  <si>
    <t>1815044551</t>
  </si>
  <si>
    <t>S-1504455/67310/2018</t>
  </si>
  <si>
    <t>47794429</t>
  </si>
  <si>
    <t>Studený Stanislav</t>
  </si>
  <si>
    <t>1715044561</t>
  </si>
  <si>
    <t>S-1504456/66106/2017</t>
  </si>
  <si>
    <t>66678790</t>
  </si>
  <si>
    <t>1815044561</t>
  </si>
  <si>
    <t>S-1504456/67316/2018</t>
  </si>
  <si>
    <t>1715044571</t>
  </si>
  <si>
    <t>S-1504457/65960/2017</t>
  </si>
  <si>
    <t>03139603</t>
  </si>
  <si>
    <t>Janoušková Barbora</t>
  </si>
  <si>
    <t>1815044571</t>
  </si>
  <si>
    <t>S-1504457/67155/2018</t>
  </si>
  <si>
    <t>25420518</t>
  </si>
  <si>
    <t>DEMORA spol. s r.o.</t>
  </si>
  <si>
    <t>1715044581</t>
  </si>
  <si>
    <t>S-1504458/65964/2017</t>
  </si>
  <si>
    <t>70899916</t>
  </si>
  <si>
    <t>Drahokoupil David</t>
  </si>
  <si>
    <t>1815044581</t>
  </si>
  <si>
    <t>S-1504458/67129/2018</t>
  </si>
  <si>
    <t>48293237</t>
  </si>
  <si>
    <t>První Liběšická  spol. s r.o.</t>
  </si>
  <si>
    <t>1715044591</t>
  </si>
  <si>
    <t>S-1504459/65967/2017</t>
  </si>
  <si>
    <t>73823643</t>
  </si>
  <si>
    <t>Klofanda Miroslav, Ing.</t>
  </si>
  <si>
    <t>1815044591</t>
  </si>
  <si>
    <t>S-1504459/67133/2018</t>
  </si>
  <si>
    <t>1715044601</t>
  </si>
  <si>
    <t>S-1504460/65970/2017</t>
  </si>
  <si>
    <t>41281659</t>
  </si>
  <si>
    <t>Klofanda Miroslav</t>
  </si>
  <si>
    <t>1815044601</t>
  </si>
  <si>
    <t>S-1504460/67141/2018</t>
  </si>
  <si>
    <t>1715044611</t>
  </si>
  <si>
    <t>S-1504461/65974/2017</t>
  </si>
  <si>
    <t>73677001</t>
  </si>
  <si>
    <t>Moravec Marek</t>
  </si>
  <si>
    <t>1815044611</t>
  </si>
  <si>
    <t>S-1504461/67328/2018</t>
  </si>
  <si>
    <t>47786388</t>
  </si>
  <si>
    <t>Botha František</t>
  </si>
  <si>
    <t>1715044621</t>
  </si>
  <si>
    <t>S-1504462/65979/2017</t>
  </si>
  <si>
    <t>73677477</t>
  </si>
  <si>
    <t>Moravec Vladislav, Ing.</t>
  </si>
  <si>
    <t>1815044621</t>
  </si>
  <si>
    <t>S-1504462/67332/2018</t>
  </si>
  <si>
    <t>1815044631</t>
  </si>
  <si>
    <t>S-1504463/67335/2018</t>
  </si>
  <si>
    <t>64830268</t>
  </si>
  <si>
    <t>KOVAT s.r.o.</t>
  </si>
  <si>
    <t>1815044641</t>
  </si>
  <si>
    <t>S-1504464/67342/2018</t>
  </si>
  <si>
    <t>46630023</t>
  </si>
  <si>
    <t>Molík Petr, Ing.</t>
  </si>
  <si>
    <t>1815044651</t>
  </si>
  <si>
    <t>S-1504465/67358/2018</t>
  </si>
  <si>
    <t>06016421</t>
  </si>
  <si>
    <t>Danešová Nikola</t>
  </si>
  <si>
    <t>1815044661</t>
  </si>
  <si>
    <t>S-1504466/67361/2018</t>
  </si>
  <si>
    <t>1715044671</t>
  </si>
  <si>
    <t>S-1504467/66002/2017</t>
  </si>
  <si>
    <t>75093502</t>
  </si>
  <si>
    <t>1815044671</t>
  </si>
  <si>
    <t>S-1504467/67364/2018</t>
  </si>
  <si>
    <t>71293159</t>
  </si>
  <si>
    <t>1815044681</t>
  </si>
  <si>
    <t>S-1504468/67367/2018</t>
  </si>
  <si>
    <t>49903128</t>
  </si>
  <si>
    <t>T U F A , společnost s ručením omezeným</t>
  </si>
  <si>
    <t>1715044691</t>
  </si>
  <si>
    <t>S-1504469/66008/2017</t>
  </si>
  <si>
    <t>49033786</t>
  </si>
  <si>
    <t>Pokuta Jaroslav, Mgr.</t>
  </si>
  <si>
    <t>1815044691</t>
  </si>
  <si>
    <t>S-1504469/67369/2018</t>
  </si>
  <si>
    <t>68453809</t>
  </si>
  <si>
    <t>Johanovský Petr, Ing.</t>
  </si>
  <si>
    <t>1715044701</t>
  </si>
  <si>
    <t>S-1504470/66021/2017</t>
  </si>
  <si>
    <t>46707174</t>
  </si>
  <si>
    <t>Kalousek Václav</t>
  </si>
  <si>
    <t>1815044701</t>
  </si>
  <si>
    <t>S-1504470/67376/2018</t>
  </si>
  <si>
    <t>1715044711</t>
  </si>
  <si>
    <t>S-1504471/66034/2017</t>
  </si>
  <si>
    <t>1815044711</t>
  </si>
  <si>
    <t>S-1504471/67381/2018</t>
  </si>
  <si>
    <t>1815044721</t>
  </si>
  <si>
    <t>S-1504472/67243/2018</t>
  </si>
  <si>
    <t>75103338</t>
  </si>
  <si>
    <t>Netík Milan</t>
  </si>
  <si>
    <t>1815044731</t>
  </si>
  <si>
    <t>S-1504473/67249/2018</t>
  </si>
  <si>
    <t>1815044741</t>
  </si>
  <si>
    <t>S-1504474/67256/2018</t>
  </si>
  <si>
    <t>1815044751</t>
  </si>
  <si>
    <t>S-1504475/67260/2018</t>
  </si>
  <si>
    <t>1815044761</t>
  </si>
  <si>
    <t>S-1504476/67189/2018</t>
  </si>
  <si>
    <t>1815044771</t>
  </si>
  <si>
    <t>S-1504477/67205/2018</t>
  </si>
  <si>
    <t>61628841</t>
  </si>
  <si>
    <t>Bouchal Michal</t>
  </si>
  <si>
    <t>1815044781</t>
  </si>
  <si>
    <t>S-1504478/67348/2018</t>
  </si>
  <si>
    <t>1815044791</t>
  </si>
  <si>
    <t>S-1504479/67351/2018</t>
  </si>
  <si>
    <t>1815044801</t>
  </si>
  <si>
    <t>S-1504480/67354/2018</t>
  </si>
  <si>
    <t>1815044811</t>
  </si>
  <si>
    <t>S-1504481/67851/2018</t>
  </si>
  <si>
    <t>48529729</t>
  </si>
  <si>
    <t>Zemědělské družstvo Oslavice</t>
  </si>
  <si>
    <t>1815044841</t>
  </si>
  <si>
    <t>S-1504484/67854/2018</t>
  </si>
  <si>
    <t>47904933</t>
  </si>
  <si>
    <t>Zemědělské družstvo Dolní Vilímeč</t>
  </si>
  <si>
    <t>1815044851</t>
  </si>
  <si>
    <t>S-1504485/67856/2018</t>
  </si>
  <si>
    <t>05521084</t>
  </si>
  <si>
    <t>Rajzlerová Kateřina</t>
  </si>
  <si>
    <t>1815044861</t>
  </si>
  <si>
    <t>S-1504486/67861/2018</t>
  </si>
  <si>
    <t>1815044871</t>
  </si>
  <si>
    <t>S-1504487/67864/2018</t>
  </si>
  <si>
    <t>75139278</t>
  </si>
  <si>
    <t>Cepák Miloš, Ing., Ph.D</t>
  </si>
  <si>
    <t>1815044881</t>
  </si>
  <si>
    <t>S-1504488/67872/2018</t>
  </si>
  <si>
    <t>28162692</t>
  </si>
  <si>
    <t>Bromil s.r.o.</t>
  </si>
  <si>
    <t>1815044901</t>
  </si>
  <si>
    <t>S-1504490/67874/2018</t>
  </si>
  <si>
    <t>12984817</t>
  </si>
  <si>
    <t>Dostál Zdeněk, Ing.</t>
  </si>
  <si>
    <t>1815044921</t>
  </si>
  <si>
    <t>S-1504492/67881/2018</t>
  </si>
  <si>
    <t>86697366</t>
  </si>
  <si>
    <t>Zobinová Jana</t>
  </si>
  <si>
    <t>1715044941</t>
  </si>
  <si>
    <t>S-1504494/66305/2017</t>
  </si>
  <si>
    <t>64267024</t>
  </si>
  <si>
    <t>1815044941</t>
  </si>
  <si>
    <t>S-1504494/67883/2018</t>
  </si>
  <si>
    <t>00117498</t>
  </si>
  <si>
    <t>Zemědělské družstvo Březí</t>
  </si>
  <si>
    <t>1815044981</t>
  </si>
  <si>
    <t>S-1504498/67890/2018</t>
  </si>
  <si>
    <t>28103785</t>
  </si>
  <si>
    <t>EkoRašelina s.r.o.</t>
  </si>
  <si>
    <t>1815044991</t>
  </si>
  <si>
    <t>S-1504499/67891/2018</t>
  </si>
  <si>
    <t>1815045001</t>
  </si>
  <si>
    <t>S-1504500/67894/2018</t>
  </si>
  <si>
    <t>1815045021</t>
  </si>
  <si>
    <t>S-1504502/67896/2018</t>
  </si>
  <si>
    <t>1815045051</t>
  </si>
  <si>
    <t>S-1504505/67903/2018</t>
  </si>
  <si>
    <t>1815045071</t>
  </si>
  <si>
    <t>S-1504507/67907/2018</t>
  </si>
  <si>
    <t>75039974</t>
  </si>
  <si>
    <t>Němeček Tomáš</t>
  </si>
  <si>
    <t>1715045081</t>
  </si>
  <si>
    <t>S-1504508/67322/2017</t>
  </si>
  <si>
    <t>75110296</t>
  </si>
  <si>
    <t>Ševčíková Jana, Ing.</t>
  </si>
  <si>
    <t>1815045081</t>
  </si>
  <si>
    <t>S-1504508/67908/2018</t>
  </si>
  <si>
    <t>1715045111</t>
  </si>
  <si>
    <t>S-1504511/67158/2017</t>
  </si>
  <si>
    <t>47284340</t>
  </si>
  <si>
    <t>Š + Z s.r.o.</t>
  </si>
  <si>
    <t>1815045111</t>
  </si>
  <si>
    <t>S-1504511/67925/2018</t>
  </si>
  <si>
    <t>1815045121</t>
  </si>
  <si>
    <t>S-1504512/67926/2018</t>
  </si>
  <si>
    <t>00829048</t>
  </si>
  <si>
    <t>Krajská majetková, příspěvková organizace</t>
  </si>
  <si>
    <t>1815045141</t>
  </si>
  <si>
    <t>S-1504514/67562/2018</t>
  </si>
  <si>
    <t>05782295</t>
  </si>
  <si>
    <t>Kochleffl Petr</t>
  </si>
  <si>
    <t>1815045151</t>
  </si>
  <si>
    <t>S-1504515/67619/2018</t>
  </si>
  <si>
    <t>03398935</t>
  </si>
  <si>
    <t>AGRO SEDMIKRÁSKA s.r.o.</t>
  </si>
  <si>
    <t>1815045161</t>
  </si>
  <si>
    <t>S-1504516/67596/2018</t>
  </si>
  <si>
    <t>68141211</t>
  </si>
  <si>
    <t>Regentík Miroslav</t>
  </si>
  <si>
    <t>1815045171</t>
  </si>
  <si>
    <t>S-1504517/67590/2018</t>
  </si>
  <si>
    <t>40912302</t>
  </si>
  <si>
    <t>Šára Jan, Ing.</t>
  </si>
  <si>
    <t>1815045181</t>
  </si>
  <si>
    <t>S-1504518/67946/2018</t>
  </si>
  <si>
    <t>27065677</t>
  </si>
  <si>
    <t>Farma Kozárovice s.r.o.</t>
  </si>
  <si>
    <t>1815045191</t>
  </si>
  <si>
    <t>S-1504519/67949/2018</t>
  </si>
  <si>
    <t>05002443</t>
  </si>
  <si>
    <t>Toulová Ivona</t>
  </si>
  <si>
    <t>1815045201</t>
  </si>
  <si>
    <t>S-1504520/68172/2018</t>
  </si>
  <si>
    <t>12521540</t>
  </si>
  <si>
    <t>Hrouda Jaroslav</t>
  </si>
  <si>
    <t>1815045211</t>
  </si>
  <si>
    <t>S-1504521/68137/2018</t>
  </si>
  <si>
    <t>1815045221</t>
  </si>
  <si>
    <t>S-1504522/68033/2018</t>
  </si>
  <si>
    <t>46721321</t>
  </si>
  <si>
    <t>Rosa Roman</t>
  </si>
  <si>
    <t>1815045231</t>
  </si>
  <si>
    <t>S-1504523/68140/2018</t>
  </si>
  <si>
    <t>68438443</t>
  </si>
  <si>
    <t>Kelich Daniel</t>
  </si>
  <si>
    <t>1815045241</t>
  </si>
  <si>
    <t>S-1504524/68143/2018</t>
  </si>
  <si>
    <t>1815045251</t>
  </si>
  <si>
    <t>S-1504525/68150/2018</t>
  </si>
  <si>
    <t>1815045261</t>
  </si>
  <si>
    <t>S-1504526/68153/2018</t>
  </si>
  <si>
    <t>66114951</t>
  </si>
  <si>
    <t>Pěnkava Rostislav</t>
  </si>
  <si>
    <t>1815045271</t>
  </si>
  <si>
    <t>S-1504527/68156/2018</t>
  </si>
  <si>
    <t>42355826</t>
  </si>
  <si>
    <t>Bazal Josef</t>
  </si>
  <si>
    <t>1815045281</t>
  </si>
  <si>
    <t>S-1504528/68037/2018</t>
  </si>
  <si>
    <t>04019989</t>
  </si>
  <si>
    <t>Pihávek Jiří</t>
  </si>
  <si>
    <t>1815045291</t>
  </si>
  <si>
    <t>S-1504529/68040/2018</t>
  </si>
  <si>
    <t>41548850</t>
  </si>
  <si>
    <t>Kopuletý Petr</t>
  </si>
  <si>
    <t>1815045311</t>
  </si>
  <si>
    <t>S-1504531/67985/2018</t>
  </si>
  <si>
    <t>1815045321</t>
  </si>
  <si>
    <t>S-1504532/67989/2018</t>
  </si>
  <si>
    <t>44062290</t>
  </si>
  <si>
    <t>Dostál Jaroslav, Ing.</t>
  </si>
  <si>
    <t>1815045331</t>
  </si>
  <si>
    <t>S-1504533/67994/2018</t>
  </si>
  <si>
    <t>1815045341</t>
  </si>
  <si>
    <t>S-1504534/68119/2018</t>
  </si>
  <si>
    <t>45865523</t>
  </si>
  <si>
    <t>Štvánová Alice</t>
  </si>
  <si>
    <t>1815045351</t>
  </si>
  <si>
    <t>S-1504535/68122/2018</t>
  </si>
  <si>
    <t>1815045361</t>
  </si>
  <si>
    <t>S-1504536/68127/2018</t>
  </si>
  <si>
    <t>42884713</t>
  </si>
  <si>
    <t>1815045371</t>
  </si>
  <si>
    <t>S-1504537/68490/2018</t>
  </si>
  <si>
    <t>46670742</t>
  </si>
  <si>
    <t>1815045381</t>
  </si>
  <si>
    <t>S-1504538/68781/2018</t>
  </si>
  <si>
    <t>1815045391</t>
  </si>
  <si>
    <t>S-1504539/68783/2018</t>
  </si>
  <si>
    <t>1815045401</t>
  </si>
  <si>
    <t>S-1504540/68787/2018</t>
  </si>
  <si>
    <t>1815045411</t>
  </si>
  <si>
    <t>S-1504541/68788/2018</t>
  </si>
  <si>
    <t>1815045441</t>
  </si>
  <si>
    <t>S-1504544/68797/2018</t>
  </si>
  <si>
    <t>04539630</t>
  </si>
  <si>
    <t>IPD - AGRO, s.r.o.</t>
  </si>
  <si>
    <t>1815045451</t>
  </si>
  <si>
    <t>S-1504545/68683/2018</t>
  </si>
  <si>
    <t>74084933</t>
  </si>
  <si>
    <t>Mácha Luděk</t>
  </si>
  <si>
    <t>1815045461</t>
  </si>
  <si>
    <t>S-1504546/68618/2018</t>
  </si>
  <si>
    <t>76462021</t>
  </si>
  <si>
    <t>Mácha Martin</t>
  </si>
  <si>
    <t>1815045471</t>
  </si>
  <si>
    <t>S-1504547/68615/2018</t>
  </si>
  <si>
    <t>25858122</t>
  </si>
  <si>
    <t>BOLID DUO spol. s r. o.</t>
  </si>
  <si>
    <t>1815045481</t>
  </si>
  <si>
    <t>S-1504548/68640/2018</t>
  </si>
  <si>
    <t>1715045491</t>
  </si>
  <si>
    <t>S-1504549/67753/2017</t>
  </si>
  <si>
    <t>47977612</t>
  </si>
  <si>
    <t>AGRONET Smolkov, s. r. o.</t>
  </si>
  <si>
    <t>1815045491</t>
  </si>
  <si>
    <t>S-1504549/68643/2018</t>
  </si>
  <si>
    <t>1715045501</t>
  </si>
  <si>
    <t>S-1504550/67624/2017</t>
  </si>
  <si>
    <t>73365092</t>
  </si>
  <si>
    <t>Příhoda Jaroslav</t>
  </si>
  <si>
    <t>1815045501</t>
  </si>
  <si>
    <t>S-1504550/68646/2018</t>
  </si>
  <si>
    <t>1815045511</t>
  </si>
  <si>
    <t>S-1504551/68649/2018</t>
  </si>
  <si>
    <t>1715045521</t>
  </si>
  <si>
    <t>S-1504552/67647/2017</t>
  </si>
  <si>
    <t>42043921</t>
  </si>
  <si>
    <t>Laňka Alfons, Ing.</t>
  </si>
  <si>
    <t>1815045521</t>
  </si>
  <si>
    <t>S-1504552/68652/2018</t>
  </si>
  <si>
    <t>73160458</t>
  </si>
  <si>
    <t>Robek Laňková Petra Ing.</t>
  </si>
  <si>
    <t>1815045531</t>
  </si>
  <si>
    <t>S-1504553/68657/2018</t>
  </si>
  <si>
    <t>46090231</t>
  </si>
  <si>
    <t>Laňková Jarmila</t>
  </si>
  <si>
    <t>1815045541</t>
  </si>
  <si>
    <t>S-1504554/68662/2018</t>
  </si>
  <si>
    <t>40355888</t>
  </si>
  <si>
    <t>Veverka Karel, Ing.</t>
  </si>
  <si>
    <t>1815045551</t>
  </si>
  <si>
    <t>S-1504555/68667/2018</t>
  </si>
  <si>
    <t>1815045561</t>
  </si>
  <si>
    <t>S-1504556/68723/2018</t>
  </si>
  <si>
    <t>1715045571</t>
  </si>
  <si>
    <t>S-1504557/68117/2017</t>
  </si>
  <si>
    <t>1815045571</t>
  </si>
  <si>
    <t>S-1504557/68726/2018</t>
  </si>
  <si>
    <t>60679743</t>
  </si>
  <si>
    <t>Osička Jaroslav</t>
  </si>
  <si>
    <t>1815045581</t>
  </si>
  <si>
    <t>S-1504558/68730/2018</t>
  </si>
  <si>
    <t>1815045591</t>
  </si>
  <si>
    <t>S-1504559/68737/2018</t>
  </si>
  <si>
    <t>74762257</t>
  </si>
  <si>
    <t>Bartoš Radek, Ing.</t>
  </si>
  <si>
    <t>1815045601</t>
  </si>
  <si>
    <t>S-1504560/68741/2018</t>
  </si>
  <si>
    <t>42740266</t>
  </si>
  <si>
    <t>Nedbal Stanislav</t>
  </si>
  <si>
    <t>1715045611</t>
  </si>
  <si>
    <t>S-1504561/68043/2017</t>
  </si>
  <si>
    <t>48864129</t>
  </si>
  <si>
    <t>Bartošová Anna</t>
  </si>
  <si>
    <t>1815045611</t>
  </si>
  <si>
    <t>S-1504561/68744/2018</t>
  </si>
  <si>
    <t>1815045621</t>
  </si>
  <si>
    <t>S-1504562/68828/2018</t>
  </si>
  <si>
    <t>46813446</t>
  </si>
  <si>
    <t>Herejk Václav</t>
  </si>
  <si>
    <t>1815045631</t>
  </si>
  <si>
    <t>S-1504563/68911/2018</t>
  </si>
  <si>
    <t>01646389</t>
  </si>
  <si>
    <t>Mišák Jiří</t>
  </si>
  <si>
    <t>1815045671</t>
  </si>
  <si>
    <t>S-1504567/68872/2018</t>
  </si>
  <si>
    <t>43541101</t>
  </si>
  <si>
    <t>Šebesta Milan</t>
  </si>
  <si>
    <t>1815045681</t>
  </si>
  <si>
    <t>S-1504568/68881/2018</t>
  </si>
  <si>
    <t>63415241</t>
  </si>
  <si>
    <t>Sládeček František</t>
  </si>
  <si>
    <t>1815045691</t>
  </si>
  <si>
    <t>S-1504569/68878/2018</t>
  </si>
  <si>
    <t>03489981</t>
  </si>
  <si>
    <t>Sobek Radim, Ing.</t>
  </si>
  <si>
    <t>1815045701</t>
  </si>
  <si>
    <t>S-1504570/68875/2018</t>
  </si>
  <si>
    <t>1815045711</t>
  </si>
  <si>
    <t>S-1504571/69180/2018</t>
  </si>
  <si>
    <t>1815045721</t>
  </si>
  <si>
    <t>S-1504572/69184/2018</t>
  </si>
  <si>
    <t>60083611</t>
  </si>
  <si>
    <t>Kučera Josef</t>
  </si>
  <si>
    <t>1815045731</t>
  </si>
  <si>
    <t>S-1504573/69189/2018</t>
  </si>
  <si>
    <t>70897018</t>
  </si>
  <si>
    <t>Kolpa Jiří</t>
  </si>
  <si>
    <t>1815045741</t>
  </si>
  <si>
    <t>S-1504574/69194/2018</t>
  </si>
  <si>
    <t>1815045771</t>
  </si>
  <si>
    <t>S-1504577/69201/2018</t>
  </si>
  <si>
    <t>1815045781</t>
  </si>
  <si>
    <t>S-1504578/69035/2018</t>
  </si>
  <si>
    <t>48390682</t>
  </si>
  <si>
    <t>ZEVYR, spol. s r.o.</t>
  </si>
  <si>
    <t>1715045791</t>
  </si>
  <si>
    <t>S-1504579/68588/2017</t>
  </si>
  <si>
    <t>28741005</t>
  </si>
  <si>
    <t>SAD Biofruit s.r.o.</t>
  </si>
  <si>
    <t>1815045791</t>
  </si>
  <si>
    <t>S-1504579/69040/2018</t>
  </si>
  <si>
    <t>1815045801</t>
  </si>
  <si>
    <t>S-1504580/69161/2018</t>
  </si>
  <si>
    <t>44059019</t>
  </si>
  <si>
    <t>Havel František</t>
  </si>
  <si>
    <t>1815045811</t>
  </si>
  <si>
    <t>S-1504581/69168/2018</t>
  </si>
  <si>
    <t>1815045821</t>
  </si>
  <si>
    <t>S-1504582/69123/2018</t>
  </si>
  <si>
    <t>1815045831</t>
  </si>
  <si>
    <t>S-1504583/69126/2018</t>
  </si>
  <si>
    <t>02422832</t>
  </si>
  <si>
    <t>Rodinná farma Továrek, s.r.o.</t>
  </si>
  <si>
    <t>1815045841</t>
  </si>
  <si>
    <t>S-1504584/69131/2018</t>
  </si>
  <si>
    <t>1815045851</t>
  </si>
  <si>
    <t>S-1504585/69137/2018</t>
  </si>
  <si>
    <t>16638905</t>
  </si>
  <si>
    <t>Červinka Josef, Ing.</t>
  </si>
  <si>
    <t>1815045861</t>
  </si>
  <si>
    <t>S-1504586/69143/2018</t>
  </si>
  <si>
    <t>1815045871</t>
  </si>
  <si>
    <t>S-1504587/69146/2018</t>
  </si>
  <si>
    <t>25391968</t>
  </si>
  <si>
    <t>REGO-GAMA s.r.o.</t>
  </si>
  <si>
    <t>1815045881</t>
  </si>
  <si>
    <t>S-1504588/69153/2018</t>
  </si>
  <si>
    <t>61755575</t>
  </si>
  <si>
    <t>Kovářík Milan</t>
  </si>
  <si>
    <t>1815045891</t>
  </si>
  <si>
    <t>S-1504589/69011/2018</t>
  </si>
  <si>
    <t>1815045901</t>
  </si>
  <si>
    <t>S-1504590/69016/2018</t>
  </si>
  <si>
    <t>1815045911</t>
  </si>
  <si>
    <t>S-1504591/69023/2018</t>
  </si>
  <si>
    <t>69003653</t>
  </si>
  <si>
    <t>Muchová Hana</t>
  </si>
  <si>
    <t>1815045921</t>
  </si>
  <si>
    <t>S-1504592/69171/2018</t>
  </si>
  <si>
    <t>75112213</t>
  </si>
  <si>
    <t>Pavlíček Vladimír</t>
  </si>
  <si>
    <t>1815045931</t>
  </si>
  <si>
    <t>S-1504593/69579/2018</t>
  </si>
  <si>
    <t>1815045941</t>
  </si>
  <si>
    <t>S-1504594/69587/2018</t>
  </si>
  <si>
    <t>1815045951</t>
  </si>
  <si>
    <t>S-1504595/69792/2018</t>
  </si>
  <si>
    <t>10506659</t>
  </si>
  <si>
    <t>Jahodová Taťána</t>
  </si>
  <si>
    <t>1815045961</t>
  </si>
  <si>
    <t>S-1504596/69600/2018</t>
  </si>
  <si>
    <t>88829235</t>
  </si>
  <si>
    <t>Dolejš Josef</t>
  </si>
  <si>
    <t>1815045971</t>
  </si>
  <si>
    <t>S-1504597/69605/2018</t>
  </si>
  <si>
    <t>71242201</t>
  </si>
  <si>
    <t>Žížala Josef</t>
  </si>
  <si>
    <t>1815045981</t>
  </si>
  <si>
    <t>S-1504598/69615/2018</t>
  </si>
  <si>
    <t>47087111</t>
  </si>
  <si>
    <t>Adam Jaroslav, Ing.</t>
  </si>
  <si>
    <t>1815046011</t>
  </si>
  <si>
    <t>S-1504601/69651/2018</t>
  </si>
  <si>
    <t>18595154</t>
  </si>
  <si>
    <t>SIBAGRO spol. s r.o.</t>
  </si>
  <si>
    <t>1815046021</t>
  </si>
  <si>
    <t>S-1504602/69657/2018</t>
  </si>
  <si>
    <t>41947771</t>
  </si>
  <si>
    <t>Mikoláš František</t>
  </si>
  <si>
    <t>1815046031</t>
  </si>
  <si>
    <t>S-1504603/69671/2018</t>
  </si>
  <si>
    <t>1815046041</t>
  </si>
  <si>
    <t>S-1504604/69684/2018</t>
  </si>
  <si>
    <t>25815725</t>
  </si>
  <si>
    <t>AGRO - DOMINIK spol. s r.o.</t>
  </si>
  <si>
    <t>1815046061</t>
  </si>
  <si>
    <t>S-1504606/69640/2018</t>
  </si>
  <si>
    <t>45973164</t>
  </si>
  <si>
    <t>Vašíček Jan</t>
  </si>
  <si>
    <t>1815046071</t>
  </si>
  <si>
    <t>S-1504607/69404/2018</t>
  </si>
  <si>
    <t>26947471</t>
  </si>
  <si>
    <t>VP &amp; DJ s.r.o.</t>
  </si>
  <si>
    <t>1815046081</t>
  </si>
  <si>
    <t>S-1504608/69864/2018</t>
  </si>
  <si>
    <t>16324862</t>
  </si>
  <si>
    <t>Nevoral Jindřich</t>
  </si>
  <si>
    <t>1815046091</t>
  </si>
  <si>
    <t>S-1504609/69867/2018</t>
  </si>
  <si>
    <t>04113250</t>
  </si>
  <si>
    <t>Samcová Jiřina</t>
  </si>
  <si>
    <t>1815046101</t>
  </si>
  <si>
    <t>S-1504610/69825/2018</t>
  </si>
  <si>
    <t>1815046131</t>
  </si>
  <si>
    <t>S-1504613/69917/2018</t>
  </si>
  <si>
    <t>1815046141</t>
  </si>
  <si>
    <t>S-1504614/69920/2018</t>
  </si>
  <si>
    <t>62248910</t>
  </si>
  <si>
    <t>Vaněk Josef</t>
  </si>
  <si>
    <t>1815046191</t>
  </si>
  <si>
    <t>S-1504619/69938/2018</t>
  </si>
  <si>
    <t>88035239</t>
  </si>
  <si>
    <t>Malý Matyáš</t>
  </si>
  <si>
    <t>1815046201</t>
  </si>
  <si>
    <t>S-1504620/69941/2018</t>
  </si>
  <si>
    <t>64022986</t>
  </si>
  <si>
    <t>Potužák Jiří</t>
  </si>
  <si>
    <t>1815046241</t>
  </si>
  <si>
    <t>S-1504624/69958/2018</t>
  </si>
  <si>
    <t>1715046251</t>
  </si>
  <si>
    <t>S-1504625/71036/2017</t>
  </si>
  <si>
    <t>1515046251</t>
  </si>
  <si>
    <t>S-1504625/82925/2015</t>
  </si>
  <si>
    <t>1815046271</t>
  </si>
  <si>
    <t>S-1504627/69967/2018</t>
  </si>
  <si>
    <t>68280238</t>
  </si>
  <si>
    <t>Papáček Antonín</t>
  </si>
  <si>
    <t>1815046281</t>
  </si>
  <si>
    <t>S-1504628/69974/2018</t>
  </si>
  <si>
    <t>1715046281</t>
  </si>
  <si>
    <t>S-1504628/71110/2017</t>
  </si>
  <si>
    <t>71183558</t>
  </si>
  <si>
    <t>Rayser Tomáš</t>
  </si>
  <si>
    <t>1715046291</t>
  </si>
  <si>
    <t>S-1504629/71113/2017</t>
  </si>
  <si>
    <t>47904941</t>
  </si>
  <si>
    <t>Zemědělské družstvo Krasonice</t>
  </si>
  <si>
    <t>1815046301</t>
  </si>
  <si>
    <t>S-1504630/69746/2018</t>
  </si>
  <si>
    <t>1715046301</t>
  </si>
  <si>
    <t>S-1504630/71115/2017</t>
  </si>
  <si>
    <t>1815046311</t>
  </si>
  <si>
    <t>S-1504631/69750/2018</t>
  </si>
  <si>
    <t>47916851</t>
  </si>
  <si>
    <t>Zemědělské a obchodní družstvo sady Starý Lískovec</t>
  </si>
  <si>
    <t>1815046321</t>
  </si>
  <si>
    <t>S-1504632/70106/2018</t>
  </si>
  <si>
    <t>03383466</t>
  </si>
  <si>
    <t>JZD Radkov - družstvo vlastníků</t>
  </si>
  <si>
    <t>1815046331</t>
  </si>
  <si>
    <t>S-1504633/70111/2018</t>
  </si>
  <si>
    <t>49017497</t>
  </si>
  <si>
    <t>Šumavská zemědělská společnost s.r.o.</t>
  </si>
  <si>
    <t>1815046341</t>
  </si>
  <si>
    <t>S-1504634/70113/2018</t>
  </si>
  <si>
    <t>45066540</t>
  </si>
  <si>
    <t>Brzák Milan</t>
  </si>
  <si>
    <t>1815046351</t>
  </si>
  <si>
    <t>S-1504635/70114/2018</t>
  </si>
  <si>
    <t>06301631</t>
  </si>
  <si>
    <t>Martinek Vojtěch</t>
  </si>
  <si>
    <t>1815046361</t>
  </si>
  <si>
    <t>S-1504636/70118/2018</t>
  </si>
  <si>
    <t>1815046371</t>
  </si>
  <si>
    <t>S-1504637/70123/2018</t>
  </si>
  <si>
    <t>1815046381</t>
  </si>
  <si>
    <t>S-1504638/70131/2018</t>
  </si>
  <si>
    <t>46991441</t>
  </si>
  <si>
    <t>Ovocnářské družstvo</t>
  </si>
  <si>
    <t>1815046391</t>
  </si>
  <si>
    <t>S-1504639/70132/2018</t>
  </si>
  <si>
    <t>70264830</t>
  </si>
  <si>
    <t>1815046401</t>
  </si>
  <si>
    <t>S-1504640/69758/2018</t>
  </si>
  <si>
    <t>49545442</t>
  </si>
  <si>
    <t>Dudek Petr</t>
  </si>
  <si>
    <t>1815046411</t>
  </si>
  <si>
    <t>S-1504641/69563/2018</t>
  </si>
  <si>
    <t>70994820</t>
  </si>
  <si>
    <t>Bartošek Michal</t>
  </si>
  <si>
    <t>1815046421</t>
  </si>
  <si>
    <t>S-1504642/69773/2018</t>
  </si>
  <si>
    <t>42661340</t>
  </si>
  <si>
    <t>Drápal Stanislav, Ing.</t>
  </si>
  <si>
    <t>1815046431</t>
  </si>
  <si>
    <t>S-1504643/69643/2018</t>
  </si>
  <si>
    <t>43316093</t>
  </si>
  <si>
    <t>1815046441</t>
  </si>
  <si>
    <t>S-1504644/69655/2018</t>
  </si>
  <si>
    <t>1815046451</t>
  </si>
  <si>
    <t>S-1504645/69664/2018</t>
  </si>
  <si>
    <t>29094909</t>
  </si>
  <si>
    <t>VANYKI s.r.o.</t>
  </si>
  <si>
    <t>1815046461</t>
  </si>
  <si>
    <t>S-1504646/69669/2018</t>
  </si>
  <si>
    <t>48197459</t>
  </si>
  <si>
    <t>Endrle Petr</t>
  </si>
  <si>
    <t>1815046471</t>
  </si>
  <si>
    <t>S-1504647/69565/2018</t>
  </si>
  <si>
    <t>1715046471</t>
  </si>
  <si>
    <t>S-1504647/71358/2017</t>
  </si>
  <si>
    <t>06798331</t>
  </si>
  <si>
    <t>Hoskovcová Petra</t>
  </si>
  <si>
    <t>1815046481</t>
  </si>
  <si>
    <t>S-1504648/69569/2018</t>
  </si>
  <si>
    <t>03817016</t>
  </si>
  <si>
    <t>Hoskovec Josef</t>
  </si>
  <si>
    <t>1815046491</t>
  </si>
  <si>
    <t>S-1504649/69574/2018</t>
  </si>
  <si>
    <t>61661741</t>
  </si>
  <si>
    <t>Vošický Martin</t>
  </si>
  <si>
    <t>1815046501</t>
  </si>
  <si>
    <t>S-1504650/70080/2018</t>
  </si>
  <si>
    <t>1715046501</t>
  </si>
  <si>
    <t>S-1504650/71597/2017</t>
  </si>
  <si>
    <t>61661759</t>
  </si>
  <si>
    <t>Vošický Josef</t>
  </si>
  <si>
    <t>1815046511</t>
  </si>
  <si>
    <t>S-1504651/70084/2018</t>
  </si>
  <si>
    <t>1715046511</t>
  </si>
  <si>
    <t>S-1504651/71638/2017</t>
  </si>
  <si>
    <t>1815046521</t>
  </si>
  <si>
    <t>S-1504652/70090/2018</t>
  </si>
  <si>
    <t>1815046531</t>
  </si>
  <si>
    <t>S-1504653/70040/2018</t>
  </si>
  <si>
    <t>49136917</t>
  </si>
  <si>
    <t>Bukovský Ivo, Ing.</t>
  </si>
  <si>
    <t>1815046541</t>
  </si>
  <si>
    <t>S-1504654/70044/2018</t>
  </si>
  <si>
    <t>28967526</t>
  </si>
  <si>
    <t>Trover s.r.o.</t>
  </si>
  <si>
    <t>1815046551</t>
  </si>
  <si>
    <t>S-1504655/70228/2018</t>
  </si>
  <si>
    <t>1815046561</t>
  </si>
  <si>
    <t>S-1504656/70232/2018</t>
  </si>
  <si>
    <t>1715046561</t>
  </si>
  <si>
    <t>S-1504656/71789/2017</t>
  </si>
  <si>
    <t>1815046571</t>
  </si>
  <si>
    <t>S-1504657/70234/2018</t>
  </si>
  <si>
    <t>62248481</t>
  </si>
  <si>
    <t>Pavlík Tomáš</t>
  </si>
  <si>
    <t>1715046571</t>
  </si>
  <si>
    <t>S-1504657/71799/2017</t>
  </si>
  <si>
    <t>16978757</t>
  </si>
  <si>
    <t>Křeček Libor, Ing.</t>
  </si>
  <si>
    <t>1815046581</t>
  </si>
  <si>
    <t>S-1504658/70240/2018</t>
  </si>
  <si>
    <t>1715046581</t>
  </si>
  <si>
    <t>S-1504658/71808/2017</t>
  </si>
  <si>
    <t>45852154</t>
  </si>
  <si>
    <t>Polívka Milan</t>
  </si>
  <si>
    <t>1815046591</t>
  </si>
  <si>
    <t>S-1504659/70244/2018</t>
  </si>
  <si>
    <t>42103088</t>
  </si>
  <si>
    <t>Pastýřík Věroslav</t>
  </si>
  <si>
    <t>1715046591</t>
  </si>
  <si>
    <t>S-1504659/71811/2017</t>
  </si>
  <si>
    <t>1815046601</t>
  </si>
  <si>
    <t>S-1504660/70248/2018</t>
  </si>
  <si>
    <t>47308141</t>
  </si>
  <si>
    <t>CHMEL - Vent spol. s r.o.</t>
  </si>
  <si>
    <t>1715046601</t>
  </si>
  <si>
    <t>S-1504660/71816/2017</t>
  </si>
  <si>
    <t>43628281</t>
  </si>
  <si>
    <t>Bayer Jiří</t>
  </si>
  <si>
    <t>1815046611</t>
  </si>
  <si>
    <t>S-1504661/70155/2018</t>
  </si>
  <si>
    <t>04124146</t>
  </si>
  <si>
    <t>Farm Fruit Czech s.r.o.</t>
  </si>
  <si>
    <t>1715046611</t>
  </si>
  <si>
    <t>S-1504661/71830/2017</t>
  </si>
  <si>
    <t>64971376</t>
  </si>
  <si>
    <t>Štekl Miroslav</t>
  </si>
  <si>
    <t>1815046621</t>
  </si>
  <si>
    <t>S-1504662/70158/2018</t>
  </si>
  <si>
    <t>1715046621</t>
  </si>
  <si>
    <t>S-1504662/71838/2017</t>
  </si>
  <si>
    <t>73369411</t>
  </si>
  <si>
    <t>Štekl Jiří</t>
  </si>
  <si>
    <t>1815046631</t>
  </si>
  <si>
    <t>S-1504663/70161/2018</t>
  </si>
  <si>
    <t>47296321</t>
  </si>
  <si>
    <t>Ort Václav</t>
  </si>
  <si>
    <t>1715046631</t>
  </si>
  <si>
    <t>S-1504663/71847/2017</t>
  </si>
  <si>
    <t>45980853</t>
  </si>
  <si>
    <t>Vašák Oldřich</t>
  </si>
  <si>
    <t>1815046641</t>
  </si>
  <si>
    <t>S-1504664/70439/2018</t>
  </si>
  <si>
    <t>45983011</t>
  </si>
  <si>
    <t>Černý Evžen</t>
  </si>
  <si>
    <t>1815046651</t>
  </si>
  <si>
    <t>S-1504665/70444/2018</t>
  </si>
  <si>
    <t>65219911</t>
  </si>
  <si>
    <t>Michaličková Jana Bc.</t>
  </si>
  <si>
    <t>1815046671</t>
  </si>
  <si>
    <t>S-1504667/70451/2018</t>
  </si>
  <si>
    <t>1815046681</t>
  </si>
  <si>
    <t>S-1504668/70405/2018</t>
  </si>
  <si>
    <t>1815046691</t>
  </si>
  <si>
    <t>S-1504669/70370/2018</t>
  </si>
  <si>
    <t>1815046701</t>
  </si>
  <si>
    <t>S-1504670/70802/2018</t>
  </si>
  <si>
    <t>42316707</t>
  </si>
  <si>
    <t>Stejskal Pavel, Ing.</t>
  </si>
  <si>
    <t>1815046711</t>
  </si>
  <si>
    <t>S-1504671/70805/2018</t>
  </si>
  <si>
    <t>1815046731</t>
  </si>
  <si>
    <t>S-1504673/70809/2018</t>
  </si>
  <si>
    <t>1715046731</t>
  </si>
  <si>
    <t>S-1504673/72755/2017</t>
  </si>
  <si>
    <t>72053691</t>
  </si>
  <si>
    <t>Šťastná Jana, Ing.</t>
  </si>
  <si>
    <t>1815046741</t>
  </si>
  <si>
    <t>S-1504674/70813/2018</t>
  </si>
  <si>
    <t>25255321</t>
  </si>
  <si>
    <t>KLAS Nekoř  a.s.</t>
  </si>
  <si>
    <t>1815046751</t>
  </si>
  <si>
    <t>S-1504675/70657/2018</t>
  </si>
  <si>
    <t>44469233</t>
  </si>
  <si>
    <t>Dušek Pavel</t>
  </si>
  <si>
    <t>1815046761</t>
  </si>
  <si>
    <t>S-1504676/70666/2018</t>
  </si>
  <si>
    <t>03695573</t>
  </si>
  <si>
    <t>Hotmar Leopold</t>
  </si>
  <si>
    <t>1815046771</t>
  </si>
  <si>
    <t>S-1504677/70671/2018</t>
  </si>
  <si>
    <t>71251065</t>
  </si>
  <si>
    <t>Šplíchal Ladislav</t>
  </si>
  <si>
    <t>1815046781</t>
  </si>
  <si>
    <t>S-1504678/70682/2018</t>
  </si>
  <si>
    <t>46939334</t>
  </si>
  <si>
    <t>Svoboda Václav</t>
  </si>
  <si>
    <t>1815046791</t>
  </si>
  <si>
    <t>S-1504679/70560/2018</t>
  </si>
  <si>
    <t>47907657</t>
  </si>
  <si>
    <t>Zemědělské družstvo Naloučany</t>
  </si>
  <si>
    <t>1815046801</t>
  </si>
  <si>
    <t>S-1504680/70627/2018</t>
  </si>
  <si>
    <t>1815046811</t>
  </si>
  <si>
    <t>S-1504681/70609/2018</t>
  </si>
  <si>
    <t>46054103</t>
  </si>
  <si>
    <t>Majrich Miloslav</t>
  </si>
  <si>
    <t>1815046831</t>
  </si>
  <si>
    <t>S-1504683/70475/2018</t>
  </si>
  <si>
    <t>25309790</t>
  </si>
  <si>
    <t>Bobrovská, a.s.</t>
  </si>
  <si>
    <t>1815046841</t>
  </si>
  <si>
    <t>S-1504684/70617/2018</t>
  </si>
  <si>
    <t>86771353</t>
  </si>
  <si>
    <t>Padalík Jan</t>
  </si>
  <si>
    <t>1815046851</t>
  </si>
  <si>
    <t>S-1504685/70623/2018</t>
  </si>
  <si>
    <t>00064220</t>
  </si>
  <si>
    <t>Psychiatrická nemocnice Bohnice</t>
  </si>
  <si>
    <t>1815046861</t>
  </si>
  <si>
    <t>S-1504686/70504/2018</t>
  </si>
  <si>
    <t>18239935</t>
  </si>
  <si>
    <t>Vaněček Zdeněk</t>
  </si>
  <si>
    <t>1815046871</t>
  </si>
  <si>
    <t>S-1504687/70911/2018</t>
  </si>
  <si>
    <t>1815046881</t>
  </si>
  <si>
    <t>S-1504688/70917/2018</t>
  </si>
  <si>
    <t>62541331</t>
  </si>
  <si>
    <t>Petrů Roman</t>
  </si>
  <si>
    <t>1815046901</t>
  </si>
  <si>
    <t>S-1504690/71017/2018</t>
  </si>
  <si>
    <t>70958599</t>
  </si>
  <si>
    <t>Louša Bedřich</t>
  </si>
  <si>
    <t>1715046901</t>
  </si>
  <si>
    <t>S-1504690/73307/2017</t>
  </si>
  <si>
    <t>43820409</t>
  </si>
  <si>
    <t>Mazanec Josef</t>
  </si>
  <si>
    <t>1815046911</t>
  </si>
  <si>
    <t>S-1504691/71022/2018</t>
  </si>
  <si>
    <t>1815046921</t>
  </si>
  <si>
    <t>S-1504692/71026/2018</t>
  </si>
  <si>
    <t>64050912</t>
  </si>
  <si>
    <t>AGRO Starý Týn společnost s ručením omezeným</t>
  </si>
  <si>
    <t>1815046931</t>
  </si>
  <si>
    <t>S-1504693/71277/2018</t>
  </si>
  <si>
    <t>45420203</t>
  </si>
  <si>
    <t>Bureš Ladislav</t>
  </si>
  <si>
    <t>1715046931</t>
  </si>
  <si>
    <t>S-1504693/73329/2017</t>
  </si>
  <si>
    <t>24774839</t>
  </si>
  <si>
    <t>Statek Starý Týn s.r.o.</t>
  </si>
  <si>
    <t>1815046941</t>
  </si>
  <si>
    <t>S-1504694/71286/2018</t>
  </si>
  <si>
    <t>1815046951</t>
  </si>
  <si>
    <t>S-1504695/71295/2018</t>
  </si>
  <si>
    <t>25481479</t>
  </si>
  <si>
    <t>AGRO Skalice s.r.o.</t>
  </si>
  <si>
    <t>1815046961</t>
  </si>
  <si>
    <t>S-1504696/71300/2018</t>
  </si>
  <si>
    <t>64360504</t>
  </si>
  <si>
    <t>Farma Novák - Plaňany, spol s r.o.</t>
  </si>
  <si>
    <t>1815046971</t>
  </si>
  <si>
    <t>S-1504697/71224/2018</t>
  </si>
  <si>
    <t>75121620</t>
  </si>
  <si>
    <t>Šindler Michal</t>
  </si>
  <si>
    <t>1815046981</t>
  </si>
  <si>
    <t>S-1504698/71235/2018</t>
  </si>
  <si>
    <t>1715046981</t>
  </si>
  <si>
    <t>S-1504698/73344/2017</t>
  </si>
  <si>
    <t>1815046991</t>
  </si>
  <si>
    <t>S-1504699/71358/2018</t>
  </si>
  <si>
    <t>61099562</t>
  </si>
  <si>
    <t>Kuděj Aleš</t>
  </si>
  <si>
    <t>1815047001</t>
  </si>
  <si>
    <t>S-1504700/71143/2018</t>
  </si>
  <si>
    <t>1715047001</t>
  </si>
  <si>
    <t>S-1504700/73346/2017</t>
  </si>
  <si>
    <t>00108341</t>
  </si>
  <si>
    <t>Zemědělské družstvo se sídlem v Rosovicích</t>
  </si>
  <si>
    <t>1815047011</t>
  </si>
  <si>
    <t>S-1504701/71147/2018</t>
  </si>
  <si>
    <t>71370021</t>
  </si>
  <si>
    <t>Buryan Jan</t>
  </si>
  <si>
    <t>1815047021</t>
  </si>
  <si>
    <t>S-1504702/71401/2018</t>
  </si>
  <si>
    <t>24295957</t>
  </si>
  <si>
    <t>FARMA CHMEL s.r.o.</t>
  </si>
  <si>
    <t>1715047021</t>
  </si>
  <si>
    <t>S-1504702/73348/2017</t>
  </si>
  <si>
    <t>72534435</t>
  </si>
  <si>
    <t>Šemík Martin</t>
  </si>
  <si>
    <t>1815047031</t>
  </si>
  <si>
    <t>S-1504703/71416/2018</t>
  </si>
  <si>
    <t>68336136</t>
  </si>
  <si>
    <t>Varga Jaroslav</t>
  </si>
  <si>
    <t>1715047061</t>
  </si>
  <si>
    <t>S-1504706/73354/2017</t>
  </si>
  <si>
    <t>72059729</t>
  </si>
  <si>
    <t>Stejskalová Radka</t>
  </si>
  <si>
    <t>1815047071</t>
  </si>
  <si>
    <t>S-1504707/71672/2018</t>
  </si>
  <si>
    <t>75116545</t>
  </si>
  <si>
    <t>Burešová Jana, Ing.</t>
  </si>
  <si>
    <t>1715047081</t>
  </si>
  <si>
    <t>S-1504708/73370/2017</t>
  </si>
  <si>
    <t>1715047121</t>
  </si>
  <si>
    <t>S-1504712/73386/2017</t>
  </si>
  <si>
    <t>1815047131</t>
  </si>
  <si>
    <t>S-1504713/71727/2018</t>
  </si>
  <si>
    <t>05499381</t>
  </si>
  <si>
    <t>HBL FARMY s.r.o.</t>
  </si>
  <si>
    <t>1815047141</t>
  </si>
  <si>
    <t>S-1504714/71756/2018</t>
  </si>
  <si>
    <t>72559128</t>
  </si>
  <si>
    <t>Cihlář Vladimír, Bc.</t>
  </si>
  <si>
    <t>1815047151</t>
  </si>
  <si>
    <t>S-1504715/71820/2018</t>
  </si>
  <si>
    <t>47073365</t>
  </si>
  <si>
    <t>Hejna Antonín</t>
  </si>
  <si>
    <t>1815047161</t>
  </si>
  <si>
    <t>S-1504716/71708/2018</t>
  </si>
  <si>
    <t>1815047191</t>
  </si>
  <si>
    <t>S-1504719/71908/2018</t>
  </si>
  <si>
    <t>42350247</t>
  </si>
  <si>
    <t>Frýbort Jaroslav, Ing.</t>
  </si>
  <si>
    <t>1815047201</t>
  </si>
  <si>
    <t>S-1504720/71911/2018</t>
  </si>
  <si>
    <t>1815047231</t>
  </si>
  <si>
    <t>S-1504723/72101/2018</t>
  </si>
  <si>
    <t>25396161</t>
  </si>
  <si>
    <t>UNISAD PLUS, s.r.o.</t>
  </si>
  <si>
    <t>1815047241</t>
  </si>
  <si>
    <t>S-1504724/72105/2018</t>
  </si>
  <si>
    <t>1815047261</t>
  </si>
  <si>
    <t>S-1504726/72118/2018</t>
  </si>
  <si>
    <t>68245432</t>
  </si>
  <si>
    <t>Tesař Dušan</t>
  </si>
  <si>
    <t>1815047271</t>
  </si>
  <si>
    <t>S-1504727/72027/2018</t>
  </si>
  <si>
    <t>66297371</t>
  </si>
  <si>
    <t>Hovorka František, Ing.</t>
  </si>
  <si>
    <t>1815047281</t>
  </si>
  <si>
    <t>S-1504728/72030/2018</t>
  </si>
  <si>
    <t>18601341</t>
  </si>
  <si>
    <t>Kaluba František</t>
  </si>
  <si>
    <t>1815047301</t>
  </si>
  <si>
    <t>S-1504730/72068/2018</t>
  </si>
  <si>
    <t>1815047311</t>
  </si>
  <si>
    <t>S-1504731/72015/2018</t>
  </si>
  <si>
    <t>76336859</t>
  </si>
  <si>
    <t>Žáčková Soňa</t>
  </si>
  <si>
    <t>1815047351</t>
  </si>
  <si>
    <t>S-1504735/72241/2018</t>
  </si>
  <si>
    <t>07022310</t>
  </si>
  <si>
    <t>Žáčková Anna</t>
  </si>
  <si>
    <t>1815047361</t>
  </si>
  <si>
    <t>S-1504736/72244/2018</t>
  </si>
  <si>
    <t>1715047371</t>
  </si>
  <si>
    <t>S-1504737/73890/2017</t>
  </si>
  <si>
    <t>1715047381</t>
  </si>
  <si>
    <t>S-1504738/73895/2017</t>
  </si>
  <si>
    <t>49810979</t>
  </si>
  <si>
    <t>Farma Nedvězí, spol. s r.o.</t>
  </si>
  <si>
    <t>1815047391</t>
  </si>
  <si>
    <t>S-1504739/72983/2018</t>
  </si>
  <si>
    <t>1715047431</t>
  </si>
  <si>
    <t>S-1504743/74643/2017</t>
  </si>
  <si>
    <t>02523914</t>
  </si>
  <si>
    <t>Černý Martin</t>
  </si>
  <si>
    <t>1815047511</t>
  </si>
  <si>
    <t>S-1504751/72890/2018</t>
  </si>
  <si>
    <t>71084720</t>
  </si>
  <si>
    <t>Laušman Jakub</t>
  </si>
  <si>
    <t>1815047521</t>
  </si>
  <si>
    <t>S-1504752/72896/2018</t>
  </si>
  <si>
    <t>1715047521</t>
  </si>
  <si>
    <t>S-1504752/76070/2017</t>
  </si>
  <si>
    <t>1815047531</t>
  </si>
  <si>
    <t>S-1504753/72956/2018</t>
  </si>
  <si>
    <t>1715047531</t>
  </si>
  <si>
    <t>S-1504753/76077/2017</t>
  </si>
  <si>
    <t>1815047541</t>
  </si>
  <si>
    <t>S-1504754/72959/2018</t>
  </si>
  <si>
    <t>1815047551</t>
  </si>
  <si>
    <t>S-1504755/72963/2018</t>
  </si>
  <si>
    <t>1715047551</t>
  </si>
  <si>
    <t>S-1504755/76080/2017</t>
  </si>
  <si>
    <t>1815047561</t>
  </si>
  <si>
    <t>S-1504756/73042/2018</t>
  </si>
  <si>
    <t>1815047571</t>
  </si>
  <si>
    <t>S-1504757/73046/2018</t>
  </si>
  <si>
    <t>61777234</t>
  </si>
  <si>
    <t>Anděl Agro s. r. o.</t>
  </si>
  <si>
    <t>1715047571</t>
  </si>
  <si>
    <t>S-1504757/76091/2017</t>
  </si>
  <si>
    <t>01597124</t>
  </si>
  <si>
    <t>Hlobil Pavel Bc.</t>
  </si>
  <si>
    <t>1715047581</t>
  </si>
  <si>
    <t>S-1504758/76092/2017</t>
  </si>
  <si>
    <t>1815047591</t>
  </si>
  <si>
    <t>S-1504759/73058/2018</t>
  </si>
  <si>
    <t>42103797</t>
  </si>
  <si>
    <t>Rathouský Jaromír</t>
  </si>
  <si>
    <t>1715047591</t>
  </si>
  <si>
    <t>S-1504759/76100/2017</t>
  </si>
  <si>
    <t>48892505</t>
  </si>
  <si>
    <t>Frejlich Alois</t>
  </si>
  <si>
    <t>1815047601</t>
  </si>
  <si>
    <t>S-1504760/73061/2018</t>
  </si>
  <si>
    <t>41612566</t>
  </si>
  <si>
    <t>Hlobil Jan</t>
  </si>
  <si>
    <t>1715047621</t>
  </si>
  <si>
    <t>S-1504762/76128/2017</t>
  </si>
  <si>
    <t>44024215</t>
  </si>
  <si>
    <t>Matula Antonín</t>
  </si>
  <si>
    <t>1815047631</t>
  </si>
  <si>
    <t>S-1504763/73144/2018</t>
  </si>
  <si>
    <t>72019221</t>
  </si>
  <si>
    <t>Hodoval Jan, Ing., Ph.D.</t>
  </si>
  <si>
    <t>1715047631</t>
  </si>
  <si>
    <t>S-1504763/76131/2017</t>
  </si>
  <si>
    <t>42324017</t>
  </si>
  <si>
    <t>ZENO zemědělská spol. s r.o.</t>
  </si>
  <si>
    <t>1715047641</t>
  </si>
  <si>
    <t>S-1504764/76136/2017</t>
  </si>
  <si>
    <t>71206191</t>
  </si>
  <si>
    <t>Hlubek Lukáš, MVDr.</t>
  </si>
  <si>
    <t>1715047681</t>
  </si>
  <si>
    <t>S-1504768/76150/2017</t>
  </si>
  <si>
    <t>1815047691</t>
  </si>
  <si>
    <t>S-1504769/73124/2018</t>
  </si>
  <si>
    <t>46913211</t>
  </si>
  <si>
    <t>Hemala Roman</t>
  </si>
  <si>
    <t>1815047701</t>
  </si>
  <si>
    <t>S-1504770/73120/2018</t>
  </si>
  <si>
    <t>1715047731</t>
  </si>
  <si>
    <t>S-1504773/76159/2017</t>
  </si>
  <si>
    <t>1715047881</t>
  </si>
  <si>
    <t>S-1504788/82533/2017</t>
  </si>
  <si>
    <t>1715047901</t>
  </si>
  <si>
    <t>S-1504790/82513/2017</t>
  </si>
  <si>
    <t>1715047911</t>
  </si>
  <si>
    <t>S-1504791/82661/2017</t>
  </si>
  <si>
    <t>1715048011</t>
  </si>
  <si>
    <t>S-1504801/82738/2017</t>
  </si>
  <si>
    <t>1715048021</t>
  </si>
  <si>
    <t>S-1504802/82426/2017</t>
  </si>
  <si>
    <t>62248847</t>
  </si>
  <si>
    <t>Toman Miloš</t>
  </si>
  <si>
    <t>1715048031</t>
  </si>
  <si>
    <t>S-1504803/82432/2017</t>
  </si>
  <si>
    <t>1715048041</t>
  </si>
  <si>
    <t>S-1504804/82421/2017</t>
  </si>
  <si>
    <t>42348021</t>
  </si>
  <si>
    <t>Crhák Jaroslav</t>
  </si>
  <si>
    <t>1815048051</t>
  </si>
  <si>
    <t>S-1504805/75193/2018</t>
  </si>
  <si>
    <t>73834963</t>
  </si>
  <si>
    <t>Patrák Jaroslav</t>
  </si>
  <si>
    <t>1715048051</t>
  </si>
  <si>
    <t>S-1504805/82419/2017</t>
  </si>
  <si>
    <t>1715048161</t>
  </si>
  <si>
    <t>S-1504816/85065/2017</t>
  </si>
  <si>
    <t>1715048181</t>
  </si>
  <si>
    <t>S-1504818/85070/2017</t>
  </si>
  <si>
    <t>49209701</t>
  </si>
  <si>
    <t>Raus Josef</t>
  </si>
  <si>
    <t>1715048191</t>
  </si>
  <si>
    <t>S-1504819/85085/2017</t>
  </si>
  <si>
    <t>05760194</t>
  </si>
  <si>
    <t>Raus Vítek</t>
  </si>
  <si>
    <t>1715048201</t>
  </si>
  <si>
    <t>S-1504820/85089/2017</t>
  </si>
  <si>
    <t>46347941</t>
  </si>
  <si>
    <t>Ovocná školka Litenčice, spol. s r.o.</t>
  </si>
  <si>
    <t>1715048211</t>
  </si>
  <si>
    <t>S-1504821/85148/2017</t>
  </si>
  <si>
    <t>1815048231</t>
  </si>
  <si>
    <t>S-1504823/75615/2018</t>
  </si>
  <si>
    <t>1715048231</t>
  </si>
  <si>
    <t>S-1504823/85109/2017</t>
  </si>
  <si>
    <t>1715048241</t>
  </si>
  <si>
    <t>S-1504824/85531/2017</t>
  </si>
  <si>
    <t>1715048271</t>
  </si>
  <si>
    <t>S-1504827/85446/2017</t>
  </si>
  <si>
    <t>1715048281</t>
  </si>
  <si>
    <t>S-1504828/85442/2017</t>
  </si>
  <si>
    <t>1715048291</t>
  </si>
  <si>
    <t>S-1504829/85436/2017</t>
  </si>
  <si>
    <t>1715048311</t>
  </si>
  <si>
    <t>S-1504831/85589/2017</t>
  </si>
  <si>
    <t>1715048361</t>
  </si>
  <si>
    <t>S-1504836/86370/2017</t>
  </si>
  <si>
    <t>1715048371</t>
  </si>
  <si>
    <t>S-1504837/86452/2017</t>
  </si>
  <si>
    <t>47916591</t>
  </si>
  <si>
    <t>Zemědělské družstvo Hrušovany u Brna</t>
  </si>
  <si>
    <t>1715048381</t>
  </si>
  <si>
    <t>S-1504838/86430/2017</t>
  </si>
  <si>
    <t>68530277</t>
  </si>
  <si>
    <t>Masák Pavel</t>
  </si>
  <si>
    <t>1715048431</t>
  </si>
  <si>
    <t>S-1504843/86816/2017</t>
  </si>
  <si>
    <t>45455147</t>
  </si>
  <si>
    <t>Sláma Radim</t>
  </si>
  <si>
    <t>1715048441</t>
  </si>
  <si>
    <t>S-1504844/86774/2017</t>
  </si>
  <si>
    <t>1715048451</t>
  </si>
  <si>
    <t>S-1504845/87024/2017</t>
  </si>
  <si>
    <t>1715048461</t>
  </si>
  <si>
    <t>S-1504846/87039/2017</t>
  </si>
  <si>
    <t>12090611</t>
  </si>
  <si>
    <t>1715048471</t>
  </si>
  <si>
    <t>S-1504847/87042/2017</t>
  </si>
  <si>
    <t>65168682</t>
  </si>
  <si>
    <t>Čech Přemysl, Ing.</t>
  </si>
  <si>
    <t>1715048491</t>
  </si>
  <si>
    <t>S-1504849/87119/2017</t>
  </si>
  <si>
    <t>1715048511</t>
  </si>
  <si>
    <t>S-1504851/87182/2017</t>
  </si>
  <si>
    <t>45828687</t>
  </si>
  <si>
    <t>Noll Roman</t>
  </si>
  <si>
    <t>1715048541</t>
  </si>
  <si>
    <t>S-1504854/87216/2017</t>
  </si>
  <si>
    <t>1715048561</t>
  </si>
  <si>
    <t>S-1504856/87836/2017</t>
  </si>
  <si>
    <t>42740339</t>
  </si>
  <si>
    <t>AGEKO, spol. s r.o.</t>
  </si>
  <si>
    <t>1715048591</t>
  </si>
  <si>
    <t>S-1504859/87848/2017</t>
  </si>
  <si>
    <t>1715048601</t>
  </si>
  <si>
    <t>S-1504860/87849/2017</t>
  </si>
  <si>
    <t>1715048621</t>
  </si>
  <si>
    <t>S-1504862/87903/2017</t>
  </si>
  <si>
    <t>42212391</t>
  </si>
  <si>
    <t>Štarman Miroslav</t>
  </si>
  <si>
    <t>1715048641</t>
  </si>
  <si>
    <t>S-1504864/87447/2017</t>
  </si>
  <si>
    <t>1715048651</t>
  </si>
  <si>
    <t>S-1504865/87724/2017</t>
  </si>
  <si>
    <t>04976479</t>
  </si>
  <si>
    <t>Filippiová Iva</t>
  </si>
  <si>
    <t>1715048671</t>
  </si>
  <si>
    <t>S-1504867/87619/2017</t>
  </si>
  <si>
    <t>1715048681</t>
  </si>
  <si>
    <t>S-1504868/87566/2017</t>
  </si>
  <si>
    <t>72133465</t>
  </si>
  <si>
    <t>Vlach Josef</t>
  </si>
  <si>
    <t>1715048691</t>
  </si>
  <si>
    <t>S-1504869/87568/2017</t>
  </si>
  <si>
    <t>1715048701</t>
  </si>
  <si>
    <t>S-1504870/87429/2017</t>
  </si>
  <si>
    <t>1715048711</t>
  </si>
  <si>
    <t>S-1504871/87433/2017</t>
  </si>
  <si>
    <t>1715048721</t>
  </si>
  <si>
    <t>S-1504872/87637/2017</t>
  </si>
  <si>
    <t>00872865</t>
  </si>
  <si>
    <t>MK Milčice s.r.o.</t>
  </si>
  <si>
    <t>1715048731</t>
  </si>
  <si>
    <t>S-1504873/87638/2017</t>
  </si>
  <si>
    <t>1715048741</t>
  </si>
  <si>
    <t>S-1504874/87394/2017</t>
  </si>
  <si>
    <t>1715048751</t>
  </si>
  <si>
    <t>S-1504875/87395/2017</t>
  </si>
  <si>
    <t>1715048761</t>
  </si>
  <si>
    <t>S-1504876/88120/2017</t>
  </si>
  <si>
    <t>1715048771</t>
  </si>
  <si>
    <t>S-1504877/88121/2017</t>
  </si>
  <si>
    <t>1715048791</t>
  </si>
  <si>
    <t>S-1504879/88129/2017</t>
  </si>
  <si>
    <t>1715048801</t>
  </si>
  <si>
    <t>S-1504880/88143/2017</t>
  </si>
  <si>
    <t>1715048811</t>
  </si>
  <si>
    <t>S-1504881/88149/2017</t>
  </si>
  <si>
    <t>1715048821</t>
  </si>
  <si>
    <t>S-1504882/88170/2017</t>
  </si>
  <si>
    <t>73367036</t>
  </si>
  <si>
    <t>Nieslaniková Sylvie, Bc.</t>
  </si>
  <si>
    <t>1715048831</t>
  </si>
  <si>
    <t>S-1504883/88174/2017</t>
  </si>
  <si>
    <t>1715048841</t>
  </si>
  <si>
    <t>S-1504884/88178/2017</t>
  </si>
  <si>
    <t>47468637</t>
  </si>
  <si>
    <t>Zemědělské družstvo Březiny</t>
  </si>
  <si>
    <t>1715048861</t>
  </si>
  <si>
    <t>S-1504886/88201/2017</t>
  </si>
  <si>
    <t>1715048871</t>
  </si>
  <si>
    <t>S-1504887/88212/2017</t>
  </si>
  <si>
    <t>1715048901</t>
  </si>
  <si>
    <t>S-1504890/88310/2017</t>
  </si>
  <si>
    <t>1715048921</t>
  </si>
  <si>
    <t>S-1504892/88331/2017</t>
  </si>
  <si>
    <t>73367834</t>
  </si>
  <si>
    <t>Navrátil Lukáš, Ing.</t>
  </si>
  <si>
    <t>1715048941</t>
  </si>
  <si>
    <t>S-1504894/88337/2017</t>
  </si>
  <si>
    <t>72215089</t>
  </si>
  <si>
    <t>Strapek Marek</t>
  </si>
  <si>
    <t>1715048951</t>
  </si>
  <si>
    <t>S-1504895/88345/2017</t>
  </si>
  <si>
    <t>04059743</t>
  </si>
  <si>
    <t>Smékalová Veronika, Ing.</t>
  </si>
  <si>
    <t>1715048961</t>
  </si>
  <si>
    <t>S-1504896/88347/2017</t>
  </si>
  <si>
    <t>1715048971</t>
  </si>
  <si>
    <t>S-1504897/88360/2017</t>
  </si>
  <si>
    <t>1715048991</t>
  </si>
  <si>
    <t>S-1504899/88366/2017</t>
  </si>
  <si>
    <t>04044011</t>
  </si>
  <si>
    <t>Navrátilová Renáta</t>
  </si>
  <si>
    <t>1715049001</t>
  </si>
  <si>
    <t>S-1504900/88388/2017</t>
  </si>
  <si>
    <t>1715049011</t>
  </si>
  <si>
    <t>S-1504901/88482/2017</t>
  </si>
  <si>
    <t>1715049021</t>
  </si>
  <si>
    <t>S-1504902/88400/2017</t>
  </si>
  <si>
    <t>72085126</t>
  </si>
  <si>
    <t>Míchalová Lenka</t>
  </si>
  <si>
    <t>1715049041</t>
  </si>
  <si>
    <t>S-1504904/88523/2017</t>
  </si>
  <si>
    <t>1715049051</t>
  </si>
  <si>
    <t>S-1504905/88527/2017</t>
  </si>
  <si>
    <t>1715049081</t>
  </si>
  <si>
    <t>S-1504908/88769/2017</t>
  </si>
  <si>
    <t>71192166</t>
  </si>
  <si>
    <t>Ivánek Martin</t>
  </si>
  <si>
    <t>1715049091</t>
  </si>
  <si>
    <t>S-1504909/88773/2017</t>
  </si>
  <si>
    <t>1715049101</t>
  </si>
  <si>
    <t>S-1504910/88778/2017</t>
  </si>
  <si>
    <t>1715049111</t>
  </si>
  <si>
    <t>S-1504911/88676/2017</t>
  </si>
  <si>
    <t>1715049121</t>
  </si>
  <si>
    <t>S-1504912/88680/2017</t>
  </si>
  <si>
    <t>1715049131</t>
  </si>
  <si>
    <t>S-1504913/90093/2017</t>
  </si>
  <si>
    <t>71218947</t>
  </si>
  <si>
    <t>Švidrnoch Richard, Ing.</t>
  </si>
  <si>
    <t>1715049141</t>
  </si>
  <si>
    <t>S-1504914/90490/2017</t>
  </si>
  <si>
    <t>1715049161</t>
  </si>
  <si>
    <t>S-1504916/90495/2017</t>
  </si>
  <si>
    <t>05910960</t>
  </si>
  <si>
    <t>Müllerová Lucie</t>
  </si>
  <si>
    <t>1715049171</t>
  </si>
  <si>
    <t>S-1504917/90501/2017</t>
  </si>
  <si>
    <t>1715049191</t>
  </si>
  <si>
    <t>S-1504919/90526/2017</t>
  </si>
  <si>
    <t>42876834</t>
  </si>
  <si>
    <t>Švidrnoch Vladimír</t>
  </si>
  <si>
    <t>1715049201</t>
  </si>
  <si>
    <t>S-1504920/90528/2017</t>
  </si>
  <si>
    <t>1715049221</t>
  </si>
  <si>
    <t>S-1504922/90533/2017</t>
  </si>
  <si>
    <t>1715049241</t>
  </si>
  <si>
    <t>S-1504924/90548/2017</t>
  </si>
  <si>
    <t>1715049251</t>
  </si>
  <si>
    <t>S-1504925/90553/2017</t>
  </si>
  <si>
    <t>1715049281</t>
  </si>
  <si>
    <t>S-1504928/90871/2017</t>
  </si>
  <si>
    <t>1715049291</t>
  </si>
  <si>
    <t>S-1504929/90423/2017</t>
  </si>
  <si>
    <t>49950754</t>
  </si>
  <si>
    <t>Bindr Marek</t>
  </si>
  <si>
    <t>1715049301</t>
  </si>
  <si>
    <t>S-1504930/90428/2017</t>
  </si>
  <si>
    <t>1715049311</t>
  </si>
  <si>
    <t>S-1504931/90926/2017</t>
  </si>
  <si>
    <t>1715049321</t>
  </si>
  <si>
    <t>S-1504932/90930/2017</t>
  </si>
  <si>
    <t>1715049331</t>
  </si>
  <si>
    <t>S-1504933/90706/2017</t>
  </si>
  <si>
    <t>44477953</t>
  </si>
  <si>
    <t>Havránek Jiří, Ing.</t>
  </si>
  <si>
    <t>1715049341</t>
  </si>
  <si>
    <t>S-1504934/91759/2017</t>
  </si>
  <si>
    <t>49305042</t>
  </si>
  <si>
    <t>Janča Aleš</t>
  </si>
  <si>
    <t>1715049351</t>
  </si>
  <si>
    <t>S-1504935/91763/2017</t>
  </si>
  <si>
    <t>1715049361</t>
  </si>
  <si>
    <t>S-1504936/91830/2017</t>
  </si>
  <si>
    <t>1715049371</t>
  </si>
  <si>
    <t>S-1504937/91834/2017</t>
  </si>
  <si>
    <t>65167295</t>
  </si>
  <si>
    <t>Houdek Radomír</t>
  </si>
  <si>
    <t>1715049381</t>
  </si>
  <si>
    <t>S-1504938/91710/2017</t>
  </si>
  <si>
    <t>47852445</t>
  </si>
  <si>
    <t>Tomášek Libor</t>
  </si>
  <si>
    <t>1715049391</t>
  </si>
  <si>
    <t>S-1504939/91713/2017</t>
  </si>
  <si>
    <t>25821067</t>
  </si>
  <si>
    <t>Bezuchovská a.s.</t>
  </si>
  <si>
    <t>1715049401</t>
  </si>
  <si>
    <t>S-1504940/91480/2017</t>
  </si>
  <si>
    <t>1715049441</t>
  </si>
  <si>
    <t>S-1504944/91207/2017</t>
  </si>
  <si>
    <t>86723511</t>
  </si>
  <si>
    <t>Homolka Josef</t>
  </si>
  <si>
    <t>1715049451</t>
  </si>
  <si>
    <t>S-1504945/92201/2017</t>
  </si>
  <si>
    <t>1715049461</t>
  </si>
  <si>
    <t>S-1504946/91076/2017</t>
  </si>
  <si>
    <t>75117967</t>
  </si>
  <si>
    <t>Krejčí Jiří, Ing.</t>
  </si>
  <si>
    <t>1715049481</t>
  </si>
  <si>
    <t>S-1504948/91866/2017</t>
  </si>
  <si>
    <t>75069768</t>
  </si>
  <si>
    <t>Janeček Miroslav</t>
  </si>
  <si>
    <t>1715049501</t>
  </si>
  <si>
    <t>S-1504950/92391/2017</t>
  </si>
  <si>
    <t>1715049521</t>
  </si>
  <si>
    <t>S-1504952/92506/2017</t>
  </si>
  <si>
    <t>1715049531</t>
  </si>
  <si>
    <t>S-1504953/92510/2017</t>
  </si>
  <si>
    <t>42358892</t>
  </si>
  <si>
    <t>Šimek Josef</t>
  </si>
  <si>
    <t>1715049551</t>
  </si>
  <si>
    <t>S-1504955/93561/2017</t>
  </si>
  <si>
    <t>1715049591</t>
  </si>
  <si>
    <t>S-1504959/93887/2017</t>
  </si>
  <si>
    <t>1715049601</t>
  </si>
  <si>
    <t>S-1504960/94259/2017</t>
  </si>
  <si>
    <t>1715049631</t>
  </si>
  <si>
    <t>S-1504963/95168/2017</t>
  </si>
  <si>
    <t>1715049641</t>
  </si>
  <si>
    <t>S-1504964/95179/2017</t>
  </si>
  <si>
    <t>1715049651</t>
  </si>
  <si>
    <t>S-1504965/95181/2017</t>
  </si>
  <si>
    <t>1715049661</t>
  </si>
  <si>
    <t>S-1504966/95192/2017</t>
  </si>
  <si>
    <t>1715049681</t>
  </si>
  <si>
    <t>S-1504968/95229/2017</t>
  </si>
  <si>
    <t>1715049711</t>
  </si>
  <si>
    <t>S-1504971/94703/2017</t>
  </si>
  <si>
    <t>1715049741</t>
  </si>
  <si>
    <t>S-1504974/95402/2017</t>
  </si>
  <si>
    <t>1715049751</t>
  </si>
  <si>
    <t>S-1504975/95406/2017</t>
  </si>
  <si>
    <t>46707867</t>
  </si>
  <si>
    <t>Rytíř Pavel, Ing.</t>
  </si>
  <si>
    <t>1715049791</t>
  </si>
  <si>
    <t>S-1504979/95620/2017</t>
  </si>
  <si>
    <t>1715049801</t>
  </si>
  <si>
    <t>S-1504980/95549/2017</t>
  </si>
  <si>
    <t>1715049811</t>
  </si>
  <si>
    <t>S-1504981/95552/2017</t>
  </si>
  <si>
    <t>03935469</t>
  </si>
  <si>
    <t>Kubíčková Marta, Bc.</t>
  </si>
  <si>
    <t>1715049821</t>
  </si>
  <si>
    <t>S-1504982/95554/2017</t>
  </si>
  <si>
    <t>1715049861</t>
  </si>
  <si>
    <t>S-1504986/96295/2017</t>
  </si>
  <si>
    <t>1715049881</t>
  </si>
  <si>
    <t>S-1504988/96213/2017</t>
  </si>
  <si>
    <t>1715049891</t>
  </si>
  <si>
    <t>S-1504989/96219/2017</t>
  </si>
  <si>
    <t>27309169</t>
  </si>
  <si>
    <t>JOUJA a spol, s.r.o.</t>
  </si>
  <si>
    <t>1715049911</t>
  </si>
  <si>
    <t>S-1504991/96238/2017</t>
  </si>
  <si>
    <t>05025389</t>
  </si>
  <si>
    <t>Minařík Michal</t>
  </si>
  <si>
    <t>1715049921</t>
  </si>
  <si>
    <t>S-1504992/96366/2017</t>
  </si>
  <si>
    <t>70888434</t>
  </si>
  <si>
    <t>Minaříková Hana</t>
  </si>
  <si>
    <t>1715049931</t>
  </si>
  <si>
    <t>S-1504993/96369/2017</t>
  </si>
  <si>
    <t>1715049941</t>
  </si>
  <si>
    <t>S-1504994/96372/2017</t>
  </si>
  <si>
    <t>1715049971</t>
  </si>
  <si>
    <t>S-1504997/96824/2017</t>
  </si>
  <si>
    <t>1715049981</t>
  </si>
  <si>
    <t>S-1504998/96826/2017</t>
  </si>
  <si>
    <t>48954799</t>
  </si>
  <si>
    <t>Havlíček Jan</t>
  </si>
  <si>
    <t>1815049991</t>
  </si>
  <si>
    <t>S-1504999/95011/2018</t>
  </si>
  <si>
    <t>1715049991</t>
  </si>
  <si>
    <t>S-1504999/98164/2017</t>
  </si>
  <si>
    <t>1715050001</t>
  </si>
  <si>
    <t>S-1505000/97890/2017</t>
  </si>
  <si>
    <t>1715050011</t>
  </si>
  <si>
    <t>S-1505001/97961/2017</t>
  </si>
  <si>
    <t>1715050021</t>
  </si>
  <si>
    <t>S-1505002/97666/2017</t>
  </si>
  <si>
    <t>1715050031</t>
  </si>
  <si>
    <t>S-1505003/97675/2017</t>
  </si>
  <si>
    <t>25644564</t>
  </si>
  <si>
    <t>ARBOR TUHAŇ s.r.o.</t>
  </si>
  <si>
    <t>1715050041</t>
  </si>
  <si>
    <t>S-1505004/97570/2017</t>
  </si>
  <si>
    <t>1715050051</t>
  </si>
  <si>
    <t>S-1505005/97664/2017</t>
  </si>
  <si>
    <t>73361666</t>
  </si>
  <si>
    <t>Tobiáš Libor</t>
  </si>
  <si>
    <t>1715050061</t>
  </si>
  <si>
    <t>S-1505006/97837/2017</t>
  </si>
  <si>
    <t>73361551</t>
  </si>
  <si>
    <t>Tobiáš Ivo, Ing.</t>
  </si>
  <si>
    <t>1715050071</t>
  </si>
  <si>
    <t>S-1505007/97841/2017</t>
  </si>
  <si>
    <t>1715050081</t>
  </si>
  <si>
    <t>S-1505008/97833/2017</t>
  </si>
  <si>
    <t>15482081</t>
  </si>
  <si>
    <t>1715050091</t>
  </si>
  <si>
    <t>S-1505009/97679/2017</t>
  </si>
  <si>
    <t>48774502</t>
  </si>
  <si>
    <t>1715050101</t>
  </si>
  <si>
    <t>S-1505010/97829/2017</t>
  </si>
  <si>
    <t>18594182</t>
  </si>
  <si>
    <t>Konečný Jan, Ing.</t>
  </si>
  <si>
    <t>1715050111</t>
  </si>
  <si>
    <t>S-1505011/98141/2017</t>
  </si>
  <si>
    <t>1715050121</t>
  </si>
  <si>
    <t>S-1505012/99279/2017</t>
  </si>
  <si>
    <t>62055976</t>
  </si>
  <si>
    <t>Mráz Petr</t>
  </si>
  <si>
    <t>1715050141</t>
  </si>
  <si>
    <t>S-1505014/99420/2017</t>
  </si>
  <si>
    <t>1715050181</t>
  </si>
  <si>
    <t>S-1505018/100421/2017</t>
  </si>
  <si>
    <t>29271614</t>
  </si>
  <si>
    <t>Vitobra s.r.o.</t>
  </si>
  <si>
    <t>1715050191</t>
  </si>
  <si>
    <t>S-1505019/100757/2017</t>
  </si>
  <si>
    <t>1715050211</t>
  </si>
  <si>
    <t>S-1505021/100272/2017</t>
  </si>
  <si>
    <t>1715050221</t>
  </si>
  <si>
    <t>S-1505022/100662/2017</t>
  </si>
  <si>
    <t>1715050231</t>
  </si>
  <si>
    <t>S-1505023/100663/2017</t>
  </si>
  <si>
    <t>1715050271</t>
  </si>
  <si>
    <t>S-1505027/101165/2017</t>
  </si>
  <si>
    <t>1715050281</t>
  </si>
  <si>
    <t>S-1505028/101172/2017</t>
  </si>
  <si>
    <t>1715050321</t>
  </si>
  <si>
    <t>S-1505032/101091/2017</t>
  </si>
  <si>
    <t>18238238</t>
  </si>
  <si>
    <t>Hosnedl Stanislav</t>
  </si>
  <si>
    <t>1715050341</t>
  </si>
  <si>
    <t>S-1505034/101429/2017</t>
  </si>
  <si>
    <t>72023457</t>
  </si>
  <si>
    <t>Rathouzský Pavel</t>
  </si>
  <si>
    <t>1715050351</t>
  </si>
  <si>
    <t>S-1505035/104036/2017</t>
  </si>
  <si>
    <t>1715050361</t>
  </si>
  <si>
    <t>S-1505036/104021/2017</t>
  </si>
  <si>
    <t>47048191</t>
  </si>
  <si>
    <t>AGD Senice a.s.</t>
  </si>
  <si>
    <t>1715050371</t>
  </si>
  <si>
    <t>S-1505037/103906/2017</t>
  </si>
  <si>
    <t>1715050411</t>
  </si>
  <si>
    <t>S-1505041/104286/2017</t>
  </si>
  <si>
    <t>1715050431</t>
  </si>
  <si>
    <t>S-1505043/103631/2017</t>
  </si>
  <si>
    <t>1715050451</t>
  </si>
  <si>
    <t>S-1505045/102717/2017</t>
  </si>
  <si>
    <t>72154853</t>
  </si>
  <si>
    <t>Diviš Miroslav</t>
  </si>
  <si>
    <t>1715050471</t>
  </si>
  <si>
    <t>S-1505047/104440/2017</t>
  </si>
  <si>
    <t>1715050481</t>
  </si>
  <si>
    <t>S-1505048/104162/2017</t>
  </si>
  <si>
    <t>1715050501</t>
  </si>
  <si>
    <t>S-1505050/104019/2017</t>
  </si>
  <si>
    <t>1715050531</t>
  </si>
  <si>
    <t>S-1505053/106199/2017</t>
  </si>
  <si>
    <t>70894272</t>
  </si>
  <si>
    <t>Netrh Zdeněk</t>
  </si>
  <si>
    <t>1715050571</t>
  </si>
  <si>
    <t>S-1505057/106341/2017</t>
  </si>
  <si>
    <t>1715050581</t>
  </si>
  <si>
    <t>S-1505058/106347/2017</t>
  </si>
  <si>
    <t>88368106</t>
  </si>
  <si>
    <t>1715050601</t>
  </si>
  <si>
    <t>S-1505060/106387/2017</t>
  </si>
  <si>
    <t>1715050611</t>
  </si>
  <si>
    <t>S-1505061/106452/2017</t>
  </si>
  <si>
    <t>46039902</t>
  </si>
  <si>
    <t>Hampl Robert</t>
  </si>
  <si>
    <t>1715050621</t>
  </si>
  <si>
    <t>S-1505062/108060/2017</t>
  </si>
  <si>
    <t>1715050641</t>
  </si>
  <si>
    <t>S-1505064/108078/2017</t>
  </si>
  <si>
    <t>61082601</t>
  </si>
  <si>
    <t>Netrh Tomáš</t>
  </si>
  <si>
    <t>1715050651</t>
  </si>
  <si>
    <t>S-1505065/108083/2017</t>
  </si>
  <si>
    <t>26787521</t>
  </si>
  <si>
    <t>AGRISEN s.r.o.</t>
  </si>
  <si>
    <t>1715050661</t>
  </si>
  <si>
    <t>S-1505066/108096/2017</t>
  </si>
  <si>
    <t>43535186</t>
  </si>
  <si>
    <t>Lemberk Květoslav</t>
  </si>
  <si>
    <t>1715050671</t>
  </si>
  <si>
    <t>S-1505067/108105/2017</t>
  </si>
  <si>
    <t>1715050681</t>
  </si>
  <si>
    <t>S-1505068/108107/2017</t>
  </si>
  <si>
    <t>04619196</t>
  </si>
  <si>
    <t>Mafarma s.r.o.</t>
  </si>
  <si>
    <t>1715050721</t>
  </si>
  <si>
    <t>S-1505072/108173/2017</t>
  </si>
  <si>
    <t>1715050731</t>
  </si>
  <si>
    <t>S-1505073/106468/2017</t>
  </si>
  <si>
    <t>1715050771</t>
  </si>
  <si>
    <t>S-1505077/106141/2017</t>
  </si>
  <si>
    <t>1715050801</t>
  </si>
  <si>
    <t>S-1505080/107879/2017</t>
  </si>
  <si>
    <t>1715050811</t>
  </si>
  <si>
    <t>S-1505081/107683/2017</t>
  </si>
  <si>
    <t>1715050831</t>
  </si>
  <si>
    <t>S-1505083/108504/2017</t>
  </si>
  <si>
    <t>1715050851</t>
  </si>
  <si>
    <t>S-1505085/108522/2017</t>
  </si>
  <si>
    <t>04609905</t>
  </si>
  <si>
    <t>Benč Tomáš</t>
  </si>
  <si>
    <t>1715050871</t>
  </si>
  <si>
    <t>S-1505087/108906/2017</t>
  </si>
  <si>
    <t>1715050881</t>
  </si>
  <si>
    <t>S-1505088/108881/2017</t>
  </si>
  <si>
    <t>1715050911</t>
  </si>
  <si>
    <t>S-1505091/109631/2017</t>
  </si>
  <si>
    <t>1715050921</t>
  </si>
  <si>
    <t>S-1505092/110152/2017</t>
  </si>
  <si>
    <t>1715050941</t>
  </si>
  <si>
    <t>S-1505094/111802/2017</t>
  </si>
  <si>
    <t>69237930</t>
  </si>
  <si>
    <t>Glogar František, Ing.</t>
  </si>
  <si>
    <t>1715051021</t>
  </si>
  <si>
    <t>S-1505102/115053/2017</t>
  </si>
  <si>
    <t>1715051031</t>
  </si>
  <si>
    <t>S-1505103/115061/2017</t>
  </si>
  <si>
    <t>46415386</t>
  </si>
  <si>
    <t>Martin Kindl</t>
  </si>
  <si>
    <t>1715051041</t>
  </si>
  <si>
    <t>S-1505104/114583/2017</t>
  </si>
  <si>
    <t>1715051051</t>
  </si>
  <si>
    <t>S-1505105/114568/2017</t>
  </si>
  <si>
    <t>1715051071</t>
  </si>
  <si>
    <t>S-1505107/113423/2017</t>
  </si>
  <si>
    <t>03605027</t>
  </si>
  <si>
    <t>WEEL s.r.o.</t>
  </si>
  <si>
    <t>1715051101</t>
  </si>
  <si>
    <t>S-1505110/116258/2017</t>
  </si>
  <si>
    <t>26975963</t>
  </si>
  <si>
    <t>Panagro, s.r.o.</t>
  </si>
  <si>
    <t>1715051111</t>
  </si>
  <si>
    <t>S-1505111/116266/2017</t>
  </si>
  <si>
    <t>46452931</t>
  </si>
  <si>
    <t>Dvořák Karel</t>
  </si>
  <si>
    <t>1715051121</t>
  </si>
  <si>
    <t>S-1505112/116272/2017</t>
  </si>
  <si>
    <t>04577892</t>
  </si>
  <si>
    <t>Vinařství Krýsa s.r.o.</t>
  </si>
  <si>
    <t>1715051131</t>
  </si>
  <si>
    <t>S-1505113/117127/2017</t>
  </si>
  <si>
    <t>45899657</t>
  </si>
  <si>
    <t>Parus Robert</t>
  </si>
  <si>
    <t>1715051141</t>
  </si>
  <si>
    <t>S-1505114/115774/2017</t>
  </si>
  <si>
    <t>29366313</t>
  </si>
  <si>
    <t>EDEN CENTRE, s.r.o.</t>
  </si>
  <si>
    <t>1715051151</t>
  </si>
  <si>
    <t>S-1505115/115803/2017</t>
  </si>
  <si>
    <t>1715051171</t>
  </si>
  <si>
    <t>S-1505117/115931/2017</t>
  </si>
  <si>
    <t>1715051181</t>
  </si>
  <si>
    <t>S-1505118/115936/2017</t>
  </si>
  <si>
    <t>49284541</t>
  </si>
  <si>
    <t>FARMA ROUDNICE, spol. s r.o.</t>
  </si>
  <si>
    <t>1715051191</t>
  </si>
  <si>
    <t>S-1505119/117496/2017</t>
  </si>
  <si>
    <t>42115604</t>
  </si>
  <si>
    <t>Marek Libor</t>
  </si>
  <si>
    <t>1715051211</t>
  </si>
  <si>
    <t>S-1505121/117943/2017</t>
  </si>
  <si>
    <t>75110148</t>
  </si>
  <si>
    <t>1715051221</t>
  </si>
  <si>
    <t>S-1505122/117946/2017</t>
  </si>
  <si>
    <t>1715051241</t>
  </si>
  <si>
    <t>S-1505124/117764/2017</t>
  </si>
  <si>
    <t>1715051271</t>
  </si>
  <si>
    <t>S-1505127/120826/2017</t>
  </si>
  <si>
    <t>1715051321</t>
  </si>
  <si>
    <t>S-1505132/121033/2017</t>
  </si>
  <si>
    <t>1715051361</t>
  </si>
  <si>
    <t>S-1505136/121228/2017</t>
  </si>
  <si>
    <t>66929792</t>
  </si>
  <si>
    <t>Doboszová Naděžda</t>
  </si>
  <si>
    <t>1715051391</t>
  </si>
  <si>
    <t>S-1505139/118181/2017</t>
  </si>
  <si>
    <t>1715051401</t>
  </si>
  <si>
    <t>S-1505140/119155/2017</t>
  </si>
  <si>
    <t>70535531</t>
  </si>
  <si>
    <t>Drhovský Miloslav</t>
  </si>
  <si>
    <t>1715051451</t>
  </si>
  <si>
    <t>S-1505145/120974/2017</t>
  </si>
  <si>
    <t>72019964</t>
  </si>
  <si>
    <t>Ležáková Marcela</t>
  </si>
  <si>
    <t>1715051471</t>
  </si>
  <si>
    <t>S-1505147/120875/2017</t>
  </si>
  <si>
    <t>71204202</t>
  </si>
  <si>
    <t>Ležák Martin</t>
  </si>
  <si>
    <t>1715051481</t>
  </si>
  <si>
    <t>S-1505148/120880/2017</t>
  </si>
  <si>
    <t>19003323</t>
  </si>
  <si>
    <t>Kolařík Jan</t>
  </si>
  <si>
    <t>1715051501</t>
  </si>
  <si>
    <t>S-1505150/122100/2017</t>
  </si>
  <si>
    <t>1715051521</t>
  </si>
  <si>
    <t>S-1505152/122874/2017</t>
  </si>
  <si>
    <t>75099233</t>
  </si>
  <si>
    <t>Bastl Pavel</t>
  </si>
  <si>
    <t>1715051551</t>
  </si>
  <si>
    <t>S-1505155/124006/2017</t>
  </si>
  <si>
    <t>47311029</t>
  </si>
  <si>
    <t>Agrofarma Merboltice, spol. s r.o.</t>
  </si>
  <si>
    <t>1715051561</t>
  </si>
  <si>
    <t>S-1505156/124638/2017</t>
  </si>
  <si>
    <t>1715051591</t>
  </si>
  <si>
    <t>S-1505159/131568/2017</t>
  </si>
  <si>
    <t>1715051601</t>
  </si>
  <si>
    <t>S-1505160/129492/2017</t>
  </si>
  <si>
    <t>28114281</t>
  </si>
  <si>
    <t>AGROWALD - školka Červený Dvůr s.r.o.</t>
  </si>
  <si>
    <t>1711000011</t>
  </si>
  <si>
    <t>LESNÍ ŠKOLKY</t>
  </si>
  <si>
    <t>S-1100001/88516/2017</t>
  </si>
  <si>
    <t>65986717</t>
  </si>
  <si>
    <t>Burda Pavel Ing., Ph.D.</t>
  </si>
  <si>
    <t>1711000021</t>
  </si>
  <si>
    <t>S-1100002/95366/2017</t>
  </si>
  <si>
    <t>47452633</t>
  </si>
  <si>
    <t>Lesní společnost Broumov Holding, a.s.</t>
  </si>
  <si>
    <t>1711000031</t>
  </si>
  <si>
    <t>S-1100003/109314/2017</t>
  </si>
  <si>
    <t>Pojistné</t>
  </si>
  <si>
    <t>Výše podpory</t>
  </si>
  <si>
    <t>INVESTIČNÍ ÚVĚRY ZEMĚDĚLEC</t>
  </si>
  <si>
    <t>S-5670006/59012/2018</t>
  </si>
  <si>
    <t>S-5670019/59075/2018</t>
  </si>
  <si>
    <t>S-5670024/59105/2018</t>
  </si>
  <si>
    <t>S-5670032/59155/2018</t>
  </si>
  <si>
    <t>S-5670047/59270/2018</t>
  </si>
  <si>
    <t>S-5670070/59359/2018</t>
  </si>
  <si>
    <t>S-5670075/59391/2018</t>
  </si>
  <si>
    <t>S-5670092/60671/2018</t>
  </si>
  <si>
    <t>S-5670147/60902/2018</t>
  </si>
  <si>
    <t>S-5670150/60921/2018</t>
  </si>
  <si>
    <t>S-5670160/61006/2018</t>
  </si>
  <si>
    <t>S-5670163/63228/2018</t>
  </si>
  <si>
    <t>S-5670165/63237/2018</t>
  </si>
  <si>
    <t>S-5670182/63353/2018</t>
  </si>
  <si>
    <t>S-5670002/58996/2018</t>
  </si>
  <si>
    <t>S-5670100/60698/2018</t>
  </si>
  <si>
    <t>S-5670039/59211/2018</t>
  </si>
  <si>
    <t>S-5670015/59066/2018</t>
  </si>
  <si>
    <t>S-5670151/60928/2018</t>
  </si>
  <si>
    <t>S-5670063/59319/2018</t>
  </si>
  <si>
    <t>S-5670177/63331/2018</t>
  </si>
  <si>
    <t>S-5670048/59274/2018</t>
  </si>
  <si>
    <t>S-5670084/59435/2018</t>
  </si>
  <si>
    <t>S-5670134/60821/2018</t>
  </si>
  <si>
    <t>S-5670132/60811/2018</t>
  </si>
  <si>
    <t>S-5670139/60846/2018</t>
  </si>
  <si>
    <t>S-5670173/63299/2018</t>
  </si>
  <si>
    <t>S-5670074/59384/2018</t>
  </si>
  <si>
    <t>S-5670088/59454/2018</t>
  </si>
  <si>
    <t>S-5670005/59009/2018</t>
  </si>
  <si>
    <t>S-5670083/59432/2018</t>
  </si>
  <si>
    <t>S-5670129/60798/2018</t>
  </si>
  <si>
    <t>S-5670034/59181/2018</t>
  </si>
  <si>
    <t>S-5670056/59296/2018</t>
  </si>
  <si>
    <t>S-5670061/59307/2018</t>
  </si>
  <si>
    <t>S-5670169/63261/2018</t>
  </si>
  <si>
    <t>S-5670112/60733/2018</t>
  </si>
  <si>
    <t>S-5670158/60989/2018</t>
  </si>
  <si>
    <t>S-5670107/60720/2018</t>
  </si>
  <si>
    <t>S-5670071/59365/2018</t>
  </si>
  <si>
    <t>S-5670159/61002/2018</t>
  </si>
  <si>
    <t>S-5670122/60773/2018</t>
  </si>
  <si>
    <t>S-5670082/59427/2018</t>
  </si>
  <si>
    <t>S-5670041/59219/2018</t>
  </si>
  <si>
    <t>S-5670093/60675/2018</t>
  </si>
  <si>
    <t>S-5670154/60945/2018</t>
  </si>
  <si>
    <t>S-5670003/59003/2018</t>
  </si>
  <si>
    <t>S-5670133/60814/2018</t>
  </si>
  <si>
    <t>S-5670077/59405/2018</t>
  </si>
  <si>
    <t>S-5670094/60677/2018</t>
  </si>
  <si>
    <t>S-5670131/60807/2018</t>
  </si>
  <si>
    <t>S-5670067/59337/2018</t>
  </si>
  <si>
    <t>S-5670049/59276/2018</t>
  </si>
  <si>
    <t>S-5670138/60840/2018</t>
  </si>
  <si>
    <t>S-5670021/59087/2018</t>
  </si>
  <si>
    <t>S-5670058/59302/2018</t>
  </si>
  <si>
    <t>S-5670114/60739/2018</t>
  </si>
  <si>
    <t>S-5670090/59469/2018</t>
  </si>
  <si>
    <t>S-5670081/59423/2018</t>
  </si>
  <si>
    <t>S-5670044/59251/2018</t>
  </si>
  <si>
    <t>S-5670109/60726/2018</t>
  </si>
  <si>
    <t>S-5670174/63317/2018</t>
  </si>
  <si>
    <t>S-5670142/60866/2018</t>
  </si>
  <si>
    <t>S-5670141/60857/2018</t>
  </si>
  <si>
    <t>S-5670031/59150/2018</t>
  </si>
  <si>
    <t>S-5670017/59070/2018</t>
  </si>
  <si>
    <t>S-5670144/60876/2018</t>
  </si>
  <si>
    <t>S-5670012/59058/2018</t>
  </si>
  <si>
    <t>S-3800071/82635/2017</t>
  </si>
  <si>
    <t>S-3800087/134762/2017</t>
  </si>
  <si>
    <t>S-3800007/09456/2018</t>
  </si>
  <si>
    <t>S-3800015/19184/2018</t>
  </si>
  <si>
    <t>S-3800016/20472/2018</t>
  </si>
  <si>
    <t>S-3800019/22594/2018</t>
  </si>
  <si>
    <t>S-3800020/22843/2018</t>
  </si>
  <si>
    <t>S-3800028/32017/2018</t>
  </si>
  <si>
    <t>S-3800030/32274/2018</t>
  </si>
  <si>
    <t>S-3800032/33672/2018</t>
  </si>
  <si>
    <t>S-3800042/33389/2018</t>
  </si>
  <si>
    <t>S-3800009/11449/2018</t>
  </si>
  <si>
    <t>S-3800029/32298/2018</t>
  </si>
  <si>
    <t>S-3800018/22587/2018</t>
  </si>
  <si>
    <t>S-3800024/26129/2018</t>
  </si>
  <si>
    <t>S-3800067/71294/2017</t>
  </si>
  <si>
    <t>S-3800043/32858/2018</t>
  </si>
  <si>
    <t>S-3800011/18544/2018</t>
  </si>
  <si>
    <t>S-3800034/33679/2018</t>
  </si>
  <si>
    <t>S-3800040/33732/2018</t>
  </si>
  <si>
    <t>S-3800022/24184/2018</t>
  </si>
  <si>
    <t>S-3800025/26137/2018</t>
  </si>
  <si>
    <t>1738000271</t>
  </si>
  <si>
    <t>S-3800027/29012/2017</t>
  </si>
  <si>
    <t>S-3800031/33652/2018</t>
  </si>
  <si>
    <t>S-3800089/136951/2017</t>
  </si>
  <si>
    <t>S-3800003/01543/2018</t>
  </si>
  <si>
    <t>S-3800076/61254/2016</t>
  </si>
  <si>
    <t>S-3800012/18578/2018</t>
  </si>
  <si>
    <t>S-3800038/33709/2018</t>
  </si>
  <si>
    <t>S-3800082/125751/2017</t>
  </si>
  <si>
    <t>S-3800004/02870/2018</t>
  </si>
  <si>
    <t>S-3800014/18627/2018</t>
  </si>
  <si>
    <t>S-3800069/73391/2017</t>
  </si>
  <si>
    <t>1838000171</t>
  </si>
  <si>
    <t>S-3800017/20533/2018</t>
  </si>
  <si>
    <t>S-3800098/82465/2016</t>
  </si>
  <si>
    <t>S-3800078/108172/2017</t>
  </si>
  <si>
    <t>S-3800005/04577/2018</t>
  </si>
  <si>
    <t>S-3800045/34139/2018</t>
  </si>
  <si>
    <t>S-3800041/33328/2018</t>
  </si>
  <si>
    <t>S-3800073/86386/2017</t>
  </si>
  <si>
    <t>S-3800033/33674/2018</t>
  </si>
  <si>
    <t>S-3800039/33719/2018</t>
  </si>
  <si>
    <t>S-3800021/23679/2018</t>
  </si>
  <si>
    <t>PROVOZNÍ ÚVĚRY</t>
  </si>
  <si>
    <t>S-5130002/18712/2017</t>
  </si>
  <si>
    <t>S-5130003/36213/2017</t>
  </si>
  <si>
    <t>S-5140005/59623/2017</t>
  </si>
  <si>
    <t>S-5140023/73377/2017</t>
  </si>
  <si>
    <t>S-5140026/88125/2017</t>
  </si>
  <si>
    <t>S-5140029/106193/2017</t>
  </si>
  <si>
    <t>S-5150004/137263/2017</t>
  </si>
  <si>
    <t>S-5140019/67006/2017</t>
  </si>
  <si>
    <t>S-5160001/01198/2018</t>
  </si>
  <si>
    <t>S-5170008/59372/2018</t>
  </si>
  <si>
    <t>1751400161</t>
  </si>
  <si>
    <t>S-5140016/60101/2017</t>
  </si>
  <si>
    <t>S-5150003/132364/2017</t>
  </si>
  <si>
    <t>S-5160003/01237/2018</t>
  </si>
  <si>
    <t>S-5170007/59230/2018</t>
  </si>
  <si>
    <t>S-5170005/59110/2018</t>
  </si>
  <si>
    <t>S-5160004/02552/2018</t>
  </si>
  <si>
    <t>S-5120011/111785/2016</t>
  </si>
  <si>
    <t>1851600021</t>
  </si>
  <si>
    <t>S-5160002/01221/2018</t>
  </si>
  <si>
    <t>S-5170004/59077/2018</t>
  </si>
  <si>
    <t>S-5160012/18537/2018</t>
  </si>
  <si>
    <t>S-5160009/04586/2018</t>
  </si>
  <si>
    <t>S-5140003/59514/2017</t>
  </si>
  <si>
    <t>1751400111</t>
  </si>
  <si>
    <t>S-5140011/59947/2017</t>
  </si>
  <si>
    <t>S-5150006/00125/2018</t>
  </si>
  <si>
    <t>S-5160010/09441/2018</t>
  </si>
  <si>
    <t>S-5140004/59531/2017</t>
  </si>
  <si>
    <t>S-5150002/125747/2017</t>
  </si>
  <si>
    <t>S-5170001/58983/2018</t>
  </si>
  <si>
    <t>S-5170010/59415/2018</t>
  </si>
  <si>
    <t>INVESTIČNÍ ÚVĚRY</t>
  </si>
  <si>
    <t>S-5040014/59451/2017</t>
  </si>
  <si>
    <t>S-5040027/59601/2017</t>
  </si>
  <si>
    <t>S-5040036/59619/2017</t>
  </si>
  <si>
    <t>S-5040038/59625/2017</t>
  </si>
  <si>
    <t>S-5040061/59940/2017</t>
  </si>
  <si>
    <t>S-5040066/60067/2017</t>
  </si>
  <si>
    <t>S-5040069/60079/2017</t>
  </si>
  <si>
    <t>S-5040077/60103/2017</t>
  </si>
  <si>
    <t>S-5040089/60771/2017</t>
  </si>
  <si>
    <t>S-5040096/60804/2017</t>
  </si>
  <si>
    <t>S-5040123/73309/2017</t>
  </si>
  <si>
    <t>S-5040132/76082/2017</t>
  </si>
  <si>
    <t>S-5040137/88190/2017</t>
  </si>
  <si>
    <t>S-5040161/108160/2017</t>
  </si>
  <si>
    <t>S-5040162/108165/2017</t>
  </si>
  <si>
    <t>S-5050003/120108/2017</t>
  </si>
  <si>
    <t>S-5050008/120259/2017</t>
  </si>
  <si>
    <t>S-5050014/120841/2017</t>
  </si>
  <si>
    <t>S-5050018/121151/2017</t>
  </si>
  <si>
    <t>S-5050022/121252/2017</t>
  </si>
  <si>
    <t>S-5050032/125702/2017</t>
  </si>
  <si>
    <t>S-5050033/125706/2017</t>
  </si>
  <si>
    <t>S-5050035/125719/2017</t>
  </si>
  <si>
    <t>S-5050037/125729/2017</t>
  </si>
  <si>
    <t>S-5050054/132203/2017</t>
  </si>
  <si>
    <t>S-5050056/132209/2017</t>
  </si>
  <si>
    <t>S-5050063/136919/2017</t>
  </si>
  <si>
    <t>S-5050065/136945/2017</t>
  </si>
  <si>
    <t>S-5050070/137276/2017</t>
  </si>
  <si>
    <t>S-5050071/137278/2017</t>
  </si>
  <si>
    <t>S-5050073/137285/2017</t>
  </si>
  <si>
    <t>S-5050075/137296/2017</t>
  </si>
  <si>
    <t>S-5050077/137309/2017</t>
  </si>
  <si>
    <t>S-5050078/137314/2017</t>
  </si>
  <si>
    <t>S-5050086/00054/2018</t>
  </si>
  <si>
    <t>S-5050092/00075/2018</t>
  </si>
  <si>
    <t>S-5050095/00096/2018</t>
  </si>
  <si>
    <t>S-5050097/00108/2018</t>
  </si>
  <si>
    <t>S-5060005/01178/2018</t>
  </si>
  <si>
    <t>S-5060010/01186/2018</t>
  </si>
  <si>
    <t>S-5060013/01192/2018</t>
  </si>
  <si>
    <t>S-5060015/01196/2018</t>
  </si>
  <si>
    <t>S-5060021/01209/2018</t>
  </si>
  <si>
    <t>S-5060023/01213/2018</t>
  </si>
  <si>
    <t>S-5060026/01217/2018</t>
  </si>
  <si>
    <t>S-5060051/01276/2018</t>
  </si>
  <si>
    <t>S-5060066/02885/2018</t>
  </si>
  <si>
    <t>S-5060069/02905/2018</t>
  </si>
  <si>
    <t>S-5060073/04548/2018</t>
  </si>
  <si>
    <t>S-5060076/04554/2018</t>
  </si>
  <si>
    <t>S-5060078/04560/2018</t>
  </si>
  <si>
    <t>S-5060079/04569/2018</t>
  </si>
  <si>
    <t>S-5060094/04674/2018</t>
  </si>
  <si>
    <t>S-5060096/04681/2018</t>
  </si>
  <si>
    <t>S-5060099/06278/2018</t>
  </si>
  <si>
    <t>S-5060103/06328/2018</t>
  </si>
  <si>
    <t>S-5060108/06368/2018</t>
  </si>
  <si>
    <t>S-5060113/06408/2018</t>
  </si>
  <si>
    <t>S-5060120/09340/2018</t>
  </si>
  <si>
    <t>S-5060124/09360/2018</t>
  </si>
  <si>
    <t>S-5060129/09412/2018</t>
  </si>
  <si>
    <t>S-5060136/09434/2018</t>
  </si>
  <si>
    <t>S-5060140/09454/2018</t>
  </si>
  <si>
    <t>S-5060141/09464/2018</t>
  </si>
  <si>
    <t>S-5060159/11467/2018</t>
  </si>
  <si>
    <t>S-5060163/11481/2018</t>
  </si>
  <si>
    <t>S-5060173/11522/2018</t>
  </si>
  <si>
    <t>S-5060185/11576/2018</t>
  </si>
  <si>
    <t>S-5060186/11580/2018</t>
  </si>
  <si>
    <t>S-5060194/18563/2018</t>
  </si>
  <si>
    <t>S-5060197/18569/2018</t>
  </si>
  <si>
    <t>S-5060205/18597/2018</t>
  </si>
  <si>
    <t>S-5060206/18600/2018</t>
  </si>
  <si>
    <t>S-5060209/18606/2018</t>
  </si>
  <si>
    <t>S-5060211/18611/2018</t>
  </si>
  <si>
    <t>S-5060212/18614/2018</t>
  </si>
  <si>
    <t>S-5060214/18623/2018</t>
  </si>
  <si>
    <t>S-5060218/18649/2018</t>
  </si>
  <si>
    <t>S-5060222/20459/2018</t>
  </si>
  <si>
    <t>S-5060231/20525/2018</t>
  </si>
  <si>
    <t>S-5070013/59316/2018</t>
  </si>
  <si>
    <t>S-5070018/59357/2018</t>
  </si>
  <si>
    <t>S-5070038/60888/2018</t>
  </si>
  <si>
    <t>S-5070044/60991/2018</t>
  </si>
  <si>
    <t>S-5070050/63307/2018</t>
  </si>
  <si>
    <t>S-5050007/120224/2017</t>
  </si>
  <si>
    <t>S-5070041/60937/2018</t>
  </si>
  <si>
    <t>S-5040131/73399/2017</t>
  </si>
  <si>
    <t>S-5040135/87854/2017</t>
  </si>
  <si>
    <t>S-5050067/137001/2017</t>
  </si>
  <si>
    <t>S-5050048/128754/2017</t>
  </si>
  <si>
    <t>S-5060101/06285/2018</t>
  </si>
  <si>
    <t>S-5060019/01205/2018</t>
  </si>
  <si>
    <t>S-5060109/06386/2018</t>
  </si>
  <si>
    <t>S-5040138/88200/2017</t>
  </si>
  <si>
    <t>S-5050046/128738/2017</t>
  </si>
  <si>
    <t>S-5060175/11525/2018</t>
  </si>
  <si>
    <t>S-5060009/01184/2018</t>
  </si>
  <si>
    <t>S-5060004/01177/2018</t>
  </si>
  <si>
    <t>S-5070029/60690/2018</t>
  </si>
  <si>
    <t>S-5050050/132138/2017</t>
  </si>
  <si>
    <t>S-5050090/00070/2018</t>
  </si>
  <si>
    <t>S-5050103/00574/2018</t>
  </si>
  <si>
    <t>S-5050043/128537/2017</t>
  </si>
  <si>
    <t>S-5070048/63282/2018</t>
  </si>
  <si>
    <t>S-5060174/11524/2018</t>
  </si>
  <si>
    <t>S-5060054/02574/2018</t>
  </si>
  <si>
    <t>S-5060044/01263/2018</t>
  </si>
  <si>
    <t>S-5070045/61004/2018</t>
  </si>
  <si>
    <t>S-5040001/58761/2017</t>
  </si>
  <si>
    <t>S-5040024/59527/2017</t>
  </si>
  <si>
    <t>S-5040073/60090/2017</t>
  </si>
  <si>
    <t>S-5050066/136988/2017</t>
  </si>
  <si>
    <t>S-5060057/02588/2018</t>
  </si>
  <si>
    <t>S-5050005/120120/2017</t>
  </si>
  <si>
    <t>S-5040136/88145/2017</t>
  </si>
  <si>
    <t>S-5040043/59896/2017</t>
  </si>
  <si>
    <t>S-5050081/137350/2017</t>
  </si>
  <si>
    <t>S-5070033/60749/2018</t>
  </si>
  <si>
    <t>S-5050079/137320/2017</t>
  </si>
  <si>
    <t>S-5060012/01191/2018</t>
  </si>
  <si>
    <t>S-5060200/18582/2018</t>
  </si>
  <si>
    <t>S-5050019/121173/2017</t>
  </si>
  <si>
    <t>S-5050023/125663/2017</t>
  </si>
  <si>
    <t>S-5050038/125738/2017</t>
  </si>
  <si>
    <t>S-5050096/00104/2018</t>
  </si>
  <si>
    <t>S-5020009/99872/2016</t>
  </si>
  <si>
    <t>S-5020080/107624/2016</t>
  </si>
  <si>
    <t>S-5060039/01243/2018</t>
  </si>
  <si>
    <t>S-5070037/60880/2018</t>
  </si>
  <si>
    <t>S-5040157/108044/2017</t>
  </si>
  <si>
    <t>S-5050072/137281/2017</t>
  </si>
  <si>
    <t>S-5060064/02865/2018</t>
  </si>
  <si>
    <t>S-5060188/18539/2018</t>
  </si>
  <si>
    <t>S-5060172/11515/2018</t>
  </si>
  <si>
    <t>S-5070025/59430/2018</t>
  </si>
  <si>
    <t>S-5040053/59923/2017</t>
  </si>
  <si>
    <t>S-5060002/01167/2018</t>
  </si>
  <si>
    <t>S-5060068/02903/2018</t>
  </si>
  <si>
    <t>S-5060143/09474/2018</t>
  </si>
  <si>
    <t>S-5070021/59394/2018</t>
  </si>
  <si>
    <t>S-5060028/01223/2018</t>
  </si>
  <si>
    <t>S-5060059/02594/2018</t>
  </si>
  <si>
    <t>S-5040147/92450/2017</t>
  </si>
  <si>
    <t>S-5070006/59187/2018</t>
  </si>
  <si>
    <t>S-5050082/00038/2018</t>
  </si>
  <si>
    <t>S-5060100/06280/2018</t>
  </si>
  <si>
    <t>S-5060089/04642/2018</t>
  </si>
  <si>
    <t>S-5040108/67185/2017</t>
  </si>
  <si>
    <t>S-5060007/01182/2018</t>
  </si>
  <si>
    <t>S-5060032/01230/2018</t>
  </si>
  <si>
    <t>S-5060043/01258/2018</t>
  </si>
  <si>
    <t>S-5060111/06394/2018</t>
  </si>
  <si>
    <t>S-5060187/11582/2018</t>
  </si>
  <si>
    <t>S-5060217/18646/2018</t>
  </si>
  <si>
    <t>S-5060176/11532/2018</t>
  </si>
  <si>
    <t>S-5050041/128515/2017</t>
  </si>
  <si>
    <t>S-5050049/132123/2017</t>
  </si>
  <si>
    <t>S-5020161/111616/2016</t>
  </si>
  <si>
    <t>S-5060128/09409/2018</t>
  </si>
  <si>
    <t>S-5060138/09450/2018</t>
  </si>
  <si>
    <t>S-5060203/18590/2018</t>
  </si>
  <si>
    <t>S-5070014/59327/2018</t>
  </si>
  <si>
    <t>S-5040153/95244/2017</t>
  </si>
  <si>
    <t>S-5040072/60086/2017</t>
  </si>
  <si>
    <t>S-5050101/00119/2018</t>
  </si>
  <si>
    <t>S-5040026/59537/2017</t>
  </si>
  <si>
    <t>S-5050013/120836/2017</t>
  </si>
  <si>
    <t>S-5060001/01166/2018</t>
  </si>
  <si>
    <t>S-5060162/11480/2018</t>
  </si>
  <si>
    <t>S-5050083/00041/2018</t>
  </si>
  <si>
    <t>S-5060156/11447/2018</t>
  </si>
  <si>
    <t>S-5060204/18593/2018</t>
  </si>
  <si>
    <t>S-5060125/09365/2018</t>
  </si>
  <si>
    <t>S-5060155/11441/2018</t>
  </si>
  <si>
    <t>S-5060168/11498/2018</t>
  </si>
  <si>
    <t>S-5040145/90519/2017</t>
  </si>
  <si>
    <t>S-5040156/106390/2017</t>
  </si>
  <si>
    <t>S-5050088/00065/2018</t>
  </si>
  <si>
    <t>S-5040102/67004/2017</t>
  </si>
  <si>
    <t>S-5070040/60930/2018</t>
  </si>
  <si>
    <t>S-5050009/120350/2017</t>
  </si>
  <si>
    <t>S-5050017/121098/2017</t>
  </si>
  <si>
    <t>S-5050074/137291/2017</t>
  </si>
  <si>
    <t>S-5040042/59894/2017</t>
  </si>
  <si>
    <t>S-5060025/01215/2018</t>
  </si>
  <si>
    <t>S-5060038/01241/2018</t>
  </si>
  <si>
    <t>S-5060049/01273/2018</t>
  </si>
  <si>
    <t>S-5050016/121046/2017</t>
  </si>
  <si>
    <t>S-5070039/60924/2018</t>
  </si>
  <si>
    <t>S-5060213/18616/2018</t>
  </si>
  <si>
    <t>S-5060142/09470/2018</t>
  </si>
  <si>
    <t>S-5060153/09510/2018</t>
  </si>
  <si>
    <t>S-5060207/18602/2018</t>
  </si>
  <si>
    <t>S-5040100/65136/2017</t>
  </si>
  <si>
    <t>S-5000271/45340/2016</t>
  </si>
  <si>
    <t>S-5060122/09350/2018</t>
  </si>
  <si>
    <t>S-5060097/04694/2018</t>
  </si>
  <si>
    <t>S-5070019/59363/2018</t>
  </si>
  <si>
    <t>S-5060042/01257/2018</t>
  </si>
  <si>
    <t>S-5060006/01181/2018</t>
  </si>
  <si>
    <t>S-5060202/18588/2018</t>
  </si>
  <si>
    <t>S-5040041/59892/2017</t>
  </si>
  <si>
    <t>S-5040151/95151/2017</t>
  </si>
  <si>
    <t>S-5050025/125670/2017</t>
  </si>
  <si>
    <t>S-5060146/09482/2018</t>
  </si>
  <si>
    <t>S-5050068/137266/2017</t>
  </si>
  <si>
    <t>S-5060060/02596/2018</t>
  </si>
  <si>
    <t>S-5050052/132178/2017</t>
  </si>
  <si>
    <t>S-5060227/20492/2018</t>
  </si>
  <si>
    <t>S-5040063/59944/2017</t>
  </si>
  <si>
    <t>S-5040071/60083/2017</t>
  </si>
  <si>
    <t>S-5060035/01235/2018</t>
  </si>
  <si>
    <t>S-5050021/121231/2017</t>
  </si>
  <si>
    <t>S-5060127/09407/2018</t>
  </si>
  <si>
    <t>S-5060147/09489/2018</t>
  </si>
  <si>
    <t>S-5070024/59425/2018</t>
  </si>
  <si>
    <t>S-5040158/108065/2017</t>
  </si>
  <si>
    <t>S-5040164/110958/2017</t>
  </si>
  <si>
    <t>S-5050039/128503/2017</t>
  </si>
  <si>
    <t>S-5050102/00122/2018</t>
  </si>
  <si>
    <t>S-5060081/04608/2018</t>
  </si>
  <si>
    <t>S-5060084/04620/2018</t>
  </si>
  <si>
    <t>S-5050011/120618/2017</t>
  </si>
  <si>
    <t>S-5060137/09448/2018</t>
  </si>
  <si>
    <t>S-5040052/59921/2017</t>
  </si>
  <si>
    <t>S-5060083/04618/2018</t>
  </si>
  <si>
    <t>S-5060170/11505/2018</t>
  </si>
  <si>
    <t>S-5050094/00086/2018</t>
  </si>
  <si>
    <t>S-5060037/01240/2018</t>
  </si>
  <si>
    <t>S-5050040/128512/2017</t>
  </si>
  <si>
    <t>S-5060151/09498/2018</t>
  </si>
  <si>
    <t>S-5050015/121005/2017</t>
  </si>
  <si>
    <t>S-5060179/11558/2018</t>
  </si>
  <si>
    <t>S-5050084/00045/2018</t>
  </si>
  <si>
    <t>S-5060011/01188/2018</t>
  </si>
  <si>
    <t>S-5060027/01219/2018</t>
  </si>
  <si>
    <t>S-5060047/01269/2018</t>
  </si>
  <si>
    <t>S-5060055/02580/2018</t>
  </si>
  <si>
    <t>S-5060074/04550/2018</t>
  </si>
  <si>
    <t>S-5050027/125675/2017</t>
  </si>
  <si>
    <t>S-5060017/01202/2018</t>
  </si>
  <si>
    <t>S-5060166/11484/2018</t>
  </si>
  <si>
    <t>S-5060114/09308/2018</t>
  </si>
  <si>
    <t>S-5070008/59215/2018</t>
  </si>
  <si>
    <t>S-5050087/00062/2018</t>
  </si>
  <si>
    <t>S-5050045/128661/2017</t>
  </si>
  <si>
    <t>S-5060070/02927/2018</t>
  </si>
  <si>
    <t>S-5060139/09451/2018</t>
  </si>
  <si>
    <t>S-5060178/11552/2018</t>
  </si>
  <si>
    <t>S-5020132/111739/2016</t>
  </si>
  <si>
    <t>S-5060088/04636/2018</t>
  </si>
  <si>
    <t>S-5060071/02937/2018</t>
  </si>
  <si>
    <t>S-5060126/09390/2018</t>
  </si>
  <si>
    <t>S-5050012/120804/2017</t>
  </si>
  <si>
    <t>S-5020147/111802/2016</t>
  </si>
  <si>
    <t>S-5060014/01195/2018</t>
  </si>
  <si>
    <t>S-5040133/76098/2017</t>
  </si>
  <si>
    <t>S-5050031/125698/2017</t>
  </si>
  <si>
    <t>S-5050080/137344/2017</t>
  </si>
  <si>
    <t>S-5050059/132390/2017</t>
  </si>
  <si>
    <t>S-5060148/09490/2018</t>
  </si>
  <si>
    <t>S-5050100/00116/2018</t>
  </si>
  <si>
    <t>S-5060030/01226/2018</t>
  </si>
  <si>
    <t>S-5060086/04623/2018</t>
  </si>
  <si>
    <t>S-5060105/06351/2018</t>
  </si>
  <si>
    <t>S-5060154/11438/2018</t>
  </si>
  <si>
    <t>S-5060158/11458/2018</t>
  </si>
  <si>
    <t>S-5060065/02873/2018</t>
  </si>
  <si>
    <t>S-5040085/60127/2017</t>
  </si>
  <si>
    <t>S-5020230/117413/2016</t>
  </si>
  <si>
    <t>S-5040037/59621/2017</t>
  </si>
  <si>
    <t>S-5050006/120153/2017</t>
  </si>
  <si>
    <t>S-5050053/132198/2017</t>
  </si>
  <si>
    <t>S-5070027/59460/2018</t>
  </si>
  <si>
    <t>S-5070020/59388/2018</t>
  </si>
  <si>
    <t>S-5040148/92456/2017</t>
  </si>
  <si>
    <t>S-5060046/01268/2018</t>
  </si>
  <si>
    <t>S-5060135/09430/2018</t>
  </si>
  <si>
    <t>S-5060183/11569/2018</t>
  </si>
  <si>
    <t>S-5060053/02560/2018</t>
  </si>
  <si>
    <t>S-5040059/59936/2017</t>
  </si>
  <si>
    <t>S-5070035/60765/2018</t>
  </si>
  <si>
    <t>S-5060189/18542/2018</t>
  </si>
  <si>
    <t>S-5050004/120113/2017</t>
  </si>
  <si>
    <t>S-5040020/59473/2017</t>
  </si>
  <si>
    <t>S-5060091/04655/2018</t>
  </si>
  <si>
    <t>S-5060087/04630/2018</t>
  </si>
  <si>
    <t>S-5060169/11499/2018</t>
  </si>
  <si>
    <t>S-5040064/59949/2017</t>
  </si>
  <si>
    <t>S-5060193/18561/2018</t>
  </si>
  <si>
    <t>S-5060119/09334/2018</t>
  </si>
  <si>
    <t>S-5060016/01201/2018</t>
  </si>
  <si>
    <t>S-5050024/125667/2017</t>
  </si>
  <si>
    <t>S-5050061/136887/2017</t>
  </si>
  <si>
    <t>S-5050062/136892/2017</t>
  </si>
  <si>
    <t>S-5060102/06315/2018</t>
  </si>
  <si>
    <t>S-5060216/18641/2018</t>
  </si>
  <si>
    <t>S-5050069/137272/2017</t>
  </si>
  <si>
    <t>S-5060067/02894/2018</t>
  </si>
  <si>
    <t>S-5020211/119457/2016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</si>
</sst>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č&quot;_-;\-* #,##0.00\ &quot;Kč&quot;_-;_-* &quot;-&quot;??\ &quot;Kč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Měna" xfId="1" builtinId="4"/>
    <cellStyle name="Normální" xfId="0" builtinId="0"/>
  </cellStyles>
  <dxfs count="42"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  <dxf>
      <numFmt numFmtId="34" formatCode="_-* #,##0.00\ &quot;Kč&quot;_-;\-* #,##0.00\ &quot;Kč&quot;_-;_-* &quot;-&quot;??\ &quot;Kč&quot;_-;_-@_-"/>
    </dxf>
    <dxf>
      <numFmt numFmtId="34" formatCode="_-* #,##0.00\ &quot;Kč&quot;_-;\-* #,##0.00\ &quot;Kč&quot;_-;_-* &quot;-&quot;??\ &quot;Kč&quot;_-;_-@_-"/>
    </dxf>
    <dxf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7" name="Tabulka218" displayName="Tabulka218" ref="A1:I2864" totalsRowCount="1">
  <autoFilter ref="A1:I2863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41"/>
    <tableColumn id="8" name="Výše úvěru" totalsRowFunction="sum" totalsRowDxfId="40" dataCellStyle="Měna"/>
    <tableColumn id="9" name="Výše dotace" totalsRowFunction="sum" totalsRowDxfId="39" dataCellStyle="Měn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ulka8" displayName="Tabulka8" ref="A1:I5" totalsRowCount="1">
  <autoFilter ref="A1:I4"/>
  <sortState ref="A2:I5060">
    <sortCondition ref="E1:E5060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14"/>
    <tableColumn id="8" name="Pojistné" totalsRowFunction="sum" totalsRowDxfId="13" dataCellStyle="Měna"/>
    <tableColumn id="9" name="Výše podpory" totalsRowFunction="sum" totalsRowDxfId="12" dataCellStyle="Měna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22" name="Tabulka1023" displayName="Tabulka1023" ref="A1:I604" totalsRowCount="1">
  <autoFilter ref="A1:I603"/>
  <sortState ref="A2:I878">
    <sortCondition ref="E1:E87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11"/>
    <tableColumn id="8" name="Výše úvěru" totalsRowFunction="sum" totalsRowDxfId="10" dataCellStyle="Měna"/>
    <tableColumn id="9" name="Výše dotace" totalsRowFunction="sum" totalsRowDxfId="9" dataCellStyle="Měna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21" name="Tabulka1022" displayName="Tabulka1022" ref="A1:I138" totalsRowCount="1">
  <autoFilter ref="A1:I137"/>
  <sortState ref="A2:I878">
    <sortCondition ref="E1:E87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8"/>
    <tableColumn id="8" name="Výše úvěru" totalsRowFunction="sum" totalsRowDxfId="7" dataCellStyle="Měna"/>
    <tableColumn id="9" name="Výše dotace" totalsRowFunction="sum" totalsRowDxfId="6" dataCellStyle="Měna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20" name="Tabulka1021" displayName="Tabulka1021" ref="A1:I57" totalsRowCount="1">
  <autoFilter ref="A1:I56"/>
  <sortState ref="A2:I878">
    <sortCondition ref="E1:E87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5"/>
    <tableColumn id="8" name="Výše úvěru" totalsRowFunction="sum" totalsRowDxfId="4" dataCellStyle="Měna"/>
    <tableColumn id="9" name="Výše dotace" totalsRowFunction="sum" totalsRowDxfId="3" dataCellStyle="Měna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9" name="Tabulka10" displayName="Tabulka10" ref="A1:I86" totalsRowCount="1">
  <autoFilter ref="A1:I85"/>
  <sortState ref="A2:I878">
    <sortCondition ref="E1:E87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2"/>
    <tableColumn id="8" name="Výše úvěru" totalsRowFunction="sum" totalsRowDxfId="1" dataCellStyle="Měna"/>
    <tableColumn id="9" name="Výše dotace" totalsRowFunction="sum" totalsRowDxfId="0" dataCellStyle="Měn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6" name="Tabulka217" displayName="Tabulka217" ref="A1:I4" totalsRowCount="1">
  <autoFilter ref="A1:I3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38"/>
    <tableColumn id="8" name="Výše úvěru" totalsRowFunction="sum" totalsRowDxfId="37" dataCellStyle="Měna"/>
    <tableColumn id="9" name="Výše dotace" totalsRowFunction="sum" totalsRowDxfId="36" dataCellStyle="Mě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Tabulka216" displayName="Tabulka216" ref="A1:I139" totalsRowCount="1">
  <autoFilter ref="A1:I138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35"/>
    <tableColumn id="8" name="Výše úvěru" totalsRowFunction="sum" totalsRowDxfId="34" dataCellStyle="Měna"/>
    <tableColumn id="9" name="Výše dotace" totalsRowFunction="sum" totalsRowDxfId="33" dataCellStyle="Mě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ulka215" displayName="Tabulka215" ref="A1:I74" totalsRowCount="1">
  <autoFilter ref="A1:I73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32"/>
    <tableColumn id="8" name="Výše úvěru" totalsRowFunction="sum" totalsRowDxfId="31" dataCellStyle="Měna"/>
    <tableColumn id="9" name="Výše dotace" totalsRowFunction="sum" totalsRowDxfId="30" dataCellStyle="Měn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ulka21314" displayName="Tabulka21314" ref="A1:I376" totalsRowCount="1">
  <autoFilter ref="A1:I375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29"/>
    <tableColumn id="8" name="Výše úvěru" totalsRowFunction="sum" totalsRowDxfId="28" dataCellStyle="Měna"/>
    <tableColumn id="9" name="Výše dotace" totalsRowFunction="sum" totalsRowDxfId="27" dataCellStyle="Měn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ulka213" displayName="Tabulka213" ref="A1:I11" totalsRowCount="1">
  <autoFilter ref="A1:I10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26"/>
    <tableColumn id="8" name="Výše úvěru" totalsRowFunction="sum" totalsRowDxfId="25" dataCellStyle="Měna"/>
    <tableColumn id="9" name="Výše dotace" totalsRowFunction="sum" totalsRowDxfId="24" dataCellStyle="Měn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ulka2" displayName="Tabulka2" ref="A1:I3" totalsRowCount="1">
  <autoFilter ref="A1:I2"/>
  <sortState ref="A2:I3458">
    <sortCondition ref="E1:E3458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23"/>
    <tableColumn id="8" name="Výše úvěru" totalsRowFunction="sum" totalsRowDxfId="22" dataCellStyle="Měna"/>
    <tableColumn id="9" name="Výše dotace" totalsRowFunction="sum" totalsRowDxfId="21" dataCellStyle="Měn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ulka81920" displayName="Tabulka81920" ref="A1:I5025" totalsRowCount="1">
  <autoFilter ref="A1:I5024"/>
  <sortState ref="A2:I5060">
    <sortCondition ref="E1:E5060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20"/>
    <tableColumn id="8" name="Pojistné" totalsRowFunction="sum" totalsRowDxfId="19" dataCellStyle="Měna"/>
    <tableColumn id="9" name="Výše podpory" totalsRowFunction="sum" totalsRowDxfId="18" dataCellStyle="Měna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8" name="Tabulka819" displayName="Tabulka819" ref="A1:I35" totalsRowCount="1">
  <autoFilter ref="A1:I34"/>
  <sortState ref="A2:I5060">
    <sortCondition ref="E1:E5060"/>
  </sortState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17"/>
    <tableColumn id="8" name="Pojistné" totalsRowFunction="sum" totalsRowDxfId="16" dataCellStyle="Měna"/>
    <tableColumn id="9" name="Výše podpory" totalsRowFunction="sum" totalsRowDxfId="15" dataCellStyle="Měn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64"/>
  <sheetViews>
    <sheetView tabSelected="1"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22.28515625" style="1" bestFit="1" customWidth="1"/>
    <col min="9" max="9" width="20.42578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11932</v>
      </c>
      <c r="B2" t="s">
        <v>11933</v>
      </c>
      <c r="C2" t="s">
        <v>11931</v>
      </c>
      <c r="D2" t="s">
        <v>11930</v>
      </c>
      <c r="E2" t="s">
        <v>2510</v>
      </c>
      <c r="F2" t="s">
        <v>4</v>
      </c>
      <c r="G2" s="2">
        <v>43150</v>
      </c>
      <c r="H2" s="1">
        <v>2000000</v>
      </c>
      <c r="I2" s="1">
        <v>174456.13740000001</v>
      </c>
    </row>
    <row r="3" spans="1:9" x14ac:dyDescent="0.25">
      <c r="A3" t="s">
        <v>11725</v>
      </c>
      <c r="B3" t="s">
        <v>11726</v>
      </c>
      <c r="C3" t="s">
        <v>11724</v>
      </c>
      <c r="D3" t="s">
        <v>11723</v>
      </c>
      <c r="E3" t="s">
        <v>2510</v>
      </c>
      <c r="F3" t="s">
        <v>4</v>
      </c>
      <c r="G3" s="2">
        <v>43350</v>
      </c>
      <c r="H3" s="1">
        <v>3500000</v>
      </c>
      <c r="I3" s="1">
        <v>279047.70750000002</v>
      </c>
    </row>
    <row r="4" spans="1:9" x14ac:dyDescent="0.25">
      <c r="A4" t="s">
        <v>11721</v>
      </c>
      <c r="B4" t="s">
        <v>11722</v>
      </c>
      <c r="C4" t="s">
        <v>11680</v>
      </c>
      <c r="D4" t="s">
        <v>11679</v>
      </c>
      <c r="E4" t="s">
        <v>2510</v>
      </c>
      <c r="F4" t="s">
        <v>4</v>
      </c>
      <c r="G4" s="2">
        <v>43382</v>
      </c>
      <c r="H4" s="1">
        <v>7000000</v>
      </c>
      <c r="I4" s="1">
        <v>426487.51309999998</v>
      </c>
    </row>
    <row r="5" spans="1:9" x14ac:dyDescent="0.25">
      <c r="A5" t="s">
        <v>11711</v>
      </c>
      <c r="B5" t="s">
        <v>11712</v>
      </c>
      <c r="C5" t="s">
        <v>11641</v>
      </c>
      <c r="D5" t="s">
        <v>11640</v>
      </c>
      <c r="E5" t="s">
        <v>2510</v>
      </c>
      <c r="F5" t="s">
        <v>4</v>
      </c>
      <c r="G5" s="2">
        <v>43234</v>
      </c>
      <c r="H5" s="1">
        <v>7000000</v>
      </c>
      <c r="I5" s="1">
        <v>511060.93699999998</v>
      </c>
    </row>
    <row r="6" spans="1:9" x14ac:dyDescent="0.25">
      <c r="A6" t="s">
        <v>11644</v>
      </c>
      <c r="B6" t="s">
        <v>11645</v>
      </c>
      <c r="C6" t="s">
        <v>11641</v>
      </c>
      <c r="D6" t="s">
        <v>11640</v>
      </c>
      <c r="E6" t="s">
        <v>2510</v>
      </c>
      <c r="F6" t="s">
        <v>4</v>
      </c>
      <c r="G6" s="2">
        <v>43122</v>
      </c>
      <c r="H6" s="1">
        <v>8000000</v>
      </c>
      <c r="I6" s="1">
        <v>268363.37290000002</v>
      </c>
    </row>
    <row r="7" spans="1:9" x14ac:dyDescent="0.25">
      <c r="A7" t="s">
        <v>11600</v>
      </c>
      <c r="B7" t="s">
        <v>11601</v>
      </c>
      <c r="C7" t="s">
        <v>2017</v>
      </c>
      <c r="D7" t="s">
        <v>2016</v>
      </c>
      <c r="E7" t="s">
        <v>2510</v>
      </c>
      <c r="F7" t="s">
        <v>4</v>
      </c>
      <c r="G7" s="2">
        <v>43117</v>
      </c>
      <c r="H7" s="1">
        <v>19184216</v>
      </c>
      <c r="I7" s="1">
        <v>797365.52269999997</v>
      </c>
    </row>
    <row r="8" spans="1:9" x14ac:dyDescent="0.25">
      <c r="A8" t="s">
        <v>11328</v>
      </c>
      <c r="B8" t="s">
        <v>11329</v>
      </c>
      <c r="C8" t="s">
        <v>11325</v>
      </c>
      <c r="D8" t="s">
        <v>11324</v>
      </c>
      <c r="E8" t="s">
        <v>2510</v>
      </c>
      <c r="F8" t="s">
        <v>4</v>
      </c>
      <c r="G8" s="2">
        <v>43160</v>
      </c>
      <c r="H8" s="1">
        <v>16000000</v>
      </c>
      <c r="I8" s="1">
        <v>1464530.1100999999</v>
      </c>
    </row>
    <row r="9" spans="1:9" x14ac:dyDescent="0.25">
      <c r="A9" t="s">
        <v>11326</v>
      </c>
      <c r="B9" t="s">
        <v>11327</v>
      </c>
      <c r="C9" t="s">
        <v>11325</v>
      </c>
      <c r="D9" t="s">
        <v>11324</v>
      </c>
      <c r="E9" t="s">
        <v>2510</v>
      </c>
      <c r="F9" t="s">
        <v>4</v>
      </c>
      <c r="G9" s="2">
        <v>43409</v>
      </c>
      <c r="H9" s="1">
        <v>8800000</v>
      </c>
      <c r="I9" s="1">
        <v>1045997.7437</v>
      </c>
    </row>
    <row r="10" spans="1:9" x14ac:dyDescent="0.25">
      <c r="A10" t="s">
        <v>11270</v>
      </c>
      <c r="B10" t="s">
        <v>11271</v>
      </c>
      <c r="C10" t="s">
        <v>11269</v>
      </c>
      <c r="D10" t="s">
        <v>11268</v>
      </c>
      <c r="E10" t="s">
        <v>2510</v>
      </c>
      <c r="F10" t="s">
        <v>4</v>
      </c>
      <c r="G10" s="2">
        <v>43411</v>
      </c>
      <c r="H10" s="1">
        <v>5772551</v>
      </c>
      <c r="I10" s="1">
        <v>659011.10140000004</v>
      </c>
    </row>
    <row r="11" spans="1:9" x14ac:dyDescent="0.25">
      <c r="A11" t="s">
        <v>10971</v>
      </c>
      <c r="B11" t="s">
        <v>10972</v>
      </c>
      <c r="C11" t="s">
        <v>10756</v>
      </c>
      <c r="D11" t="s">
        <v>10755</v>
      </c>
      <c r="E11" t="s">
        <v>2510</v>
      </c>
      <c r="F11" t="s">
        <v>4</v>
      </c>
      <c r="G11" s="2">
        <v>43262</v>
      </c>
      <c r="H11" s="1">
        <v>2702000</v>
      </c>
      <c r="I11" s="1">
        <v>353327.22</v>
      </c>
    </row>
    <row r="12" spans="1:9" x14ac:dyDescent="0.25">
      <c r="A12" t="s">
        <v>10741</v>
      </c>
      <c r="B12" t="s">
        <v>10742</v>
      </c>
      <c r="C12" t="s">
        <v>10740</v>
      </c>
      <c r="D12" t="s">
        <v>10739</v>
      </c>
      <c r="E12" t="s">
        <v>2510</v>
      </c>
      <c r="F12" t="s">
        <v>4</v>
      </c>
      <c r="G12" s="2">
        <v>43437</v>
      </c>
      <c r="H12" s="1">
        <v>10500000</v>
      </c>
      <c r="I12" s="1">
        <v>1798984.3574999999</v>
      </c>
    </row>
    <row r="13" spans="1:9" x14ac:dyDescent="0.25">
      <c r="A13" t="s">
        <v>10683</v>
      </c>
      <c r="B13" t="s">
        <v>10684</v>
      </c>
      <c r="C13" t="s">
        <v>10682</v>
      </c>
      <c r="D13" t="s">
        <v>10681</v>
      </c>
      <c r="E13" t="s">
        <v>2510</v>
      </c>
      <c r="F13" t="s">
        <v>4</v>
      </c>
      <c r="G13" s="2">
        <v>43220</v>
      </c>
      <c r="H13" s="1">
        <v>40000000</v>
      </c>
      <c r="I13" s="1">
        <v>6911566.8559999997</v>
      </c>
    </row>
    <row r="14" spans="1:9" x14ac:dyDescent="0.25">
      <c r="A14" t="s">
        <v>10628</v>
      </c>
      <c r="B14" t="s">
        <v>10629</v>
      </c>
      <c r="C14" t="s">
        <v>10627</v>
      </c>
      <c r="D14" t="s">
        <v>10626</v>
      </c>
      <c r="E14" t="s">
        <v>2510</v>
      </c>
      <c r="F14" t="s">
        <v>4</v>
      </c>
      <c r="G14" s="2">
        <v>43285</v>
      </c>
      <c r="H14" s="1">
        <v>15000000</v>
      </c>
      <c r="I14" s="1">
        <v>1505975.3454</v>
      </c>
    </row>
    <row r="15" spans="1:9" x14ac:dyDescent="0.25">
      <c r="A15" t="s">
        <v>10581</v>
      </c>
      <c r="B15" t="s">
        <v>10582</v>
      </c>
      <c r="C15" t="s">
        <v>10580</v>
      </c>
      <c r="D15" t="s">
        <v>10579</v>
      </c>
      <c r="E15" t="s">
        <v>2510</v>
      </c>
      <c r="F15" t="s">
        <v>4</v>
      </c>
      <c r="G15" s="2">
        <v>43186</v>
      </c>
      <c r="H15" s="1">
        <v>2745986</v>
      </c>
      <c r="I15" s="1">
        <v>171358.448</v>
      </c>
    </row>
    <row r="16" spans="1:9" x14ac:dyDescent="0.25">
      <c r="A16" t="s">
        <v>10477</v>
      </c>
      <c r="B16" t="s">
        <v>10478</v>
      </c>
      <c r="C16" t="s">
        <v>10468</v>
      </c>
      <c r="D16" t="s">
        <v>10467</v>
      </c>
      <c r="E16" t="s">
        <v>2510</v>
      </c>
      <c r="F16" t="s">
        <v>4</v>
      </c>
      <c r="G16" s="2">
        <v>43131</v>
      </c>
      <c r="H16" s="1">
        <v>8000000</v>
      </c>
      <c r="I16" s="1">
        <v>571635.63300000003</v>
      </c>
    </row>
    <row r="17" spans="1:9" x14ac:dyDescent="0.25">
      <c r="A17" t="s">
        <v>10469</v>
      </c>
      <c r="B17" t="s">
        <v>10470</v>
      </c>
      <c r="C17" t="s">
        <v>10468</v>
      </c>
      <c r="D17" t="s">
        <v>10467</v>
      </c>
      <c r="E17" t="s">
        <v>2510</v>
      </c>
      <c r="F17" t="s">
        <v>4</v>
      </c>
      <c r="G17" s="2">
        <v>43420</v>
      </c>
      <c r="H17" s="1">
        <v>5000000</v>
      </c>
      <c r="I17" s="1">
        <v>420298.55440000002</v>
      </c>
    </row>
    <row r="18" spans="1:9" x14ac:dyDescent="0.25">
      <c r="A18" t="s">
        <v>10371</v>
      </c>
      <c r="B18" t="s">
        <v>10372</v>
      </c>
      <c r="C18" t="s">
        <v>10370</v>
      </c>
      <c r="D18" t="s">
        <v>10369</v>
      </c>
      <c r="E18" t="s">
        <v>2510</v>
      </c>
      <c r="F18" t="s">
        <v>4</v>
      </c>
      <c r="G18" s="2">
        <v>43131</v>
      </c>
      <c r="H18" s="1">
        <v>4351713</v>
      </c>
      <c r="I18" s="1">
        <v>541803.87199999997</v>
      </c>
    </row>
    <row r="19" spans="1:9" x14ac:dyDescent="0.25">
      <c r="A19" t="s">
        <v>10171</v>
      </c>
      <c r="B19" t="s">
        <v>10172</v>
      </c>
      <c r="C19" t="s">
        <v>10116</v>
      </c>
      <c r="D19" t="s">
        <v>10115</v>
      </c>
      <c r="E19" t="s">
        <v>2510</v>
      </c>
      <c r="F19" t="s">
        <v>4</v>
      </c>
      <c r="G19" s="2">
        <v>43318</v>
      </c>
      <c r="H19" s="1">
        <v>19000000</v>
      </c>
      <c r="I19" s="1">
        <v>1957630.64</v>
      </c>
    </row>
    <row r="20" spans="1:9" x14ac:dyDescent="0.25">
      <c r="A20" t="s">
        <v>10169</v>
      </c>
      <c r="B20" t="s">
        <v>10170</v>
      </c>
      <c r="C20" t="s">
        <v>10158</v>
      </c>
      <c r="D20" t="s">
        <v>10157</v>
      </c>
      <c r="E20" t="s">
        <v>2510</v>
      </c>
      <c r="F20" t="s">
        <v>4</v>
      </c>
      <c r="G20" s="2">
        <v>43265</v>
      </c>
      <c r="H20" s="1">
        <v>19880000</v>
      </c>
      <c r="I20" s="1">
        <v>2090757.7143999999</v>
      </c>
    </row>
    <row r="21" spans="1:9" x14ac:dyDescent="0.25">
      <c r="A21" t="s">
        <v>10161</v>
      </c>
      <c r="B21" t="s">
        <v>10162</v>
      </c>
      <c r="C21" t="s">
        <v>10138</v>
      </c>
      <c r="D21" t="s">
        <v>10137</v>
      </c>
      <c r="E21" t="s">
        <v>2510</v>
      </c>
      <c r="F21" t="s">
        <v>4</v>
      </c>
      <c r="G21" s="2">
        <v>43367</v>
      </c>
      <c r="H21" s="1">
        <v>4500000</v>
      </c>
      <c r="I21" s="1">
        <v>561884.33059999999</v>
      </c>
    </row>
    <row r="22" spans="1:9" x14ac:dyDescent="0.25">
      <c r="A22" t="s">
        <v>10107</v>
      </c>
      <c r="B22" t="s">
        <v>10108</v>
      </c>
      <c r="C22" t="s">
        <v>10106</v>
      </c>
      <c r="D22" t="s">
        <v>10105</v>
      </c>
      <c r="E22" t="s">
        <v>2510</v>
      </c>
      <c r="F22" t="s">
        <v>4</v>
      </c>
      <c r="G22" s="2">
        <v>43208</v>
      </c>
      <c r="H22" s="1">
        <v>5000000</v>
      </c>
      <c r="I22" s="1">
        <v>614413.52339999995</v>
      </c>
    </row>
    <row r="23" spans="1:9" x14ac:dyDescent="0.25">
      <c r="A23" t="s">
        <v>9938</v>
      </c>
      <c r="B23" t="s">
        <v>9939</v>
      </c>
      <c r="C23" t="s">
        <v>1107</v>
      </c>
      <c r="D23" t="s">
        <v>1106</v>
      </c>
      <c r="E23" t="s">
        <v>2510</v>
      </c>
      <c r="F23" t="s">
        <v>4</v>
      </c>
      <c r="G23" s="2">
        <v>43445</v>
      </c>
      <c r="H23" s="1">
        <v>10000000</v>
      </c>
      <c r="I23" s="1">
        <v>971862.23759999999</v>
      </c>
    </row>
    <row r="24" spans="1:9" x14ac:dyDescent="0.25">
      <c r="A24" t="s">
        <v>9856</v>
      </c>
      <c r="B24" t="s">
        <v>9857</v>
      </c>
      <c r="C24" t="s">
        <v>9855</v>
      </c>
      <c r="D24" t="s">
        <v>9854</v>
      </c>
      <c r="E24" t="s">
        <v>2510</v>
      </c>
      <c r="F24" t="s">
        <v>4</v>
      </c>
      <c r="G24" s="2">
        <v>43236</v>
      </c>
      <c r="H24" s="1">
        <v>11773323</v>
      </c>
      <c r="I24" s="1">
        <v>1435814.7629</v>
      </c>
    </row>
    <row r="25" spans="1:9" x14ac:dyDescent="0.25">
      <c r="A25" t="s">
        <v>9712</v>
      </c>
      <c r="B25" t="s">
        <v>9713</v>
      </c>
      <c r="C25" t="s">
        <v>9709</v>
      </c>
      <c r="D25" t="s">
        <v>9708</v>
      </c>
      <c r="E25" t="s">
        <v>2510</v>
      </c>
      <c r="F25" t="s">
        <v>4</v>
      </c>
      <c r="G25" s="2">
        <v>43283</v>
      </c>
      <c r="H25" s="1">
        <v>11000000</v>
      </c>
      <c r="I25" s="1">
        <v>1257056.2320000001</v>
      </c>
    </row>
    <row r="26" spans="1:9" x14ac:dyDescent="0.25">
      <c r="A26" t="s">
        <v>9627</v>
      </c>
      <c r="B26" t="s">
        <v>9628</v>
      </c>
      <c r="C26" t="s">
        <v>9624</v>
      </c>
      <c r="D26" t="s">
        <v>9623</v>
      </c>
      <c r="E26" t="s">
        <v>2510</v>
      </c>
      <c r="F26" t="s">
        <v>4</v>
      </c>
      <c r="G26" s="2">
        <v>43186</v>
      </c>
      <c r="H26" s="1">
        <v>900000</v>
      </c>
      <c r="I26" s="1">
        <v>108988.6575</v>
      </c>
    </row>
    <row r="27" spans="1:9" x14ac:dyDescent="0.25">
      <c r="A27" t="s">
        <v>9625</v>
      </c>
      <c r="B27" t="s">
        <v>9626</v>
      </c>
      <c r="C27" t="s">
        <v>9624</v>
      </c>
      <c r="D27" t="s">
        <v>9623</v>
      </c>
      <c r="E27" t="s">
        <v>2510</v>
      </c>
      <c r="F27" t="s">
        <v>4</v>
      </c>
      <c r="G27" s="2">
        <v>43186</v>
      </c>
      <c r="H27" s="1">
        <v>2478400</v>
      </c>
      <c r="I27" s="1">
        <v>331459.13799999998</v>
      </c>
    </row>
    <row r="28" spans="1:9" x14ac:dyDescent="0.25">
      <c r="A28" t="s">
        <v>9615</v>
      </c>
      <c r="B28" t="s">
        <v>9616</v>
      </c>
      <c r="C28" t="s">
        <v>9608</v>
      </c>
      <c r="D28" t="s">
        <v>9607</v>
      </c>
      <c r="E28" t="s">
        <v>2510</v>
      </c>
      <c r="F28" t="s">
        <v>4</v>
      </c>
      <c r="G28" s="2">
        <v>43265</v>
      </c>
      <c r="H28" s="1">
        <v>6000000</v>
      </c>
      <c r="I28" s="1">
        <v>465913.02340000001</v>
      </c>
    </row>
    <row r="29" spans="1:9" x14ac:dyDescent="0.25">
      <c r="A29" t="s">
        <v>9515</v>
      </c>
      <c r="B29" t="s">
        <v>9516</v>
      </c>
      <c r="C29" t="s">
        <v>9476</v>
      </c>
      <c r="D29" t="s">
        <v>9475</v>
      </c>
      <c r="E29" t="s">
        <v>2510</v>
      </c>
      <c r="F29" t="s">
        <v>4</v>
      </c>
      <c r="G29" s="2">
        <v>43103</v>
      </c>
      <c r="H29" s="1">
        <v>3844610</v>
      </c>
      <c r="I29" s="1">
        <v>151898.9344</v>
      </c>
    </row>
    <row r="30" spans="1:9" x14ac:dyDescent="0.25">
      <c r="A30" t="s">
        <v>9477</v>
      </c>
      <c r="B30" t="s">
        <v>9478</v>
      </c>
      <c r="C30" t="s">
        <v>9476</v>
      </c>
      <c r="D30" t="s">
        <v>9475</v>
      </c>
      <c r="E30" t="s">
        <v>2510</v>
      </c>
      <c r="F30" t="s">
        <v>4</v>
      </c>
      <c r="G30" s="2">
        <v>43308</v>
      </c>
      <c r="H30" s="1">
        <v>1334598</v>
      </c>
      <c r="I30" s="1">
        <v>122070.0557</v>
      </c>
    </row>
    <row r="31" spans="1:9" x14ac:dyDescent="0.25">
      <c r="A31" t="s">
        <v>9363</v>
      </c>
      <c r="B31" t="s">
        <v>9364</v>
      </c>
      <c r="C31" t="s">
        <v>9362</v>
      </c>
      <c r="D31" t="s">
        <v>9361</v>
      </c>
      <c r="E31" t="s">
        <v>2510</v>
      </c>
      <c r="F31" t="s">
        <v>4</v>
      </c>
      <c r="G31" s="2">
        <v>43284</v>
      </c>
      <c r="H31" s="1">
        <v>1500000</v>
      </c>
      <c r="I31" s="1">
        <v>350909.10009999998</v>
      </c>
    </row>
    <row r="32" spans="1:9" x14ac:dyDescent="0.25">
      <c r="A32" t="s">
        <v>9273</v>
      </c>
      <c r="B32" t="s">
        <v>9274</v>
      </c>
      <c r="C32" t="s">
        <v>9272</v>
      </c>
      <c r="D32" t="s">
        <v>9271</v>
      </c>
      <c r="E32" t="s">
        <v>2510</v>
      </c>
      <c r="F32" t="s">
        <v>4</v>
      </c>
      <c r="G32" s="2">
        <v>43273</v>
      </c>
      <c r="H32" s="1">
        <v>40648000</v>
      </c>
      <c r="I32" s="1">
        <v>2326340.6992000001</v>
      </c>
    </row>
    <row r="33" spans="1:9" x14ac:dyDescent="0.25">
      <c r="A33" t="s">
        <v>9141</v>
      </c>
      <c r="B33" t="s">
        <v>9142</v>
      </c>
      <c r="C33" t="s">
        <v>9140</v>
      </c>
      <c r="D33" t="s">
        <v>9139</v>
      </c>
      <c r="E33" t="s">
        <v>2510</v>
      </c>
      <c r="F33" t="s">
        <v>4</v>
      </c>
      <c r="G33" s="2">
        <v>43305</v>
      </c>
      <c r="H33" s="1">
        <v>14000000</v>
      </c>
      <c r="I33" s="1">
        <v>1213965.6313</v>
      </c>
    </row>
    <row r="34" spans="1:9" x14ac:dyDescent="0.25">
      <c r="A34" t="s">
        <v>8999</v>
      </c>
      <c r="B34" t="s">
        <v>9000</v>
      </c>
      <c r="C34" t="s">
        <v>8858</v>
      </c>
      <c r="D34" t="s">
        <v>8857</v>
      </c>
      <c r="E34" t="s">
        <v>2510</v>
      </c>
      <c r="F34" t="s">
        <v>4</v>
      </c>
      <c r="G34" s="2">
        <v>43145</v>
      </c>
      <c r="H34" s="1">
        <v>1750570</v>
      </c>
      <c r="I34" s="1">
        <v>123618.6416</v>
      </c>
    </row>
    <row r="35" spans="1:9" x14ac:dyDescent="0.25">
      <c r="A35" t="s">
        <v>8522</v>
      </c>
      <c r="B35" t="s">
        <v>8523</v>
      </c>
      <c r="C35" t="s">
        <v>8521</v>
      </c>
      <c r="D35" t="s">
        <v>8520</v>
      </c>
      <c r="E35" t="s">
        <v>2510</v>
      </c>
      <c r="F35" t="s">
        <v>4</v>
      </c>
      <c r="G35" s="2">
        <v>43409</v>
      </c>
      <c r="H35" s="1">
        <v>9300000</v>
      </c>
      <c r="I35" s="1">
        <v>1123466.4737</v>
      </c>
    </row>
    <row r="36" spans="1:9" x14ac:dyDescent="0.25">
      <c r="A36" t="s">
        <v>8438</v>
      </c>
      <c r="B36" t="s">
        <v>8439</v>
      </c>
      <c r="C36" t="s">
        <v>919</v>
      </c>
      <c r="D36" t="s">
        <v>918</v>
      </c>
      <c r="E36" t="s">
        <v>2510</v>
      </c>
      <c r="F36" t="s">
        <v>4</v>
      </c>
      <c r="G36" s="2">
        <v>43416</v>
      </c>
      <c r="H36" s="1">
        <v>2217949</v>
      </c>
      <c r="I36" s="1">
        <v>272383.73560000001</v>
      </c>
    </row>
    <row r="37" spans="1:9" x14ac:dyDescent="0.25">
      <c r="A37" t="s">
        <v>8059</v>
      </c>
      <c r="B37" t="s">
        <v>8060</v>
      </c>
      <c r="C37" t="s">
        <v>8058</v>
      </c>
      <c r="D37" t="s">
        <v>8057</v>
      </c>
      <c r="E37" t="s">
        <v>2510</v>
      </c>
      <c r="F37" t="s">
        <v>4</v>
      </c>
      <c r="G37" s="2">
        <v>43265</v>
      </c>
      <c r="H37" s="1">
        <v>95000000</v>
      </c>
      <c r="I37" s="1">
        <v>1636201.7002000001</v>
      </c>
    </row>
    <row r="38" spans="1:9" x14ac:dyDescent="0.25">
      <c r="A38" t="s">
        <v>7838</v>
      </c>
      <c r="B38" t="s">
        <v>7839</v>
      </c>
      <c r="C38" t="s">
        <v>7837</v>
      </c>
      <c r="D38" t="s">
        <v>7836</v>
      </c>
      <c r="E38" t="s">
        <v>2510</v>
      </c>
      <c r="F38" t="s">
        <v>4</v>
      </c>
      <c r="G38" s="2">
        <v>43308</v>
      </c>
      <c r="H38" s="1">
        <v>5562587</v>
      </c>
      <c r="I38" s="1">
        <v>1114726.4761999999</v>
      </c>
    </row>
    <row r="39" spans="1:9" x14ac:dyDescent="0.25">
      <c r="A39" t="s">
        <v>7749</v>
      </c>
      <c r="B39" t="s">
        <v>7750</v>
      </c>
      <c r="C39" t="s">
        <v>7748</v>
      </c>
      <c r="D39" t="s">
        <v>7747</v>
      </c>
      <c r="E39" t="s">
        <v>2510</v>
      </c>
      <c r="F39" t="s">
        <v>4</v>
      </c>
      <c r="G39" s="2">
        <v>43318</v>
      </c>
      <c r="H39" s="1">
        <v>7000000</v>
      </c>
      <c r="I39" s="1">
        <v>2381242.5133000002</v>
      </c>
    </row>
    <row r="40" spans="1:9" x14ac:dyDescent="0.25">
      <c r="A40" t="s">
        <v>7679</v>
      </c>
      <c r="B40" t="s">
        <v>7680</v>
      </c>
      <c r="C40" t="s">
        <v>7678</v>
      </c>
      <c r="D40" t="s">
        <v>7677</v>
      </c>
      <c r="E40" t="s">
        <v>2510</v>
      </c>
      <c r="F40" t="s">
        <v>4</v>
      </c>
      <c r="G40" s="2">
        <v>43122</v>
      </c>
      <c r="H40" s="1">
        <v>1500000</v>
      </c>
      <c r="I40" s="1">
        <v>254082.93369999999</v>
      </c>
    </row>
    <row r="41" spans="1:9" x14ac:dyDescent="0.25">
      <c r="A41" t="s">
        <v>7577</v>
      </c>
      <c r="B41" t="s">
        <v>7578</v>
      </c>
      <c r="C41" t="s">
        <v>7574</v>
      </c>
      <c r="D41" t="s">
        <v>7573</v>
      </c>
      <c r="E41" t="s">
        <v>2510</v>
      </c>
      <c r="F41" t="s">
        <v>4</v>
      </c>
      <c r="G41" s="2">
        <v>43216</v>
      </c>
      <c r="H41" s="1">
        <v>9500000</v>
      </c>
      <c r="I41" s="1">
        <v>1505983.5597999999</v>
      </c>
    </row>
    <row r="42" spans="1:9" x14ac:dyDescent="0.25">
      <c r="A42" t="s">
        <v>7547</v>
      </c>
      <c r="B42" t="s">
        <v>7548</v>
      </c>
      <c r="C42" t="s">
        <v>7546</v>
      </c>
      <c r="D42" t="s">
        <v>7545</v>
      </c>
      <c r="E42" t="s">
        <v>2510</v>
      </c>
      <c r="F42" t="s">
        <v>4</v>
      </c>
      <c r="G42" s="2">
        <v>43222</v>
      </c>
      <c r="H42" s="1">
        <v>5000000</v>
      </c>
      <c r="I42" s="1">
        <v>524505.98400000005</v>
      </c>
    </row>
    <row r="43" spans="1:9" x14ac:dyDescent="0.25">
      <c r="A43" t="s">
        <v>7543</v>
      </c>
      <c r="B43" t="s">
        <v>7544</v>
      </c>
      <c r="C43" t="s">
        <v>7542</v>
      </c>
      <c r="D43" t="s">
        <v>7541</v>
      </c>
      <c r="E43" t="s">
        <v>2510</v>
      </c>
      <c r="F43" t="s">
        <v>4</v>
      </c>
      <c r="G43" s="2">
        <v>43129</v>
      </c>
      <c r="H43" s="1">
        <v>5397444</v>
      </c>
      <c r="I43" s="1">
        <v>864535.3652</v>
      </c>
    </row>
    <row r="44" spans="1:9" x14ac:dyDescent="0.25">
      <c r="A44" t="s">
        <v>7539</v>
      </c>
      <c r="B44" t="s">
        <v>7540</v>
      </c>
      <c r="C44" t="s">
        <v>7538</v>
      </c>
      <c r="D44" t="s">
        <v>7537</v>
      </c>
      <c r="E44" t="s">
        <v>2510</v>
      </c>
      <c r="F44" t="s">
        <v>4</v>
      </c>
      <c r="G44" s="2">
        <v>43250</v>
      </c>
      <c r="H44" s="1">
        <v>8850000</v>
      </c>
      <c r="I44" s="1">
        <v>827435.52890000003</v>
      </c>
    </row>
    <row r="45" spans="1:9" x14ac:dyDescent="0.25">
      <c r="A45" t="s">
        <v>7521</v>
      </c>
      <c r="B45" t="s">
        <v>7522</v>
      </c>
      <c r="C45" t="s">
        <v>7520</v>
      </c>
      <c r="D45" t="s">
        <v>7519</v>
      </c>
      <c r="E45" t="s">
        <v>2510</v>
      </c>
      <c r="F45" t="s">
        <v>4</v>
      </c>
      <c r="G45" s="2">
        <v>43262</v>
      </c>
      <c r="H45" s="1">
        <v>19846492</v>
      </c>
      <c r="I45" s="1">
        <v>1768092.3658</v>
      </c>
    </row>
    <row r="46" spans="1:9" x14ac:dyDescent="0.25">
      <c r="A46" t="s">
        <v>7441</v>
      </c>
      <c r="B46" t="s">
        <v>7442</v>
      </c>
      <c r="C46" t="s">
        <v>7410</v>
      </c>
      <c r="D46" t="s">
        <v>7409</v>
      </c>
      <c r="E46" t="s">
        <v>2510</v>
      </c>
      <c r="F46" t="s">
        <v>4</v>
      </c>
      <c r="G46" s="2">
        <v>43423</v>
      </c>
      <c r="H46" s="1">
        <v>126752392</v>
      </c>
      <c r="I46" s="1">
        <v>9389109.0935999993</v>
      </c>
    </row>
    <row r="47" spans="1:9" x14ac:dyDescent="0.25">
      <c r="A47" t="s">
        <v>7411</v>
      </c>
      <c r="B47" t="s">
        <v>7412</v>
      </c>
      <c r="C47" t="s">
        <v>7410</v>
      </c>
      <c r="D47" t="s">
        <v>7409</v>
      </c>
      <c r="E47" t="s">
        <v>2510</v>
      </c>
      <c r="F47" t="s">
        <v>4</v>
      </c>
      <c r="G47" s="2">
        <v>43396</v>
      </c>
      <c r="H47" s="1">
        <v>64097409.649999999</v>
      </c>
      <c r="I47" s="1">
        <v>8781253.9335999992</v>
      </c>
    </row>
    <row r="48" spans="1:9" x14ac:dyDescent="0.25">
      <c r="A48" t="s">
        <v>7405</v>
      </c>
      <c r="B48" t="s">
        <v>7406</v>
      </c>
      <c r="C48" t="s">
        <v>7404</v>
      </c>
      <c r="D48" t="s">
        <v>7403</v>
      </c>
      <c r="E48" t="s">
        <v>2510</v>
      </c>
      <c r="F48" t="s">
        <v>4</v>
      </c>
      <c r="G48" s="2">
        <v>43396</v>
      </c>
      <c r="H48" s="1">
        <v>50830000</v>
      </c>
      <c r="I48" s="1">
        <v>8571316.6548999995</v>
      </c>
    </row>
    <row r="49" spans="1:9" x14ac:dyDescent="0.25">
      <c r="A49" t="s">
        <v>7345</v>
      </c>
      <c r="B49" t="s">
        <v>7346</v>
      </c>
      <c r="C49" t="s">
        <v>7344</v>
      </c>
      <c r="D49" t="s">
        <v>7343</v>
      </c>
      <c r="E49" t="s">
        <v>2510</v>
      </c>
      <c r="F49" t="s">
        <v>4</v>
      </c>
      <c r="G49" s="2">
        <v>43342</v>
      </c>
      <c r="H49" s="1">
        <v>9200000</v>
      </c>
      <c r="I49" s="1">
        <v>863867.98160000006</v>
      </c>
    </row>
    <row r="50" spans="1:9" x14ac:dyDescent="0.25">
      <c r="A50" t="s">
        <v>7078</v>
      </c>
      <c r="B50" t="s">
        <v>7079</v>
      </c>
      <c r="C50" t="s">
        <v>7077</v>
      </c>
      <c r="D50" t="s">
        <v>7076</v>
      </c>
      <c r="E50" t="s">
        <v>2510</v>
      </c>
      <c r="F50" t="s">
        <v>4</v>
      </c>
      <c r="G50" s="2">
        <v>43292</v>
      </c>
      <c r="H50" s="1">
        <v>5761655</v>
      </c>
      <c r="I50" s="1">
        <v>1143956.7146999999</v>
      </c>
    </row>
    <row r="51" spans="1:9" x14ac:dyDescent="0.25">
      <c r="A51" t="s">
        <v>7064</v>
      </c>
      <c r="B51" t="s">
        <v>7065</v>
      </c>
      <c r="C51" t="s">
        <v>7063</v>
      </c>
      <c r="D51" t="s">
        <v>7062</v>
      </c>
      <c r="E51" t="s">
        <v>2510</v>
      </c>
      <c r="F51" t="s">
        <v>4</v>
      </c>
      <c r="G51" s="2">
        <v>43346</v>
      </c>
      <c r="H51" s="1">
        <v>8500000</v>
      </c>
      <c r="I51" s="1">
        <v>792530.54399999999</v>
      </c>
    </row>
    <row r="52" spans="1:9" x14ac:dyDescent="0.25">
      <c r="A52" t="s">
        <v>6986</v>
      </c>
      <c r="B52" t="s">
        <v>6987</v>
      </c>
      <c r="C52" t="s">
        <v>6985</v>
      </c>
      <c r="D52" t="s">
        <v>6984</v>
      </c>
      <c r="E52" t="s">
        <v>2510</v>
      </c>
      <c r="F52" t="s">
        <v>4</v>
      </c>
      <c r="G52" s="2">
        <v>43265</v>
      </c>
      <c r="H52" s="1">
        <v>15000000</v>
      </c>
      <c r="I52" s="1">
        <v>2836160.0427000001</v>
      </c>
    </row>
    <row r="53" spans="1:9" x14ac:dyDescent="0.25">
      <c r="A53" t="s">
        <v>6944</v>
      </c>
      <c r="B53" t="s">
        <v>6945</v>
      </c>
      <c r="C53" t="s">
        <v>6921</v>
      </c>
      <c r="D53" t="s">
        <v>6920</v>
      </c>
      <c r="E53" t="s">
        <v>2510</v>
      </c>
      <c r="F53" t="s">
        <v>4</v>
      </c>
      <c r="G53" s="2">
        <v>43256</v>
      </c>
      <c r="H53" s="1">
        <v>50000000</v>
      </c>
      <c r="I53" s="1">
        <v>8281343.7599999998</v>
      </c>
    </row>
    <row r="54" spans="1:9" x14ac:dyDescent="0.25">
      <c r="A54" t="s">
        <v>6870</v>
      </c>
      <c r="B54" t="s">
        <v>6871</v>
      </c>
      <c r="C54" t="s">
        <v>6851</v>
      </c>
      <c r="D54" t="s">
        <v>6850</v>
      </c>
      <c r="E54" t="s">
        <v>2510</v>
      </c>
      <c r="F54" t="s">
        <v>4</v>
      </c>
      <c r="G54" s="2">
        <v>43432</v>
      </c>
      <c r="H54" s="1">
        <v>50000000</v>
      </c>
      <c r="I54" s="1">
        <v>8581393.7327999994</v>
      </c>
    </row>
    <row r="55" spans="1:9" x14ac:dyDescent="0.25">
      <c r="A55" t="s">
        <v>6848</v>
      </c>
      <c r="B55" t="s">
        <v>6849</v>
      </c>
      <c r="C55" t="s">
        <v>6847</v>
      </c>
      <c r="D55" t="s">
        <v>6846</v>
      </c>
      <c r="E55" t="s">
        <v>2510</v>
      </c>
      <c r="F55" t="s">
        <v>4</v>
      </c>
      <c r="G55" s="2">
        <v>43188</v>
      </c>
      <c r="H55" s="1">
        <v>5045381</v>
      </c>
      <c r="I55" s="1">
        <v>395302.4914</v>
      </c>
    </row>
    <row r="56" spans="1:9" x14ac:dyDescent="0.25">
      <c r="A56" t="s">
        <v>6830</v>
      </c>
      <c r="B56" t="s">
        <v>6831</v>
      </c>
      <c r="C56" t="s">
        <v>6829</v>
      </c>
      <c r="D56" t="s">
        <v>6828</v>
      </c>
      <c r="E56" t="s">
        <v>2510</v>
      </c>
      <c r="F56" t="s">
        <v>4</v>
      </c>
      <c r="G56" s="2">
        <v>43157</v>
      </c>
      <c r="H56" s="1">
        <v>5424594</v>
      </c>
      <c r="I56" s="1">
        <v>390710.152</v>
      </c>
    </row>
    <row r="57" spans="1:9" x14ac:dyDescent="0.25">
      <c r="A57" t="s">
        <v>6752</v>
      </c>
      <c r="B57" t="s">
        <v>6753</v>
      </c>
      <c r="C57" t="s">
        <v>1761</v>
      </c>
      <c r="D57" t="s">
        <v>1760</v>
      </c>
      <c r="E57" t="s">
        <v>2510</v>
      </c>
      <c r="F57" t="s">
        <v>4</v>
      </c>
      <c r="G57" s="2">
        <v>43216</v>
      </c>
      <c r="H57" s="1">
        <v>1200000</v>
      </c>
      <c r="I57" s="1">
        <v>86718.1011</v>
      </c>
    </row>
    <row r="58" spans="1:9" x14ac:dyDescent="0.25">
      <c r="A58" t="s">
        <v>6548</v>
      </c>
      <c r="B58" t="s">
        <v>6549</v>
      </c>
      <c r="C58" t="s">
        <v>6547</v>
      </c>
      <c r="D58" t="s">
        <v>6546</v>
      </c>
      <c r="E58" t="s">
        <v>2510</v>
      </c>
      <c r="F58" t="s">
        <v>1729</v>
      </c>
      <c r="G58" s="2">
        <v>43103</v>
      </c>
      <c r="H58" s="1">
        <v>8600000</v>
      </c>
    </row>
    <row r="59" spans="1:9" x14ac:dyDescent="0.25">
      <c r="A59" t="s">
        <v>6418</v>
      </c>
      <c r="B59" t="s">
        <v>6419</v>
      </c>
      <c r="C59" t="s">
        <v>6417</v>
      </c>
      <c r="D59" t="s">
        <v>6416</v>
      </c>
      <c r="E59" t="s">
        <v>2510</v>
      </c>
      <c r="F59" t="s">
        <v>4</v>
      </c>
      <c r="G59" s="2">
        <v>43285</v>
      </c>
      <c r="H59" s="1">
        <v>7349586</v>
      </c>
      <c r="I59" s="1">
        <v>861717.30709999998</v>
      </c>
    </row>
    <row r="60" spans="1:9" x14ac:dyDescent="0.25">
      <c r="A60" t="s">
        <v>6368</v>
      </c>
      <c r="B60" t="s">
        <v>6369</v>
      </c>
      <c r="C60" t="s">
        <v>6367</v>
      </c>
      <c r="D60" t="s">
        <v>6366</v>
      </c>
      <c r="E60" t="s">
        <v>2510</v>
      </c>
      <c r="F60" t="s">
        <v>4</v>
      </c>
      <c r="G60" s="2">
        <v>43103</v>
      </c>
      <c r="H60" s="1">
        <v>5400000</v>
      </c>
      <c r="I60" s="1">
        <v>218537.3358</v>
      </c>
    </row>
    <row r="61" spans="1:9" x14ac:dyDescent="0.25">
      <c r="A61" t="s">
        <v>6354</v>
      </c>
      <c r="B61" t="s">
        <v>6355</v>
      </c>
      <c r="C61" t="s">
        <v>6237</v>
      </c>
      <c r="D61" t="s">
        <v>6236</v>
      </c>
      <c r="E61" t="s">
        <v>2510</v>
      </c>
      <c r="F61" t="s">
        <v>4</v>
      </c>
      <c r="G61" s="2">
        <v>43250</v>
      </c>
      <c r="H61" s="1">
        <v>27000000</v>
      </c>
      <c r="I61" s="1">
        <v>1255846.7333</v>
      </c>
    </row>
    <row r="62" spans="1:9" x14ac:dyDescent="0.25">
      <c r="A62" t="s">
        <v>6316</v>
      </c>
      <c r="B62" t="s">
        <v>6317</v>
      </c>
      <c r="C62" t="s">
        <v>6287</v>
      </c>
      <c r="D62" t="s">
        <v>6286</v>
      </c>
      <c r="E62" t="s">
        <v>2510</v>
      </c>
      <c r="F62" t="s">
        <v>4</v>
      </c>
      <c r="G62" s="2">
        <v>43104</v>
      </c>
      <c r="H62" s="1">
        <v>35000000</v>
      </c>
      <c r="I62" s="1">
        <v>2015110.4184999999</v>
      </c>
    </row>
    <row r="63" spans="1:9" x14ac:dyDescent="0.25">
      <c r="A63" t="s">
        <v>6288</v>
      </c>
      <c r="B63" t="s">
        <v>6289</v>
      </c>
      <c r="C63" t="s">
        <v>6287</v>
      </c>
      <c r="D63" t="s">
        <v>6286</v>
      </c>
      <c r="E63" t="s">
        <v>2510</v>
      </c>
      <c r="F63" t="s">
        <v>4</v>
      </c>
      <c r="G63" s="2">
        <v>43255</v>
      </c>
      <c r="H63" s="1">
        <v>20000000</v>
      </c>
      <c r="I63" s="1">
        <v>2424697.1039999998</v>
      </c>
    </row>
    <row r="64" spans="1:9" x14ac:dyDescent="0.25">
      <c r="A64" t="s">
        <v>6242</v>
      </c>
      <c r="B64" t="s">
        <v>6243</v>
      </c>
      <c r="C64" t="s">
        <v>6241</v>
      </c>
      <c r="D64" t="s">
        <v>6240</v>
      </c>
      <c r="E64" t="s">
        <v>2510</v>
      </c>
      <c r="F64" t="s">
        <v>4</v>
      </c>
      <c r="G64" s="2">
        <v>43318</v>
      </c>
      <c r="H64" s="1">
        <v>4900000</v>
      </c>
      <c r="I64" s="1">
        <v>393361.83</v>
      </c>
    </row>
    <row r="65" spans="1:9" x14ac:dyDescent="0.25">
      <c r="A65" t="s">
        <v>5793</v>
      </c>
      <c r="B65" t="s">
        <v>5794</v>
      </c>
      <c r="C65" t="s">
        <v>5792</v>
      </c>
      <c r="D65" t="s">
        <v>5791</v>
      </c>
      <c r="E65" t="s">
        <v>2510</v>
      </c>
      <c r="F65" t="s">
        <v>4</v>
      </c>
      <c r="G65" s="2">
        <v>43283</v>
      </c>
      <c r="H65" s="1">
        <v>2587479.08</v>
      </c>
      <c r="I65" s="1">
        <v>386607.83919999999</v>
      </c>
    </row>
    <row r="66" spans="1:9" x14ac:dyDescent="0.25">
      <c r="A66" t="s">
        <v>5723</v>
      </c>
      <c r="B66" t="s">
        <v>5724</v>
      </c>
      <c r="C66" t="s">
        <v>559</v>
      </c>
      <c r="D66" t="s">
        <v>558</v>
      </c>
      <c r="E66" t="s">
        <v>2510</v>
      </c>
      <c r="F66" t="s">
        <v>4</v>
      </c>
      <c r="G66" s="2">
        <v>43425</v>
      </c>
      <c r="H66" s="1">
        <v>2800000</v>
      </c>
      <c r="I66" s="1">
        <v>179528.36439999999</v>
      </c>
    </row>
    <row r="67" spans="1:9" x14ac:dyDescent="0.25">
      <c r="A67" t="s">
        <v>5669</v>
      </c>
      <c r="B67" t="s">
        <v>5670</v>
      </c>
      <c r="C67" t="s">
        <v>5668</v>
      </c>
      <c r="D67" t="s">
        <v>5667</v>
      </c>
      <c r="E67" t="s">
        <v>2510</v>
      </c>
      <c r="F67" t="s">
        <v>4</v>
      </c>
      <c r="G67" s="2">
        <v>43300</v>
      </c>
      <c r="H67" s="1">
        <v>4000000</v>
      </c>
      <c r="I67" s="1">
        <v>248818.3909</v>
      </c>
    </row>
    <row r="68" spans="1:9" x14ac:dyDescent="0.25">
      <c r="A68" t="s">
        <v>5607</v>
      </c>
      <c r="B68" t="s">
        <v>5608</v>
      </c>
      <c r="C68" t="s">
        <v>659</v>
      </c>
      <c r="D68" t="s">
        <v>658</v>
      </c>
      <c r="E68" t="s">
        <v>2510</v>
      </c>
      <c r="F68" t="s">
        <v>4</v>
      </c>
      <c r="G68" s="2">
        <v>43409</v>
      </c>
      <c r="H68" s="1">
        <v>9586059</v>
      </c>
      <c r="I68" s="1">
        <v>966158.96840000001</v>
      </c>
    </row>
    <row r="69" spans="1:9" x14ac:dyDescent="0.25">
      <c r="A69" t="s">
        <v>5581</v>
      </c>
      <c r="B69" t="s">
        <v>5582</v>
      </c>
      <c r="C69" t="s">
        <v>5560</v>
      </c>
      <c r="D69" t="s">
        <v>5559</v>
      </c>
      <c r="E69" t="s">
        <v>2510</v>
      </c>
      <c r="F69" t="s">
        <v>4</v>
      </c>
      <c r="G69" s="2">
        <v>43335</v>
      </c>
      <c r="H69" s="1">
        <v>12000000</v>
      </c>
      <c r="I69" s="1">
        <v>1046087.1360000001</v>
      </c>
    </row>
    <row r="70" spans="1:9" x14ac:dyDescent="0.25">
      <c r="A70" t="s">
        <v>5571</v>
      </c>
      <c r="B70" t="s">
        <v>5572</v>
      </c>
      <c r="C70" t="s">
        <v>1712</v>
      </c>
      <c r="D70" t="s">
        <v>1711</v>
      </c>
      <c r="E70" t="s">
        <v>2510</v>
      </c>
      <c r="F70" t="s">
        <v>4</v>
      </c>
      <c r="G70" s="2">
        <v>43353</v>
      </c>
      <c r="H70" s="1">
        <v>5000000</v>
      </c>
      <c r="I70" s="1">
        <v>513856.88799999998</v>
      </c>
    </row>
    <row r="71" spans="1:9" x14ac:dyDescent="0.25">
      <c r="A71" t="s">
        <v>5525</v>
      </c>
      <c r="B71" t="s">
        <v>5526</v>
      </c>
      <c r="C71" t="s">
        <v>5524</v>
      </c>
      <c r="D71" t="s">
        <v>5523</v>
      </c>
      <c r="E71" t="s">
        <v>2510</v>
      </c>
      <c r="F71" t="s">
        <v>4</v>
      </c>
      <c r="G71" s="2">
        <v>43250</v>
      </c>
      <c r="H71" s="1">
        <v>5600000</v>
      </c>
      <c r="I71" s="1">
        <v>1095764.385</v>
      </c>
    </row>
    <row r="72" spans="1:9" x14ac:dyDescent="0.25">
      <c r="A72" t="s">
        <v>5477</v>
      </c>
      <c r="B72" t="s">
        <v>5478</v>
      </c>
      <c r="C72" t="s">
        <v>499</v>
      </c>
      <c r="D72" t="s">
        <v>498</v>
      </c>
      <c r="E72" t="s">
        <v>2510</v>
      </c>
      <c r="F72" t="s">
        <v>4</v>
      </c>
      <c r="G72" s="2">
        <v>43104</v>
      </c>
      <c r="H72" s="1">
        <v>7697001</v>
      </c>
      <c r="I72" s="1">
        <v>947397.81709999999</v>
      </c>
    </row>
    <row r="73" spans="1:9" x14ac:dyDescent="0.25">
      <c r="A73" t="s">
        <v>5469</v>
      </c>
      <c r="B73" t="s">
        <v>5470</v>
      </c>
      <c r="C73" t="s">
        <v>487</v>
      </c>
      <c r="D73" t="s">
        <v>486</v>
      </c>
      <c r="E73" t="s">
        <v>2510</v>
      </c>
      <c r="F73" t="s">
        <v>4</v>
      </c>
      <c r="G73" s="2">
        <v>43129</v>
      </c>
      <c r="H73" s="1">
        <v>10698093</v>
      </c>
      <c r="I73" s="1">
        <v>1208047.824</v>
      </c>
    </row>
    <row r="74" spans="1:9" x14ac:dyDescent="0.25">
      <c r="A74" t="s">
        <v>5453</v>
      </c>
      <c r="B74" t="s">
        <v>5454</v>
      </c>
      <c r="C74" t="s">
        <v>5452</v>
      </c>
      <c r="D74" t="s">
        <v>5451</v>
      </c>
      <c r="E74" t="s">
        <v>2510</v>
      </c>
      <c r="F74" t="s">
        <v>4</v>
      </c>
      <c r="G74" s="2">
        <v>43236</v>
      </c>
      <c r="H74" s="1">
        <v>2000000</v>
      </c>
      <c r="I74" s="1">
        <v>118817.584</v>
      </c>
    </row>
    <row r="75" spans="1:9" x14ac:dyDescent="0.25">
      <c r="A75" t="s">
        <v>5415</v>
      </c>
      <c r="B75" t="s">
        <v>5416</v>
      </c>
      <c r="C75" t="s">
        <v>5358</v>
      </c>
      <c r="D75" t="s">
        <v>5357</v>
      </c>
      <c r="E75" t="s">
        <v>2510</v>
      </c>
      <c r="F75" t="s">
        <v>4</v>
      </c>
      <c r="G75" s="2">
        <v>43406</v>
      </c>
      <c r="H75" s="1">
        <v>11853312</v>
      </c>
      <c r="I75" s="1">
        <v>1422785.9402999999</v>
      </c>
    </row>
    <row r="76" spans="1:9" x14ac:dyDescent="0.25">
      <c r="A76" t="s">
        <v>5091</v>
      </c>
      <c r="B76" t="s">
        <v>5092</v>
      </c>
      <c r="C76" t="s">
        <v>5090</v>
      </c>
      <c r="D76" t="s">
        <v>5089</v>
      </c>
      <c r="E76" t="s">
        <v>2510</v>
      </c>
      <c r="F76" t="s">
        <v>4</v>
      </c>
      <c r="G76" s="2">
        <v>43290</v>
      </c>
      <c r="H76" s="1">
        <v>11947015</v>
      </c>
      <c r="I76" s="1">
        <v>1430729.8622999999</v>
      </c>
    </row>
    <row r="77" spans="1:9" x14ac:dyDescent="0.25">
      <c r="A77" t="s">
        <v>5053</v>
      </c>
      <c r="B77" t="s">
        <v>5054</v>
      </c>
      <c r="C77" t="s">
        <v>5052</v>
      </c>
      <c r="D77" t="s">
        <v>5051</v>
      </c>
      <c r="E77" t="s">
        <v>2510</v>
      </c>
      <c r="F77" t="s">
        <v>4</v>
      </c>
      <c r="G77" s="2">
        <v>43216</v>
      </c>
      <c r="H77" s="1">
        <v>35000000</v>
      </c>
      <c r="I77" s="1">
        <v>3954226.7204</v>
      </c>
    </row>
    <row r="78" spans="1:9" x14ac:dyDescent="0.25">
      <c r="A78" t="s">
        <v>4979</v>
      </c>
      <c r="B78" t="s">
        <v>4980</v>
      </c>
      <c r="C78" t="s">
        <v>4978</v>
      </c>
      <c r="D78" t="s">
        <v>4977</v>
      </c>
      <c r="E78" t="s">
        <v>2510</v>
      </c>
      <c r="F78" t="s">
        <v>4</v>
      </c>
      <c r="G78" s="2">
        <v>43227</v>
      </c>
      <c r="H78" s="1">
        <v>9095369</v>
      </c>
      <c r="I78" s="1">
        <v>1233907.9598999999</v>
      </c>
    </row>
    <row r="79" spans="1:9" x14ac:dyDescent="0.25">
      <c r="A79" t="s">
        <v>4975</v>
      </c>
      <c r="B79" t="s">
        <v>4976</v>
      </c>
      <c r="C79" t="s">
        <v>4974</v>
      </c>
      <c r="D79" t="s">
        <v>4973</v>
      </c>
      <c r="E79" t="s">
        <v>2510</v>
      </c>
      <c r="F79" t="s">
        <v>4</v>
      </c>
      <c r="G79" s="2">
        <v>43157</v>
      </c>
      <c r="H79" s="1">
        <v>3900000</v>
      </c>
      <c r="I79" s="1">
        <v>828749.18370000005</v>
      </c>
    </row>
    <row r="80" spans="1:9" x14ac:dyDescent="0.25">
      <c r="A80" t="s">
        <v>4752</v>
      </c>
      <c r="B80" t="s">
        <v>4753</v>
      </c>
      <c r="C80" t="s">
        <v>4751</v>
      </c>
      <c r="D80" t="s">
        <v>4750</v>
      </c>
      <c r="E80" t="s">
        <v>2510</v>
      </c>
      <c r="F80" t="s">
        <v>4</v>
      </c>
      <c r="G80" s="2">
        <v>43266</v>
      </c>
      <c r="H80" s="1">
        <v>15000000</v>
      </c>
      <c r="I80" s="1">
        <v>1170191.3362</v>
      </c>
    </row>
    <row r="81" spans="1:9" x14ac:dyDescent="0.25">
      <c r="A81" t="s">
        <v>4734</v>
      </c>
      <c r="B81" t="s">
        <v>4735</v>
      </c>
      <c r="C81" t="s">
        <v>4733</v>
      </c>
      <c r="D81" t="s">
        <v>4732</v>
      </c>
      <c r="E81" t="s">
        <v>2510</v>
      </c>
      <c r="F81" t="s">
        <v>4</v>
      </c>
      <c r="G81" s="2">
        <v>43420</v>
      </c>
      <c r="H81" s="1">
        <v>1400000</v>
      </c>
      <c r="I81" s="1">
        <v>71316.592000000004</v>
      </c>
    </row>
    <row r="82" spans="1:9" x14ac:dyDescent="0.25">
      <c r="A82" t="s">
        <v>4718</v>
      </c>
      <c r="B82" t="s">
        <v>4719</v>
      </c>
      <c r="C82" t="s">
        <v>4717</v>
      </c>
      <c r="D82" t="s">
        <v>4716</v>
      </c>
      <c r="E82" t="s">
        <v>2510</v>
      </c>
      <c r="F82" t="s">
        <v>4</v>
      </c>
      <c r="G82" s="2">
        <v>43437</v>
      </c>
      <c r="H82" s="1">
        <v>1440000</v>
      </c>
      <c r="I82" s="1">
        <v>73948.328899999993</v>
      </c>
    </row>
    <row r="83" spans="1:9" x14ac:dyDescent="0.25">
      <c r="A83" t="s">
        <v>4714</v>
      </c>
      <c r="B83" t="s">
        <v>4715</v>
      </c>
      <c r="C83" t="s">
        <v>4689</v>
      </c>
      <c r="D83" t="s">
        <v>4688</v>
      </c>
      <c r="E83" t="s">
        <v>2510</v>
      </c>
      <c r="F83" t="s">
        <v>4</v>
      </c>
      <c r="G83" s="2">
        <v>43406</v>
      </c>
      <c r="H83" s="1">
        <v>20000000</v>
      </c>
      <c r="I83" s="1">
        <v>2088547.7120000001</v>
      </c>
    </row>
    <row r="84" spans="1:9" x14ac:dyDescent="0.25">
      <c r="A84" t="s">
        <v>4624</v>
      </c>
      <c r="B84" t="s">
        <v>4625</v>
      </c>
      <c r="C84" t="s">
        <v>4117</v>
      </c>
      <c r="D84" t="s">
        <v>4116</v>
      </c>
      <c r="E84" t="s">
        <v>2510</v>
      </c>
      <c r="F84" t="s">
        <v>4</v>
      </c>
      <c r="G84" s="2">
        <v>43265</v>
      </c>
      <c r="H84" s="1">
        <v>4301777</v>
      </c>
      <c r="I84" s="1">
        <v>1013048.3638000001</v>
      </c>
    </row>
    <row r="85" spans="1:9" x14ac:dyDescent="0.25">
      <c r="A85" t="s">
        <v>4618</v>
      </c>
      <c r="B85" t="s">
        <v>4619</v>
      </c>
      <c r="C85" t="s">
        <v>4613</v>
      </c>
      <c r="D85" t="s">
        <v>4612</v>
      </c>
      <c r="E85" t="s">
        <v>2510</v>
      </c>
      <c r="F85" t="s">
        <v>4</v>
      </c>
      <c r="G85" s="2">
        <v>43335</v>
      </c>
      <c r="H85" s="1">
        <v>27000000</v>
      </c>
      <c r="I85" s="1">
        <v>3024271.0836</v>
      </c>
    </row>
    <row r="86" spans="1:9" x14ac:dyDescent="0.25">
      <c r="A86" t="s">
        <v>4600</v>
      </c>
      <c r="B86" t="s">
        <v>4601</v>
      </c>
      <c r="C86" t="s">
        <v>4597</v>
      </c>
      <c r="D86" t="s">
        <v>4596</v>
      </c>
      <c r="E86" t="s">
        <v>2510</v>
      </c>
      <c r="F86" t="s">
        <v>4</v>
      </c>
      <c r="G86" s="2">
        <v>43265</v>
      </c>
      <c r="H86" s="1">
        <v>5584000</v>
      </c>
      <c r="I86" s="1">
        <v>415740.12910000002</v>
      </c>
    </row>
    <row r="87" spans="1:9" x14ac:dyDescent="0.25">
      <c r="A87" t="s">
        <v>4434</v>
      </c>
      <c r="B87" t="s">
        <v>4435</v>
      </c>
      <c r="C87" t="s">
        <v>4403</v>
      </c>
      <c r="D87" t="s">
        <v>4402</v>
      </c>
      <c r="E87" t="s">
        <v>2510</v>
      </c>
      <c r="F87" t="s">
        <v>1729</v>
      </c>
      <c r="G87" s="2">
        <v>43297</v>
      </c>
      <c r="H87" s="1">
        <v>4000000</v>
      </c>
    </row>
    <row r="88" spans="1:9" x14ac:dyDescent="0.25">
      <c r="A88" t="s">
        <v>4348</v>
      </c>
      <c r="B88" t="s">
        <v>4349</v>
      </c>
      <c r="C88" t="s">
        <v>4347</v>
      </c>
      <c r="D88" t="s">
        <v>4346</v>
      </c>
      <c r="E88" t="s">
        <v>2510</v>
      </c>
      <c r="F88" t="s">
        <v>4</v>
      </c>
      <c r="G88" s="2">
        <v>43327</v>
      </c>
      <c r="H88" s="1">
        <v>1500000</v>
      </c>
      <c r="I88" s="1">
        <v>74708.687999999995</v>
      </c>
    </row>
    <row r="89" spans="1:9" x14ac:dyDescent="0.25">
      <c r="A89" t="s">
        <v>4344</v>
      </c>
      <c r="B89" t="s">
        <v>4345</v>
      </c>
      <c r="C89" t="s">
        <v>4343</v>
      </c>
      <c r="D89" t="s">
        <v>4342</v>
      </c>
      <c r="E89" t="s">
        <v>2510</v>
      </c>
      <c r="F89" t="s">
        <v>4</v>
      </c>
      <c r="G89" s="2">
        <v>43224</v>
      </c>
      <c r="H89" s="1">
        <v>2911608.6</v>
      </c>
      <c r="I89" s="1">
        <v>63084.979200000002</v>
      </c>
    </row>
    <row r="90" spans="1:9" x14ac:dyDescent="0.25">
      <c r="A90" t="s">
        <v>4340</v>
      </c>
      <c r="B90" t="s">
        <v>4341</v>
      </c>
      <c r="C90" t="s">
        <v>4339</v>
      </c>
      <c r="D90" t="s">
        <v>4338</v>
      </c>
      <c r="E90" t="s">
        <v>2510</v>
      </c>
      <c r="F90" t="s">
        <v>4</v>
      </c>
      <c r="G90" s="2">
        <v>43318</v>
      </c>
      <c r="H90" s="1">
        <v>9106371</v>
      </c>
      <c r="I90" s="1">
        <v>315550.21799999999</v>
      </c>
    </row>
    <row r="91" spans="1:9" x14ac:dyDescent="0.25">
      <c r="A91" t="s">
        <v>4180</v>
      </c>
      <c r="B91" t="s">
        <v>4181</v>
      </c>
      <c r="C91" t="s">
        <v>4177</v>
      </c>
      <c r="D91" t="s">
        <v>4176</v>
      </c>
      <c r="E91" t="s">
        <v>2510</v>
      </c>
      <c r="F91" t="s">
        <v>4</v>
      </c>
      <c r="G91" s="2">
        <v>43262</v>
      </c>
      <c r="H91" s="1">
        <v>2500000</v>
      </c>
      <c r="I91" s="1">
        <v>175935.72640000001</v>
      </c>
    </row>
    <row r="92" spans="1:9" x14ac:dyDescent="0.25">
      <c r="A92" t="s">
        <v>4174</v>
      </c>
      <c r="B92" t="s">
        <v>4175</v>
      </c>
      <c r="C92" t="s">
        <v>4171</v>
      </c>
      <c r="D92" t="s">
        <v>4170</v>
      </c>
      <c r="E92" t="s">
        <v>2510</v>
      </c>
      <c r="F92" t="s">
        <v>4</v>
      </c>
      <c r="G92" s="2">
        <v>43340</v>
      </c>
      <c r="H92" s="1">
        <v>10872600.300000001</v>
      </c>
      <c r="I92" s="1">
        <v>1107590.432</v>
      </c>
    </row>
    <row r="93" spans="1:9" x14ac:dyDescent="0.25">
      <c r="A93" t="s">
        <v>4152</v>
      </c>
      <c r="B93" t="s">
        <v>4153</v>
      </c>
      <c r="C93" t="s">
        <v>4151</v>
      </c>
      <c r="D93" t="s">
        <v>4150</v>
      </c>
      <c r="E93" t="s">
        <v>2510</v>
      </c>
      <c r="F93" t="s">
        <v>4</v>
      </c>
      <c r="G93" s="2">
        <v>43370</v>
      </c>
      <c r="H93" s="1">
        <v>12000000</v>
      </c>
      <c r="I93" s="1">
        <v>1047588.6734</v>
      </c>
    </row>
    <row r="94" spans="1:9" x14ac:dyDescent="0.25">
      <c r="A94" t="s">
        <v>3940</v>
      </c>
      <c r="B94" t="s">
        <v>3941</v>
      </c>
      <c r="C94" t="s">
        <v>3897</v>
      </c>
      <c r="D94" t="s">
        <v>3896</v>
      </c>
      <c r="E94" t="s">
        <v>2510</v>
      </c>
      <c r="F94" t="s">
        <v>4</v>
      </c>
      <c r="G94" s="2">
        <v>43227</v>
      </c>
      <c r="H94" s="1">
        <v>2500000</v>
      </c>
      <c r="I94" s="1">
        <v>240583.09289999999</v>
      </c>
    </row>
    <row r="95" spans="1:9" x14ac:dyDescent="0.25">
      <c r="A95" t="s">
        <v>3700</v>
      </c>
      <c r="B95" t="s">
        <v>3701</v>
      </c>
      <c r="C95" t="s">
        <v>3436</v>
      </c>
      <c r="D95" t="s">
        <v>3435</v>
      </c>
      <c r="E95" t="s">
        <v>2510</v>
      </c>
      <c r="F95" t="s">
        <v>4</v>
      </c>
      <c r="G95" s="2">
        <v>43145</v>
      </c>
      <c r="H95" s="1">
        <v>3766938</v>
      </c>
      <c r="I95" s="1">
        <v>277634.2</v>
      </c>
    </row>
    <row r="96" spans="1:9" x14ac:dyDescent="0.25">
      <c r="A96" t="s">
        <v>3686</v>
      </c>
      <c r="B96" t="s">
        <v>3687</v>
      </c>
      <c r="C96" t="s">
        <v>3685</v>
      </c>
      <c r="D96" t="s">
        <v>3684</v>
      </c>
      <c r="E96" t="s">
        <v>2510</v>
      </c>
      <c r="F96" t="s">
        <v>4</v>
      </c>
      <c r="G96" s="2">
        <v>43185</v>
      </c>
      <c r="H96" s="1">
        <v>490000</v>
      </c>
      <c r="I96" s="1">
        <v>85803.824600000007</v>
      </c>
    </row>
    <row r="97" spans="1:9" x14ac:dyDescent="0.25">
      <c r="A97" t="s">
        <v>3654</v>
      </c>
      <c r="B97" t="s">
        <v>3655</v>
      </c>
      <c r="C97" t="s">
        <v>3637</v>
      </c>
      <c r="D97" t="s">
        <v>3636</v>
      </c>
      <c r="E97" t="s">
        <v>2510</v>
      </c>
      <c r="F97" t="s">
        <v>4</v>
      </c>
      <c r="G97" s="2">
        <v>43117</v>
      </c>
      <c r="H97" s="1">
        <v>6998465</v>
      </c>
      <c r="I97" s="1">
        <v>1203683.5466</v>
      </c>
    </row>
    <row r="98" spans="1:9" x14ac:dyDescent="0.25">
      <c r="A98" t="s">
        <v>3616</v>
      </c>
      <c r="B98" t="s">
        <v>3617</v>
      </c>
      <c r="C98" t="s">
        <v>3615</v>
      </c>
      <c r="D98" t="s">
        <v>3614</v>
      </c>
      <c r="E98" t="s">
        <v>2510</v>
      </c>
      <c r="F98" t="s">
        <v>4</v>
      </c>
      <c r="G98" s="2">
        <v>43224</v>
      </c>
      <c r="H98" s="1">
        <v>10000000</v>
      </c>
      <c r="I98" s="1">
        <v>1859267.1121</v>
      </c>
    </row>
    <row r="99" spans="1:9" x14ac:dyDescent="0.25">
      <c r="A99" t="s">
        <v>3534</v>
      </c>
      <c r="B99" t="s">
        <v>3535</v>
      </c>
      <c r="C99" t="s">
        <v>3533</v>
      </c>
      <c r="D99" t="s">
        <v>3532</v>
      </c>
      <c r="E99" t="s">
        <v>2510</v>
      </c>
      <c r="F99" t="s">
        <v>4</v>
      </c>
      <c r="G99" s="2">
        <v>43300</v>
      </c>
      <c r="H99" s="1">
        <v>3371000</v>
      </c>
      <c r="I99" s="1">
        <v>241222.28</v>
      </c>
    </row>
    <row r="100" spans="1:9" x14ac:dyDescent="0.25">
      <c r="A100" t="s">
        <v>3487</v>
      </c>
      <c r="B100" t="s">
        <v>3488</v>
      </c>
      <c r="C100" t="s">
        <v>3484</v>
      </c>
      <c r="D100" t="s">
        <v>3483</v>
      </c>
      <c r="E100" t="s">
        <v>2510</v>
      </c>
      <c r="F100" t="s">
        <v>4</v>
      </c>
      <c r="G100" s="2">
        <v>43412</v>
      </c>
      <c r="H100" s="1">
        <v>5000000</v>
      </c>
      <c r="I100" s="1">
        <v>1020669.9825</v>
      </c>
    </row>
    <row r="101" spans="1:9" x14ac:dyDescent="0.25">
      <c r="A101" t="s">
        <v>3433</v>
      </c>
      <c r="B101" t="s">
        <v>3434</v>
      </c>
      <c r="C101" t="s">
        <v>3432</v>
      </c>
      <c r="D101" t="s">
        <v>3431</v>
      </c>
      <c r="E101" t="s">
        <v>2510</v>
      </c>
      <c r="F101" t="s">
        <v>4</v>
      </c>
      <c r="G101" s="2">
        <v>43236</v>
      </c>
      <c r="H101" s="1">
        <v>5000000</v>
      </c>
      <c r="I101" s="1">
        <v>561996.39639999997</v>
      </c>
    </row>
    <row r="102" spans="1:9" x14ac:dyDescent="0.25">
      <c r="A102" t="s">
        <v>3429</v>
      </c>
      <c r="B102" t="s">
        <v>3430</v>
      </c>
      <c r="C102" t="s">
        <v>3428</v>
      </c>
      <c r="D102" t="s">
        <v>3427</v>
      </c>
      <c r="E102" t="s">
        <v>2510</v>
      </c>
      <c r="F102" t="s">
        <v>4</v>
      </c>
      <c r="G102" s="2">
        <v>43265</v>
      </c>
      <c r="H102" s="1">
        <v>5000000</v>
      </c>
      <c r="I102" s="1">
        <v>557425.7415</v>
      </c>
    </row>
    <row r="103" spans="1:9" x14ac:dyDescent="0.25">
      <c r="A103" t="s">
        <v>3369</v>
      </c>
      <c r="B103" t="s">
        <v>3370</v>
      </c>
      <c r="C103" t="s">
        <v>3368</v>
      </c>
      <c r="D103" t="s">
        <v>3367</v>
      </c>
      <c r="E103" t="s">
        <v>2510</v>
      </c>
      <c r="F103" t="s">
        <v>4</v>
      </c>
      <c r="G103" s="2">
        <v>43368</v>
      </c>
      <c r="H103" s="1">
        <v>4250000</v>
      </c>
      <c r="I103" s="1">
        <v>555155.7156</v>
      </c>
    </row>
    <row r="104" spans="1:9" x14ac:dyDescent="0.25">
      <c r="A104" t="s">
        <v>3253</v>
      </c>
      <c r="B104" t="s">
        <v>3254</v>
      </c>
      <c r="C104" t="s">
        <v>3252</v>
      </c>
      <c r="D104" t="s">
        <v>3251</v>
      </c>
      <c r="E104" t="s">
        <v>2510</v>
      </c>
      <c r="F104" t="s">
        <v>4</v>
      </c>
      <c r="G104" s="2">
        <v>43290</v>
      </c>
      <c r="H104" s="1">
        <v>12731896</v>
      </c>
      <c r="I104" s="1">
        <v>3011809.0181</v>
      </c>
    </row>
    <row r="105" spans="1:9" x14ac:dyDescent="0.25">
      <c r="A105" t="s">
        <v>3121</v>
      </c>
      <c r="B105" t="s">
        <v>3122</v>
      </c>
      <c r="C105" t="s">
        <v>3120</v>
      </c>
      <c r="D105" t="s">
        <v>3119</v>
      </c>
      <c r="E105" t="s">
        <v>2510</v>
      </c>
      <c r="F105" t="s">
        <v>4</v>
      </c>
      <c r="G105" s="2">
        <v>43236</v>
      </c>
      <c r="H105" s="1">
        <v>2999000</v>
      </c>
      <c r="I105" s="1">
        <v>307563.35460000002</v>
      </c>
    </row>
    <row r="106" spans="1:9" x14ac:dyDescent="0.25">
      <c r="A106" t="s">
        <v>3113</v>
      </c>
      <c r="B106" t="s">
        <v>3114</v>
      </c>
      <c r="C106" t="s">
        <v>3002</v>
      </c>
      <c r="D106" t="s">
        <v>3001</v>
      </c>
      <c r="E106" t="s">
        <v>2510</v>
      </c>
      <c r="F106" t="s">
        <v>4</v>
      </c>
      <c r="G106" s="2">
        <v>43374</v>
      </c>
      <c r="H106" s="1">
        <v>2200000</v>
      </c>
      <c r="I106" s="1">
        <v>176080.60990000001</v>
      </c>
    </row>
    <row r="107" spans="1:9" x14ac:dyDescent="0.25">
      <c r="A107" t="s">
        <v>3061</v>
      </c>
      <c r="B107" t="s">
        <v>3062</v>
      </c>
      <c r="C107" t="s">
        <v>2972</v>
      </c>
      <c r="D107" t="s">
        <v>2971</v>
      </c>
      <c r="E107" t="s">
        <v>2510</v>
      </c>
      <c r="F107" t="s">
        <v>4</v>
      </c>
      <c r="G107" s="2">
        <v>43256</v>
      </c>
      <c r="H107" s="1">
        <v>3000000</v>
      </c>
      <c r="I107" s="1">
        <v>219806.2813</v>
      </c>
    </row>
    <row r="108" spans="1:9" x14ac:dyDescent="0.25">
      <c r="A108" t="s">
        <v>3059</v>
      </c>
      <c r="B108" t="s">
        <v>3060</v>
      </c>
      <c r="C108" t="s">
        <v>2972</v>
      </c>
      <c r="D108" t="s">
        <v>2971</v>
      </c>
      <c r="E108" t="s">
        <v>2510</v>
      </c>
      <c r="F108" t="s">
        <v>4</v>
      </c>
      <c r="G108" s="2">
        <v>43256</v>
      </c>
      <c r="H108" s="1">
        <v>15000000</v>
      </c>
      <c r="I108" s="1">
        <v>1482136.5045</v>
      </c>
    </row>
    <row r="109" spans="1:9" x14ac:dyDescent="0.25">
      <c r="A109" t="s">
        <v>2809</v>
      </c>
      <c r="B109" t="s">
        <v>2810</v>
      </c>
      <c r="C109" t="s">
        <v>2808</v>
      </c>
      <c r="D109" t="s">
        <v>2807</v>
      </c>
      <c r="E109" t="s">
        <v>2510</v>
      </c>
      <c r="F109" t="s">
        <v>4</v>
      </c>
      <c r="G109" s="2">
        <v>43250</v>
      </c>
      <c r="H109" s="1">
        <v>6000000</v>
      </c>
      <c r="I109" s="1">
        <v>706148.73470000003</v>
      </c>
    </row>
    <row r="110" spans="1:9" x14ac:dyDescent="0.25">
      <c r="A110" t="s">
        <v>2677</v>
      </c>
      <c r="B110" t="s">
        <v>2678</v>
      </c>
      <c r="C110" t="s">
        <v>2676</v>
      </c>
      <c r="D110" t="s">
        <v>2675</v>
      </c>
      <c r="E110" t="s">
        <v>2510</v>
      </c>
      <c r="F110" t="s">
        <v>4</v>
      </c>
      <c r="G110" s="2">
        <v>43364</v>
      </c>
      <c r="H110" s="1">
        <v>7635000</v>
      </c>
      <c r="I110" s="1">
        <v>1210363.4565000001</v>
      </c>
    </row>
    <row r="111" spans="1:9" x14ac:dyDescent="0.25">
      <c r="A111" t="s">
        <v>2603</v>
      </c>
      <c r="B111" t="s">
        <v>2604</v>
      </c>
      <c r="C111" t="s">
        <v>2602</v>
      </c>
      <c r="D111" t="s">
        <v>2601</v>
      </c>
      <c r="E111" t="s">
        <v>2510</v>
      </c>
      <c r="F111" t="s">
        <v>4</v>
      </c>
      <c r="G111" s="2">
        <v>43230</v>
      </c>
      <c r="H111" s="1">
        <v>20000000</v>
      </c>
      <c r="I111" s="1">
        <v>1578161.0999</v>
      </c>
    </row>
    <row r="112" spans="1:9" x14ac:dyDescent="0.25">
      <c r="A112" t="s">
        <v>2545</v>
      </c>
      <c r="B112" t="s">
        <v>2546</v>
      </c>
      <c r="C112" t="s">
        <v>2544</v>
      </c>
      <c r="D112" t="s">
        <v>2543</v>
      </c>
      <c r="E112" t="s">
        <v>2510</v>
      </c>
      <c r="F112" t="s">
        <v>4</v>
      </c>
      <c r="G112" s="2">
        <v>43300</v>
      </c>
      <c r="H112" s="1">
        <v>45000000</v>
      </c>
      <c r="I112" s="1">
        <v>6301585.7567999996</v>
      </c>
    </row>
    <row r="113" spans="1:9" x14ac:dyDescent="0.25">
      <c r="A113" t="s">
        <v>2513</v>
      </c>
      <c r="B113" t="s">
        <v>2514</v>
      </c>
      <c r="C113" t="s">
        <v>2512</v>
      </c>
      <c r="D113" t="s">
        <v>2511</v>
      </c>
      <c r="E113" t="s">
        <v>2510</v>
      </c>
      <c r="F113" t="s">
        <v>4</v>
      </c>
      <c r="G113" s="2">
        <v>43411</v>
      </c>
      <c r="H113" s="1">
        <v>3800000</v>
      </c>
      <c r="I113" s="1">
        <v>217431.402</v>
      </c>
    </row>
    <row r="114" spans="1:9" x14ac:dyDescent="0.25">
      <c r="A114" t="s">
        <v>8907</v>
      </c>
      <c r="B114" t="s">
        <v>8908</v>
      </c>
      <c r="C114" t="s">
        <v>8906</v>
      </c>
      <c r="D114" t="s">
        <v>8905</v>
      </c>
      <c r="E114" t="s">
        <v>2510</v>
      </c>
      <c r="F114" t="s">
        <v>4</v>
      </c>
      <c r="G114" s="2">
        <v>43283</v>
      </c>
      <c r="H114" s="1">
        <v>1200000</v>
      </c>
    </row>
    <row r="115" spans="1:9" x14ac:dyDescent="0.25">
      <c r="A115" t="s">
        <v>12040</v>
      </c>
      <c r="B115" t="s">
        <v>12041</v>
      </c>
      <c r="C115" t="s">
        <v>12037</v>
      </c>
      <c r="D115" t="s">
        <v>12036</v>
      </c>
      <c r="E115" t="s">
        <v>2333</v>
      </c>
      <c r="F115" t="s">
        <v>4</v>
      </c>
      <c r="G115" s="2">
        <v>43389</v>
      </c>
      <c r="H115" s="1">
        <v>3051651</v>
      </c>
      <c r="I115" s="1">
        <v>169873.0012</v>
      </c>
    </row>
    <row r="116" spans="1:9" x14ac:dyDescent="0.25">
      <c r="A116" t="s">
        <v>12038</v>
      </c>
      <c r="B116" t="s">
        <v>12039</v>
      </c>
      <c r="C116" t="s">
        <v>12037</v>
      </c>
      <c r="D116" t="s">
        <v>12036</v>
      </c>
      <c r="E116" t="s">
        <v>2333</v>
      </c>
      <c r="F116" t="s">
        <v>4</v>
      </c>
      <c r="G116" s="2">
        <v>43353</v>
      </c>
      <c r="H116" s="1">
        <v>697500</v>
      </c>
      <c r="I116" s="1">
        <v>42471.681499999999</v>
      </c>
    </row>
    <row r="117" spans="1:9" x14ac:dyDescent="0.25">
      <c r="A117" t="s">
        <v>12034</v>
      </c>
      <c r="B117" t="s">
        <v>12035</v>
      </c>
      <c r="C117" t="s">
        <v>12033</v>
      </c>
      <c r="D117" t="s">
        <v>12032</v>
      </c>
      <c r="E117" t="s">
        <v>2333</v>
      </c>
      <c r="F117" t="s">
        <v>4</v>
      </c>
      <c r="G117" s="2">
        <v>43220</v>
      </c>
      <c r="H117" s="1">
        <v>895000</v>
      </c>
      <c r="I117" s="1">
        <v>81255.291100000002</v>
      </c>
    </row>
    <row r="118" spans="1:9" x14ac:dyDescent="0.25">
      <c r="A118" t="s">
        <v>12030</v>
      </c>
      <c r="B118" t="s">
        <v>12031</v>
      </c>
      <c r="C118" t="s">
        <v>12029</v>
      </c>
      <c r="D118" t="s">
        <v>12028</v>
      </c>
      <c r="E118" t="s">
        <v>2333</v>
      </c>
      <c r="F118" t="s">
        <v>4</v>
      </c>
      <c r="G118" s="2">
        <v>43116</v>
      </c>
      <c r="H118" s="1">
        <v>137000</v>
      </c>
      <c r="I118" s="1">
        <v>10526.0674</v>
      </c>
    </row>
    <row r="119" spans="1:9" x14ac:dyDescent="0.25">
      <c r="A119" t="s">
        <v>12026</v>
      </c>
      <c r="B119" t="s">
        <v>12027</v>
      </c>
      <c r="C119" t="s">
        <v>12025</v>
      </c>
      <c r="D119" t="s">
        <v>12024</v>
      </c>
      <c r="E119" t="s">
        <v>2333</v>
      </c>
      <c r="F119" t="s">
        <v>4</v>
      </c>
      <c r="G119" s="2">
        <v>43369</v>
      </c>
      <c r="H119" s="1">
        <v>7870000</v>
      </c>
      <c r="I119" s="1">
        <v>742562.79749999999</v>
      </c>
    </row>
    <row r="120" spans="1:9" x14ac:dyDescent="0.25">
      <c r="A120" t="s">
        <v>12022</v>
      </c>
      <c r="B120" t="s">
        <v>12023</v>
      </c>
      <c r="C120" t="s">
        <v>2065</v>
      </c>
      <c r="D120" t="s">
        <v>2064</v>
      </c>
      <c r="E120" t="s">
        <v>2333</v>
      </c>
      <c r="F120" t="s">
        <v>4</v>
      </c>
      <c r="G120" s="2">
        <v>43172</v>
      </c>
      <c r="H120" s="1">
        <v>522000</v>
      </c>
      <c r="I120" s="1">
        <v>21511.646199999999</v>
      </c>
    </row>
    <row r="121" spans="1:9" x14ac:dyDescent="0.25">
      <c r="A121" t="s">
        <v>12020</v>
      </c>
      <c r="B121" t="s">
        <v>12021</v>
      </c>
      <c r="C121" t="s">
        <v>12009</v>
      </c>
      <c r="D121" t="s">
        <v>12008</v>
      </c>
      <c r="E121" t="s">
        <v>2333</v>
      </c>
      <c r="F121" t="s">
        <v>4</v>
      </c>
      <c r="G121" s="2">
        <v>43138</v>
      </c>
      <c r="H121" s="1">
        <v>3061000</v>
      </c>
      <c r="I121" s="1">
        <v>283626.20569999999</v>
      </c>
    </row>
    <row r="122" spans="1:9" x14ac:dyDescent="0.25">
      <c r="A122" t="s">
        <v>12018</v>
      </c>
      <c r="B122" t="s">
        <v>12019</v>
      </c>
      <c r="C122" t="s">
        <v>12017</v>
      </c>
      <c r="D122" t="s">
        <v>12016</v>
      </c>
      <c r="E122" t="s">
        <v>2333</v>
      </c>
      <c r="F122" t="s">
        <v>4</v>
      </c>
      <c r="G122" s="2">
        <v>43250</v>
      </c>
      <c r="H122" s="1">
        <v>1485000</v>
      </c>
      <c r="I122" s="1">
        <v>139015.95170000001</v>
      </c>
    </row>
    <row r="123" spans="1:9" x14ac:dyDescent="0.25">
      <c r="A123" t="s">
        <v>12014</v>
      </c>
      <c r="B123" t="s">
        <v>12015</v>
      </c>
      <c r="C123" t="s">
        <v>12013</v>
      </c>
      <c r="D123" t="s">
        <v>12012</v>
      </c>
      <c r="E123" t="s">
        <v>2333</v>
      </c>
      <c r="F123" t="s">
        <v>4</v>
      </c>
      <c r="G123" s="2">
        <v>43132</v>
      </c>
      <c r="H123" s="1">
        <v>892690</v>
      </c>
      <c r="I123" s="1">
        <v>34128.428399999997</v>
      </c>
    </row>
    <row r="124" spans="1:9" x14ac:dyDescent="0.25">
      <c r="A124" t="s">
        <v>12010</v>
      </c>
      <c r="B124" t="s">
        <v>12011</v>
      </c>
      <c r="C124" t="s">
        <v>12009</v>
      </c>
      <c r="D124" t="s">
        <v>12008</v>
      </c>
      <c r="E124" t="s">
        <v>2333</v>
      </c>
      <c r="F124" t="s">
        <v>4</v>
      </c>
      <c r="G124" s="2">
        <v>43186</v>
      </c>
      <c r="H124" s="1">
        <v>355500</v>
      </c>
      <c r="I124" s="1">
        <v>39367.3174</v>
      </c>
    </row>
    <row r="125" spans="1:9" x14ac:dyDescent="0.25">
      <c r="A125" t="s">
        <v>12006</v>
      </c>
      <c r="B125" t="s">
        <v>12007</v>
      </c>
      <c r="C125" t="s">
        <v>12001</v>
      </c>
      <c r="D125" t="s">
        <v>12000</v>
      </c>
      <c r="E125" t="s">
        <v>2333</v>
      </c>
      <c r="F125" t="s">
        <v>4</v>
      </c>
      <c r="G125" s="2">
        <v>43265</v>
      </c>
      <c r="H125" s="1">
        <v>520000</v>
      </c>
      <c r="I125" s="1">
        <v>52956.986400000002</v>
      </c>
    </row>
    <row r="126" spans="1:9" x14ac:dyDescent="0.25">
      <c r="A126" t="s">
        <v>12004</v>
      </c>
      <c r="B126" t="s">
        <v>12005</v>
      </c>
      <c r="C126" t="s">
        <v>12001</v>
      </c>
      <c r="D126" t="s">
        <v>12000</v>
      </c>
      <c r="E126" t="s">
        <v>2333</v>
      </c>
      <c r="F126" t="s">
        <v>4</v>
      </c>
      <c r="G126" s="2">
        <v>43220</v>
      </c>
      <c r="H126" s="1">
        <v>347000</v>
      </c>
      <c r="I126" s="1">
        <v>14620.308000000001</v>
      </c>
    </row>
    <row r="127" spans="1:9" x14ac:dyDescent="0.25">
      <c r="A127" t="s">
        <v>12002</v>
      </c>
      <c r="B127" t="s">
        <v>12003</v>
      </c>
      <c r="C127" t="s">
        <v>12001</v>
      </c>
      <c r="D127" t="s">
        <v>12000</v>
      </c>
      <c r="E127" t="s">
        <v>2333</v>
      </c>
      <c r="F127" t="s">
        <v>4</v>
      </c>
      <c r="G127" s="2">
        <v>43265</v>
      </c>
      <c r="H127" s="1">
        <v>290000</v>
      </c>
      <c r="I127" s="1">
        <v>19207.005499999999</v>
      </c>
    </row>
    <row r="128" spans="1:9" x14ac:dyDescent="0.25">
      <c r="A128" t="s">
        <v>11998</v>
      </c>
      <c r="B128" t="s">
        <v>11999</v>
      </c>
      <c r="C128" t="s">
        <v>11997</v>
      </c>
      <c r="D128" t="s">
        <v>11996</v>
      </c>
      <c r="E128" t="s">
        <v>2333</v>
      </c>
      <c r="F128" t="s">
        <v>4</v>
      </c>
      <c r="G128" s="2">
        <v>43299</v>
      </c>
      <c r="H128" s="1">
        <v>1500000</v>
      </c>
      <c r="I128" s="1">
        <v>109230.16220000001</v>
      </c>
    </row>
    <row r="129" spans="1:9" x14ac:dyDescent="0.25">
      <c r="A129" t="s">
        <v>11994</v>
      </c>
      <c r="B129" t="s">
        <v>11995</v>
      </c>
      <c r="C129" t="s">
        <v>11989</v>
      </c>
      <c r="D129" t="s">
        <v>11988</v>
      </c>
      <c r="E129" t="s">
        <v>2333</v>
      </c>
      <c r="F129" t="s">
        <v>4</v>
      </c>
      <c r="G129" s="2">
        <v>43339</v>
      </c>
      <c r="H129" s="1">
        <v>3691732</v>
      </c>
      <c r="I129" s="1">
        <v>329350.89880000002</v>
      </c>
    </row>
    <row r="130" spans="1:9" x14ac:dyDescent="0.25">
      <c r="A130" t="s">
        <v>11992</v>
      </c>
      <c r="B130" t="s">
        <v>11993</v>
      </c>
      <c r="C130" t="s">
        <v>1525</v>
      </c>
      <c r="D130" t="s">
        <v>1524</v>
      </c>
      <c r="E130" t="s">
        <v>2333</v>
      </c>
      <c r="F130" t="s">
        <v>42</v>
      </c>
      <c r="G130" s="2">
        <v>43216</v>
      </c>
      <c r="H130" s="1">
        <v>760500</v>
      </c>
      <c r="I130" s="1">
        <v>0</v>
      </c>
    </row>
    <row r="131" spans="1:9" x14ac:dyDescent="0.25">
      <c r="A131" t="s">
        <v>11990</v>
      </c>
      <c r="B131" t="s">
        <v>11991</v>
      </c>
      <c r="C131" t="s">
        <v>11989</v>
      </c>
      <c r="D131" t="s">
        <v>11988</v>
      </c>
      <c r="E131" t="s">
        <v>2333</v>
      </c>
      <c r="F131" t="s">
        <v>4</v>
      </c>
      <c r="G131" s="2">
        <v>43339</v>
      </c>
      <c r="H131" s="1">
        <v>1334104</v>
      </c>
      <c r="I131" s="1">
        <v>126273.765</v>
      </c>
    </row>
    <row r="132" spans="1:9" x14ac:dyDescent="0.25">
      <c r="A132" t="s">
        <v>11986</v>
      </c>
      <c r="B132" t="s">
        <v>11987</v>
      </c>
      <c r="C132" t="s">
        <v>11985</v>
      </c>
      <c r="D132" t="s">
        <v>11984</v>
      </c>
      <c r="E132" t="s">
        <v>2333</v>
      </c>
      <c r="F132" t="s">
        <v>4</v>
      </c>
      <c r="G132" s="2">
        <v>43216</v>
      </c>
      <c r="H132" s="1">
        <v>3900000</v>
      </c>
      <c r="I132" s="1">
        <v>101517.255</v>
      </c>
    </row>
    <row r="133" spans="1:9" x14ac:dyDescent="0.25">
      <c r="A133" t="s">
        <v>11982</v>
      </c>
      <c r="B133" t="s">
        <v>11983</v>
      </c>
      <c r="C133" t="s">
        <v>11981</v>
      </c>
      <c r="D133" t="s">
        <v>11980</v>
      </c>
      <c r="E133" t="s">
        <v>2333</v>
      </c>
      <c r="F133" t="s">
        <v>4</v>
      </c>
      <c r="G133" s="2">
        <v>43186</v>
      </c>
      <c r="H133" s="1">
        <v>1395600</v>
      </c>
      <c r="I133" s="1">
        <v>95809.087700000004</v>
      </c>
    </row>
    <row r="134" spans="1:9" x14ac:dyDescent="0.25">
      <c r="A134" t="s">
        <v>11978</v>
      </c>
      <c r="B134" t="s">
        <v>11979</v>
      </c>
      <c r="C134" t="s">
        <v>11977</v>
      </c>
      <c r="D134" t="s">
        <v>11976</v>
      </c>
      <c r="E134" t="s">
        <v>2333</v>
      </c>
      <c r="F134" t="s">
        <v>4</v>
      </c>
      <c r="G134" s="2">
        <v>43230</v>
      </c>
      <c r="H134" s="1">
        <v>390000</v>
      </c>
      <c r="I134" s="1">
        <v>38705.649599999997</v>
      </c>
    </row>
    <row r="135" spans="1:9" x14ac:dyDescent="0.25">
      <c r="A135" t="s">
        <v>11974</v>
      </c>
      <c r="B135" t="s">
        <v>11975</v>
      </c>
      <c r="C135" t="s">
        <v>11973</v>
      </c>
      <c r="D135" t="s">
        <v>11972</v>
      </c>
      <c r="E135" t="s">
        <v>2333</v>
      </c>
      <c r="F135" t="s">
        <v>4</v>
      </c>
      <c r="G135" s="2">
        <v>43389</v>
      </c>
      <c r="H135" s="1">
        <v>1689000</v>
      </c>
      <c r="I135" s="1">
        <v>87442.838199999998</v>
      </c>
    </row>
    <row r="136" spans="1:9" x14ac:dyDescent="0.25">
      <c r="A136" t="s">
        <v>11970</v>
      </c>
      <c r="B136" t="s">
        <v>11971</v>
      </c>
      <c r="C136" t="s">
        <v>11969</v>
      </c>
      <c r="D136" t="s">
        <v>11968</v>
      </c>
      <c r="E136" t="s">
        <v>2333</v>
      </c>
      <c r="F136" t="s">
        <v>4</v>
      </c>
      <c r="G136" s="2">
        <v>43369</v>
      </c>
      <c r="H136" s="1">
        <v>2993000</v>
      </c>
      <c r="I136" s="1">
        <v>219014.6207</v>
      </c>
    </row>
    <row r="137" spans="1:9" x14ac:dyDescent="0.25">
      <c r="A137" t="s">
        <v>11966</v>
      </c>
      <c r="B137" t="s">
        <v>11967</v>
      </c>
      <c r="C137" t="s">
        <v>11965</v>
      </c>
      <c r="D137" t="s">
        <v>11964</v>
      </c>
      <c r="E137" t="s">
        <v>2333</v>
      </c>
      <c r="F137" t="s">
        <v>4</v>
      </c>
      <c r="G137" s="2">
        <v>43300</v>
      </c>
      <c r="H137" s="1">
        <v>550000</v>
      </c>
      <c r="I137" s="1">
        <v>49998.295899999997</v>
      </c>
    </row>
    <row r="138" spans="1:9" x14ac:dyDescent="0.25">
      <c r="A138" t="s">
        <v>11962</v>
      </c>
      <c r="B138" t="s">
        <v>11963</v>
      </c>
      <c r="C138" t="s">
        <v>11959</v>
      </c>
      <c r="D138" t="s">
        <v>11958</v>
      </c>
      <c r="E138" t="s">
        <v>2333</v>
      </c>
      <c r="F138" t="s">
        <v>4</v>
      </c>
      <c r="G138" s="2">
        <v>43103</v>
      </c>
      <c r="H138" s="1">
        <v>948000</v>
      </c>
      <c r="I138" s="1">
        <v>56642.442600000002</v>
      </c>
    </row>
    <row r="139" spans="1:9" x14ac:dyDescent="0.25">
      <c r="A139" t="s">
        <v>11960</v>
      </c>
      <c r="B139" t="s">
        <v>11961</v>
      </c>
      <c r="C139" t="s">
        <v>11959</v>
      </c>
      <c r="D139" t="s">
        <v>11958</v>
      </c>
      <c r="E139" t="s">
        <v>2333</v>
      </c>
      <c r="F139" t="s">
        <v>4</v>
      </c>
      <c r="G139" s="2">
        <v>43117</v>
      </c>
      <c r="H139" s="1">
        <v>451000</v>
      </c>
      <c r="I139" s="1">
        <v>30344.291300000001</v>
      </c>
    </row>
    <row r="140" spans="1:9" x14ac:dyDescent="0.25">
      <c r="A140" t="s">
        <v>11956</v>
      </c>
      <c r="B140" t="s">
        <v>11957</v>
      </c>
      <c r="C140" t="s">
        <v>11955</v>
      </c>
      <c r="D140" t="s">
        <v>11954</v>
      </c>
      <c r="E140" t="s">
        <v>2333</v>
      </c>
      <c r="F140" t="s">
        <v>4</v>
      </c>
      <c r="G140" s="2">
        <v>43299</v>
      </c>
      <c r="H140" s="1">
        <v>1010000</v>
      </c>
      <c r="I140" s="1">
        <v>79841.7255</v>
      </c>
    </row>
    <row r="141" spans="1:9" x14ac:dyDescent="0.25">
      <c r="A141" t="s">
        <v>11952</v>
      </c>
      <c r="B141" t="s">
        <v>11953</v>
      </c>
      <c r="C141" t="s">
        <v>11951</v>
      </c>
      <c r="D141" t="s">
        <v>11950</v>
      </c>
      <c r="E141" t="s">
        <v>2333</v>
      </c>
      <c r="F141" t="s">
        <v>4</v>
      </c>
      <c r="G141" s="2">
        <v>43250</v>
      </c>
      <c r="H141" s="1">
        <v>220000</v>
      </c>
      <c r="I141" s="1">
        <v>15621.1068</v>
      </c>
    </row>
    <row r="142" spans="1:9" x14ac:dyDescent="0.25">
      <c r="A142" t="s">
        <v>11948</v>
      </c>
      <c r="B142" t="s">
        <v>11949</v>
      </c>
      <c r="C142" t="s">
        <v>1509</v>
      </c>
      <c r="D142" t="s">
        <v>1508</v>
      </c>
      <c r="E142" t="s">
        <v>2333</v>
      </c>
      <c r="F142" t="s">
        <v>4</v>
      </c>
      <c r="G142" s="2">
        <v>43145</v>
      </c>
      <c r="H142" s="1">
        <v>250000</v>
      </c>
      <c r="I142" s="1">
        <v>14120.7842</v>
      </c>
    </row>
    <row r="143" spans="1:9" x14ac:dyDescent="0.25">
      <c r="A143" t="s">
        <v>11946</v>
      </c>
      <c r="B143" t="s">
        <v>11947</v>
      </c>
      <c r="C143" t="s">
        <v>11945</v>
      </c>
      <c r="D143" t="s">
        <v>11944</v>
      </c>
      <c r="E143" t="s">
        <v>2333</v>
      </c>
      <c r="F143" t="s">
        <v>4</v>
      </c>
      <c r="G143" s="2">
        <v>43158</v>
      </c>
      <c r="H143" s="1">
        <v>340000</v>
      </c>
      <c r="I143" s="1">
        <v>37658.099000000002</v>
      </c>
    </row>
    <row r="144" spans="1:9" x14ac:dyDescent="0.25">
      <c r="A144" t="s">
        <v>11942</v>
      </c>
      <c r="B144" t="s">
        <v>11943</v>
      </c>
      <c r="C144" t="s">
        <v>11939</v>
      </c>
      <c r="D144" t="s">
        <v>11938</v>
      </c>
      <c r="E144" t="s">
        <v>2333</v>
      </c>
      <c r="F144" t="s">
        <v>4</v>
      </c>
      <c r="G144" s="2">
        <v>43208</v>
      </c>
      <c r="H144" s="1">
        <v>198000</v>
      </c>
      <c r="I144" s="1">
        <v>17550.244299999998</v>
      </c>
    </row>
    <row r="145" spans="1:9" x14ac:dyDescent="0.25">
      <c r="A145" t="s">
        <v>11940</v>
      </c>
      <c r="B145" t="s">
        <v>11941</v>
      </c>
      <c r="C145" t="s">
        <v>11939</v>
      </c>
      <c r="D145" t="s">
        <v>11938</v>
      </c>
      <c r="E145" t="s">
        <v>2333</v>
      </c>
      <c r="F145" t="s">
        <v>4</v>
      </c>
      <c r="G145" s="2">
        <v>43283</v>
      </c>
      <c r="H145" s="1">
        <v>932400</v>
      </c>
      <c r="I145" s="1">
        <v>82590.1679</v>
      </c>
    </row>
    <row r="146" spans="1:9" x14ac:dyDescent="0.25">
      <c r="A146" t="s">
        <v>11936</v>
      </c>
      <c r="B146" t="s">
        <v>11937</v>
      </c>
      <c r="C146" t="s">
        <v>11935</v>
      </c>
      <c r="D146" t="s">
        <v>11934</v>
      </c>
      <c r="E146" t="s">
        <v>2333</v>
      </c>
      <c r="F146" t="s">
        <v>4</v>
      </c>
      <c r="G146" s="2">
        <v>43224</v>
      </c>
      <c r="H146" s="1">
        <v>1080000</v>
      </c>
      <c r="I146" s="1">
        <v>60002.3508</v>
      </c>
    </row>
    <row r="147" spans="1:9" x14ac:dyDescent="0.25">
      <c r="A147" t="s">
        <v>11928</v>
      </c>
      <c r="B147" t="s">
        <v>11929</v>
      </c>
      <c r="C147" t="s">
        <v>11927</v>
      </c>
      <c r="D147" t="s">
        <v>11926</v>
      </c>
      <c r="E147" t="s">
        <v>2333</v>
      </c>
      <c r="F147" t="s">
        <v>4</v>
      </c>
      <c r="G147" s="2">
        <v>43265</v>
      </c>
      <c r="H147" s="1">
        <v>286000</v>
      </c>
      <c r="I147" s="1">
        <v>12949.784</v>
      </c>
    </row>
    <row r="148" spans="1:9" x14ac:dyDescent="0.25">
      <c r="A148" t="s">
        <v>11924</v>
      </c>
      <c r="B148" t="s">
        <v>11925</v>
      </c>
      <c r="C148" t="s">
        <v>11923</v>
      </c>
      <c r="D148" t="s">
        <v>11922</v>
      </c>
      <c r="E148" t="s">
        <v>2333</v>
      </c>
      <c r="F148" t="s">
        <v>4</v>
      </c>
      <c r="G148" s="2">
        <v>43265</v>
      </c>
      <c r="H148" s="1">
        <v>945000</v>
      </c>
      <c r="I148" s="1">
        <v>61425.471599999997</v>
      </c>
    </row>
    <row r="149" spans="1:9" x14ac:dyDescent="0.25">
      <c r="A149" t="s">
        <v>11920</v>
      </c>
      <c r="B149" t="s">
        <v>11921</v>
      </c>
      <c r="C149" t="s">
        <v>11919</v>
      </c>
      <c r="D149" t="s">
        <v>11918</v>
      </c>
      <c r="E149" t="s">
        <v>2333</v>
      </c>
      <c r="F149" t="s">
        <v>4</v>
      </c>
      <c r="G149" s="2">
        <v>43236</v>
      </c>
      <c r="H149" s="1">
        <v>2000000</v>
      </c>
      <c r="I149" s="1">
        <v>132753.07999999999</v>
      </c>
    </row>
    <row r="150" spans="1:9" x14ac:dyDescent="0.25">
      <c r="A150" t="s">
        <v>11916</v>
      </c>
      <c r="B150" t="s">
        <v>11917</v>
      </c>
      <c r="C150" t="s">
        <v>11915</v>
      </c>
      <c r="D150" t="s">
        <v>11914</v>
      </c>
      <c r="E150" t="s">
        <v>2333</v>
      </c>
      <c r="F150" t="s">
        <v>4</v>
      </c>
      <c r="G150" s="2">
        <v>43256</v>
      </c>
      <c r="H150" s="1">
        <v>438300</v>
      </c>
      <c r="I150" s="1">
        <v>39197.553099999997</v>
      </c>
    </row>
    <row r="151" spans="1:9" x14ac:dyDescent="0.25">
      <c r="A151" t="s">
        <v>11912</v>
      </c>
      <c r="B151" t="s">
        <v>11913</v>
      </c>
      <c r="C151" t="s">
        <v>11911</v>
      </c>
      <c r="D151" t="s">
        <v>11910</v>
      </c>
      <c r="E151" t="s">
        <v>2333</v>
      </c>
      <c r="F151" t="s">
        <v>4</v>
      </c>
      <c r="G151" s="2">
        <v>43265</v>
      </c>
      <c r="H151" s="1">
        <v>1930000</v>
      </c>
      <c r="I151" s="1">
        <v>207616.93729999999</v>
      </c>
    </row>
    <row r="152" spans="1:9" x14ac:dyDescent="0.25">
      <c r="A152" t="s">
        <v>11908</v>
      </c>
      <c r="B152" t="s">
        <v>11909</v>
      </c>
      <c r="C152" t="s">
        <v>11907</v>
      </c>
      <c r="D152" t="s">
        <v>11906</v>
      </c>
      <c r="E152" t="s">
        <v>2333</v>
      </c>
      <c r="F152" t="s">
        <v>4</v>
      </c>
      <c r="G152" s="2">
        <v>43335</v>
      </c>
      <c r="H152" s="1">
        <v>4390000</v>
      </c>
      <c r="I152" s="1">
        <v>601367.67449999996</v>
      </c>
    </row>
    <row r="153" spans="1:9" x14ac:dyDescent="0.25">
      <c r="A153" t="s">
        <v>11904</v>
      </c>
      <c r="B153" t="s">
        <v>11905</v>
      </c>
      <c r="C153" t="s">
        <v>11903</v>
      </c>
      <c r="D153" t="s">
        <v>11902</v>
      </c>
      <c r="E153" t="s">
        <v>2333</v>
      </c>
      <c r="F153" t="s">
        <v>4</v>
      </c>
      <c r="G153" s="2">
        <v>43364</v>
      </c>
      <c r="H153" s="1">
        <v>8060000</v>
      </c>
      <c r="I153" s="1">
        <v>622524.12800000003</v>
      </c>
    </row>
    <row r="154" spans="1:9" x14ac:dyDescent="0.25">
      <c r="A154" t="s">
        <v>11900</v>
      </c>
      <c r="B154" t="s">
        <v>11901</v>
      </c>
      <c r="C154" t="s">
        <v>11899</v>
      </c>
      <c r="D154" t="s">
        <v>11898</v>
      </c>
      <c r="E154" t="s">
        <v>2333</v>
      </c>
      <c r="F154" t="s">
        <v>4</v>
      </c>
      <c r="G154" s="2">
        <v>43376</v>
      </c>
      <c r="H154" s="1">
        <v>128000</v>
      </c>
      <c r="I154" s="1">
        <v>10620.3315</v>
      </c>
    </row>
    <row r="155" spans="1:9" x14ac:dyDescent="0.25">
      <c r="A155" t="s">
        <v>11896</v>
      </c>
      <c r="B155" t="s">
        <v>11897</v>
      </c>
      <c r="C155" t="s">
        <v>11879</v>
      </c>
      <c r="D155" t="s">
        <v>11878</v>
      </c>
      <c r="E155" t="s">
        <v>2333</v>
      </c>
      <c r="F155" t="s">
        <v>4</v>
      </c>
      <c r="G155" s="2">
        <v>43159</v>
      </c>
      <c r="H155" s="1">
        <v>171000</v>
      </c>
      <c r="I155" s="1">
        <v>7433.3550999999998</v>
      </c>
    </row>
    <row r="156" spans="1:9" x14ac:dyDescent="0.25">
      <c r="A156" t="s">
        <v>11894</v>
      </c>
      <c r="B156" t="s">
        <v>11895</v>
      </c>
      <c r="C156" t="s">
        <v>11893</v>
      </c>
      <c r="D156" t="s">
        <v>11892</v>
      </c>
      <c r="E156" t="s">
        <v>2333</v>
      </c>
      <c r="F156" t="s">
        <v>4</v>
      </c>
      <c r="G156" s="2">
        <v>43335</v>
      </c>
      <c r="H156" s="1">
        <v>479180</v>
      </c>
      <c r="I156" s="1">
        <v>17497.091799999998</v>
      </c>
    </row>
    <row r="157" spans="1:9" x14ac:dyDescent="0.25">
      <c r="A157" t="s">
        <v>11890</v>
      </c>
      <c r="B157" t="s">
        <v>11891</v>
      </c>
      <c r="C157" t="s">
        <v>11889</v>
      </c>
      <c r="D157" t="s">
        <v>11888</v>
      </c>
      <c r="E157" t="s">
        <v>2333</v>
      </c>
      <c r="F157" t="s">
        <v>4</v>
      </c>
      <c r="G157" s="2">
        <v>43418</v>
      </c>
      <c r="H157" s="1">
        <v>238000</v>
      </c>
      <c r="I157" s="1">
        <v>17601.119900000002</v>
      </c>
    </row>
    <row r="158" spans="1:9" x14ac:dyDescent="0.25">
      <c r="A158" t="s">
        <v>11886</v>
      </c>
      <c r="B158" t="s">
        <v>11887</v>
      </c>
      <c r="C158" t="s">
        <v>11879</v>
      </c>
      <c r="D158" t="s">
        <v>11878</v>
      </c>
      <c r="E158" t="s">
        <v>2333</v>
      </c>
      <c r="F158" t="s">
        <v>4</v>
      </c>
      <c r="G158" s="2">
        <v>43159</v>
      </c>
      <c r="H158" s="1">
        <v>226973</v>
      </c>
      <c r="I158" s="1">
        <v>16872.081300000002</v>
      </c>
    </row>
    <row r="159" spans="1:9" x14ac:dyDescent="0.25">
      <c r="A159" t="s">
        <v>11884</v>
      </c>
      <c r="B159" t="s">
        <v>11885</v>
      </c>
      <c r="C159" t="s">
        <v>11879</v>
      </c>
      <c r="D159" t="s">
        <v>11878</v>
      </c>
      <c r="E159" t="s">
        <v>2333</v>
      </c>
      <c r="F159" t="s">
        <v>4</v>
      </c>
      <c r="G159" s="2">
        <v>43160</v>
      </c>
      <c r="H159" s="1">
        <v>237043</v>
      </c>
      <c r="I159" s="1">
        <v>17656.130499999999</v>
      </c>
    </row>
    <row r="160" spans="1:9" x14ac:dyDescent="0.25">
      <c r="A160" t="s">
        <v>11882</v>
      </c>
      <c r="B160" t="s">
        <v>11883</v>
      </c>
      <c r="C160" t="s">
        <v>11879</v>
      </c>
      <c r="D160" t="s">
        <v>11878</v>
      </c>
      <c r="E160" t="s">
        <v>2333</v>
      </c>
      <c r="F160" t="s">
        <v>4</v>
      </c>
      <c r="G160" s="2">
        <v>43437</v>
      </c>
      <c r="H160" s="1">
        <v>365278</v>
      </c>
      <c r="I160" s="1">
        <v>28609.3698</v>
      </c>
    </row>
    <row r="161" spans="1:9" x14ac:dyDescent="0.25">
      <c r="A161" t="s">
        <v>11880</v>
      </c>
      <c r="B161" t="s">
        <v>11881</v>
      </c>
      <c r="C161" t="s">
        <v>11879</v>
      </c>
      <c r="D161" t="s">
        <v>11878</v>
      </c>
      <c r="E161" t="s">
        <v>2333</v>
      </c>
      <c r="F161" t="s">
        <v>4</v>
      </c>
      <c r="G161" s="2">
        <v>43437</v>
      </c>
      <c r="H161" s="1">
        <v>618485</v>
      </c>
      <c r="I161" s="1">
        <v>63181.323299999996</v>
      </c>
    </row>
    <row r="162" spans="1:9" x14ac:dyDescent="0.25">
      <c r="A162" t="s">
        <v>11876</v>
      </c>
      <c r="B162" t="s">
        <v>11877</v>
      </c>
      <c r="C162" t="s">
        <v>3424</v>
      </c>
      <c r="D162" t="s">
        <v>11875</v>
      </c>
      <c r="E162" t="s">
        <v>2333</v>
      </c>
      <c r="F162" t="s">
        <v>4</v>
      </c>
      <c r="G162" s="2">
        <v>43216</v>
      </c>
      <c r="H162" s="1">
        <v>2478420</v>
      </c>
      <c r="I162" s="1">
        <v>198971.0785</v>
      </c>
    </row>
    <row r="163" spans="1:9" x14ac:dyDescent="0.25">
      <c r="A163" t="s">
        <v>11873</v>
      </c>
      <c r="B163" t="s">
        <v>11874</v>
      </c>
      <c r="C163" t="s">
        <v>11872</v>
      </c>
      <c r="D163" t="s">
        <v>11871</v>
      </c>
      <c r="E163" t="s">
        <v>2333</v>
      </c>
      <c r="F163" t="s">
        <v>4</v>
      </c>
      <c r="G163" s="2">
        <v>43194</v>
      </c>
      <c r="H163" s="1">
        <v>1912500</v>
      </c>
      <c r="I163" s="1">
        <v>118223.57369999999</v>
      </c>
    </row>
    <row r="164" spans="1:9" x14ac:dyDescent="0.25">
      <c r="A164" t="s">
        <v>11869</v>
      </c>
      <c r="B164" t="s">
        <v>11870</v>
      </c>
      <c r="C164" t="s">
        <v>11868</v>
      </c>
      <c r="D164" t="s">
        <v>11867</v>
      </c>
      <c r="E164" t="s">
        <v>2333</v>
      </c>
      <c r="F164" t="s">
        <v>4</v>
      </c>
      <c r="G164" s="2">
        <v>43145</v>
      </c>
      <c r="H164" s="1">
        <v>121500</v>
      </c>
      <c r="I164" s="1">
        <v>1034.6016</v>
      </c>
    </row>
    <row r="165" spans="1:9" x14ac:dyDescent="0.25">
      <c r="A165" t="s">
        <v>11865</v>
      </c>
      <c r="B165" t="s">
        <v>11866</v>
      </c>
      <c r="C165" t="s">
        <v>11864</v>
      </c>
      <c r="D165" t="s">
        <v>11863</v>
      </c>
      <c r="E165" t="s">
        <v>2333</v>
      </c>
      <c r="F165" t="s">
        <v>4</v>
      </c>
      <c r="G165" s="2">
        <v>43423</v>
      </c>
      <c r="H165" s="1">
        <v>1128600</v>
      </c>
      <c r="I165" s="1">
        <v>76690.290099999998</v>
      </c>
    </row>
    <row r="166" spans="1:9" x14ac:dyDescent="0.25">
      <c r="A166" t="s">
        <v>11861</v>
      </c>
      <c r="B166" t="s">
        <v>11862</v>
      </c>
      <c r="C166" t="s">
        <v>11860</v>
      </c>
      <c r="D166" t="s">
        <v>11859</v>
      </c>
      <c r="E166" t="s">
        <v>2333</v>
      </c>
      <c r="F166" t="s">
        <v>4</v>
      </c>
      <c r="G166" s="2">
        <v>43158</v>
      </c>
      <c r="H166" s="1">
        <v>2520000</v>
      </c>
      <c r="I166" s="1">
        <v>286511.2328</v>
      </c>
    </row>
    <row r="167" spans="1:9" x14ac:dyDescent="0.25">
      <c r="A167" t="s">
        <v>11857</v>
      </c>
      <c r="B167" t="s">
        <v>11858</v>
      </c>
      <c r="C167" t="s">
        <v>11856</v>
      </c>
      <c r="D167" t="s">
        <v>11855</v>
      </c>
      <c r="E167" t="s">
        <v>2333</v>
      </c>
      <c r="F167" t="s">
        <v>4</v>
      </c>
      <c r="G167" s="2">
        <v>43377</v>
      </c>
      <c r="H167" s="1">
        <v>1016303</v>
      </c>
      <c r="I167" s="1">
        <v>60581.555899999999</v>
      </c>
    </row>
    <row r="168" spans="1:9" x14ac:dyDescent="0.25">
      <c r="A168" t="s">
        <v>11853</v>
      </c>
      <c r="B168" t="s">
        <v>11854</v>
      </c>
      <c r="C168" t="s">
        <v>11852</v>
      </c>
      <c r="D168" t="s">
        <v>11851</v>
      </c>
      <c r="E168" t="s">
        <v>2333</v>
      </c>
      <c r="F168" t="s">
        <v>4</v>
      </c>
      <c r="G168" s="2">
        <v>43446</v>
      </c>
      <c r="H168" s="1">
        <v>1800000</v>
      </c>
      <c r="I168" s="1">
        <v>128407.32460000001</v>
      </c>
    </row>
    <row r="169" spans="1:9" x14ac:dyDescent="0.25">
      <c r="A169" t="s">
        <v>11849</v>
      </c>
      <c r="B169" t="s">
        <v>11850</v>
      </c>
      <c r="C169" t="s">
        <v>11842</v>
      </c>
      <c r="D169" t="s">
        <v>11841</v>
      </c>
      <c r="E169" t="s">
        <v>2333</v>
      </c>
      <c r="F169" t="s">
        <v>4</v>
      </c>
      <c r="G169" s="2">
        <v>43364</v>
      </c>
      <c r="H169" s="1">
        <v>1300572</v>
      </c>
      <c r="I169" s="1">
        <v>78722.73</v>
      </c>
    </row>
    <row r="170" spans="1:9" x14ac:dyDescent="0.25">
      <c r="A170" t="s">
        <v>11847</v>
      </c>
      <c r="B170" t="s">
        <v>11848</v>
      </c>
      <c r="C170" t="s">
        <v>11846</v>
      </c>
      <c r="D170" t="s">
        <v>11845</v>
      </c>
      <c r="E170" t="s">
        <v>2333</v>
      </c>
      <c r="F170" t="s">
        <v>4</v>
      </c>
      <c r="G170" s="2">
        <v>43312</v>
      </c>
      <c r="H170" s="1">
        <v>485000</v>
      </c>
      <c r="I170" s="1">
        <v>38876.097999999998</v>
      </c>
    </row>
    <row r="171" spans="1:9" x14ac:dyDescent="0.25">
      <c r="A171" t="s">
        <v>11843</v>
      </c>
      <c r="B171" t="s">
        <v>11844</v>
      </c>
      <c r="C171" t="s">
        <v>11842</v>
      </c>
      <c r="D171" t="s">
        <v>11841</v>
      </c>
      <c r="E171" t="s">
        <v>2333</v>
      </c>
      <c r="F171" t="s">
        <v>4</v>
      </c>
      <c r="G171" s="2">
        <v>43283</v>
      </c>
      <c r="H171" s="1">
        <v>470000</v>
      </c>
      <c r="I171" s="1">
        <v>28877.120999999999</v>
      </c>
    </row>
    <row r="172" spans="1:9" x14ac:dyDescent="0.25">
      <c r="A172" t="s">
        <v>11839</v>
      </c>
      <c r="B172" t="s">
        <v>11840</v>
      </c>
      <c r="C172" t="s">
        <v>11838</v>
      </c>
      <c r="D172" t="s">
        <v>11837</v>
      </c>
      <c r="E172" t="s">
        <v>2333</v>
      </c>
      <c r="F172" t="s">
        <v>4</v>
      </c>
      <c r="G172" s="2">
        <v>43377</v>
      </c>
      <c r="H172" s="1">
        <v>1509089</v>
      </c>
      <c r="I172" s="1">
        <v>85181.530899999998</v>
      </c>
    </row>
    <row r="173" spans="1:9" x14ac:dyDescent="0.25">
      <c r="A173" t="s">
        <v>11835</v>
      </c>
      <c r="B173" t="s">
        <v>11836</v>
      </c>
      <c r="C173" t="s">
        <v>11834</v>
      </c>
      <c r="D173" t="s">
        <v>11833</v>
      </c>
      <c r="E173" t="s">
        <v>2333</v>
      </c>
      <c r="F173" t="s">
        <v>4</v>
      </c>
      <c r="G173" s="2">
        <v>43425</v>
      </c>
      <c r="H173" s="1">
        <v>397350</v>
      </c>
      <c r="I173" s="1">
        <v>25834.664000000001</v>
      </c>
    </row>
    <row r="174" spans="1:9" x14ac:dyDescent="0.25">
      <c r="A174" t="s">
        <v>11831</v>
      </c>
      <c r="B174" t="s">
        <v>11832</v>
      </c>
      <c r="C174" t="s">
        <v>11830</v>
      </c>
      <c r="D174" t="s">
        <v>11829</v>
      </c>
      <c r="E174" t="s">
        <v>2333</v>
      </c>
      <c r="F174" t="s">
        <v>4</v>
      </c>
      <c r="G174" s="2">
        <v>43360</v>
      </c>
      <c r="H174" s="1">
        <v>600000</v>
      </c>
      <c r="I174" s="1">
        <v>42018.491699999999</v>
      </c>
    </row>
    <row r="175" spans="1:9" x14ac:dyDescent="0.25">
      <c r="A175" t="s">
        <v>11827</v>
      </c>
      <c r="B175" t="s">
        <v>11828</v>
      </c>
      <c r="C175" t="s">
        <v>11824</v>
      </c>
      <c r="D175" t="s">
        <v>11823</v>
      </c>
      <c r="E175" t="s">
        <v>2333</v>
      </c>
      <c r="F175" t="s">
        <v>4</v>
      </c>
      <c r="G175" s="2">
        <v>43256</v>
      </c>
      <c r="H175" s="1">
        <v>4921000</v>
      </c>
      <c r="I175" s="1">
        <v>503673.62689999997</v>
      </c>
    </row>
    <row r="176" spans="1:9" x14ac:dyDescent="0.25">
      <c r="A176" t="s">
        <v>11825</v>
      </c>
      <c r="B176" t="s">
        <v>11826</v>
      </c>
      <c r="C176" t="s">
        <v>11824</v>
      </c>
      <c r="D176" t="s">
        <v>11823</v>
      </c>
      <c r="E176" t="s">
        <v>2333</v>
      </c>
      <c r="F176" t="s">
        <v>4</v>
      </c>
      <c r="G176" s="2">
        <v>43171</v>
      </c>
      <c r="H176" s="1">
        <v>2740000</v>
      </c>
      <c r="I176" s="1">
        <v>230585.89170000001</v>
      </c>
    </row>
    <row r="177" spans="1:9" x14ac:dyDescent="0.25">
      <c r="A177" t="s">
        <v>11821</v>
      </c>
      <c r="B177" t="s">
        <v>11822</v>
      </c>
      <c r="C177" t="s">
        <v>2047</v>
      </c>
      <c r="D177" t="s">
        <v>2046</v>
      </c>
      <c r="E177" t="s">
        <v>2333</v>
      </c>
      <c r="F177" t="s">
        <v>4</v>
      </c>
      <c r="G177" s="2">
        <v>43381</v>
      </c>
      <c r="H177" s="1">
        <v>540415.80000000005</v>
      </c>
      <c r="I177" s="1">
        <v>26819.943800000001</v>
      </c>
    </row>
    <row r="178" spans="1:9" x14ac:dyDescent="0.25">
      <c r="A178" t="s">
        <v>11819</v>
      </c>
      <c r="B178" t="s">
        <v>11820</v>
      </c>
      <c r="C178" t="s">
        <v>11818</v>
      </c>
      <c r="D178" t="s">
        <v>11817</v>
      </c>
      <c r="E178" t="s">
        <v>2333</v>
      </c>
      <c r="F178" t="s">
        <v>4</v>
      </c>
      <c r="G178" s="2">
        <v>43103</v>
      </c>
      <c r="H178" s="1">
        <v>225000</v>
      </c>
      <c r="I178" s="1">
        <v>11809.1533</v>
      </c>
    </row>
    <row r="179" spans="1:9" x14ac:dyDescent="0.25">
      <c r="A179" t="s">
        <v>11815</v>
      </c>
      <c r="B179" t="s">
        <v>11816</v>
      </c>
      <c r="C179" t="s">
        <v>11814</v>
      </c>
      <c r="D179" t="s">
        <v>11813</v>
      </c>
      <c r="E179" t="s">
        <v>2333</v>
      </c>
      <c r="F179" t="s">
        <v>4</v>
      </c>
      <c r="G179" s="2">
        <v>43250</v>
      </c>
      <c r="H179" s="1">
        <v>598500</v>
      </c>
      <c r="I179" s="1">
        <v>46865.9067</v>
      </c>
    </row>
    <row r="180" spans="1:9" x14ac:dyDescent="0.25">
      <c r="A180" t="s">
        <v>11811</v>
      </c>
      <c r="B180" t="s">
        <v>11812</v>
      </c>
      <c r="C180" t="s">
        <v>11810</v>
      </c>
      <c r="D180" t="s">
        <v>11809</v>
      </c>
      <c r="E180" t="s">
        <v>2333</v>
      </c>
      <c r="F180" t="s">
        <v>4</v>
      </c>
      <c r="G180" s="2">
        <v>43308</v>
      </c>
      <c r="H180" s="1">
        <v>2375000</v>
      </c>
      <c r="I180" s="1">
        <v>178037.52</v>
      </c>
    </row>
    <row r="181" spans="1:9" x14ac:dyDescent="0.25">
      <c r="A181" t="s">
        <v>11807</v>
      </c>
      <c r="B181" t="s">
        <v>11808</v>
      </c>
      <c r="C181" t="s">
        <v>11806</v>
      </c>
      <c r="D181" t="s">
        <v>11805</v>
      </c>
      <c r="E181" t="s">
        <v>2333</v>
      </c>
      <c r="F181" t="s">
        <v>4</v>
      </c>
      <c r="G181" s="2">
        <v>43298</v>
      </c>
      <c r="H181" s="1">
        <v>1038000</v>
      </c>
      <c r="I181" s="1">
        <v>59665.082900000001</v>
      </c>
    </row>
    <row r="182" spans="1:9" x14ac:dyDescent="0.25">
      <c r="A182" t="s">
        <v>11803</v>
      </c>
      <c r="B182" t="s">
        <v>11804</v>
      </c>
      <c r="C182" t="s">
        <v>11802</v>
      </c>
      <c r="D182" t="s">
        <v>11801</v>
      </c>
      <c r="E182" t="s">
        <v>2333</v>
      </c>
      <c r="F182" t="s">
        <v>4</v>
      </c>
      <c r="G182" s="2">
        <v>43145</v>
      </c>
      <c r="H182" s="1">
        <v>5139000</v>
      </c>
      <c r="I182" s="1">
        <v>267118.44799999997</v>
      </c>
    </row>
    <row r="183" spans="1:9" x14ac:dyDescent="0.25">
      <c r="A183" t="s">
        <v>11799</v>
      </c>
      <c r="B183" t="s">
        <v>11800</v>
      </c>
      <c r="C183" t="s">
        <v>11796</v>
      </c>
      <c r="D183" t="s">
        <v>11795</v>
      </c>
      <c r="E183" t="s">
        <v>2333</v>
      </c>
      <c r="F183" t="s">
        <v>4</v>
      </c>
      <c r="G183" s="2">
        <v>43222</v>
      </c>
      <c r="H183" s="1">
        <v>3797000</v>
      </c>
      <c r="I183" s="1">
        <v>222404.3731</v>
      </c>
    </row>
    <row r="184" spans="1:9" x14ac:dyDescent="0.25">
      <c r="A184" t="s">
        <v>11797</v>
      </c>
      <c r="B184" t="s">
        <v>11798</v>
      </c>
      <c r="C184" t="s">
        <v>11796</v>
      </c>
      <c r="D184" t="s">
        <v>11795</v>
      </c>
      <c r="E184" t="s">
        <v>2333</v>
      </c>
      <c r="F184" t="s">
        <v>4</v>
      </c>
      <c r="G184" s="2">
        <v>43222</v>
      </c>
      <c r="H184" s="1">
        <v>4800000</v>
      </c>
      <c r="I184" s="1">
        <v>281153.7916</v>
      </c>
    </row>
    <row r="185" spans="1:9" x14ac:dyDescent="0.25">
      <c r="A185" t="s">
        <v>11793</v>
      </c>
      <c r="B185" t="s">
        <v>11794</v>
      </c>
      <c r="C185" t="s">
        <v>11792</v>
      </c>
      <c r="D185" t="s">
        <v>11791</v>
      </c>
      <c r="E185" t="s">
        <v>2333</v>
      </c>
      <c r="F185" t="s">
        <v>4</v>
      </c>
      <c r="G185" s="2">
        <v>43389</v>
      </c>
      <c r="H185" s="1">
        <v>10571392</v>
      </c>
      <c r="I185" s="1">
        <v>518146.02799999999</v>
      </c>
    </row>
    <row r="186" spans="1:9" x14ac:dyDescent="0.25">
      <c r="A186" t="s">
        <v>11789</v>
      </c>
      <c r="B186" t="s">
        <v>11790</v>
      </c>
      <c r="C186" t="s">
        <v>11788</v>
      </c>
      <c r="D186" t="s">
        <v>11787</v>
      </c>
      <c r="E186" t="s">
        <v>2333</v>
      </c>
      <c r="F186" t="s">
        <v>4</v>
      </c>
      <c r="G186" s="2">
        <v>43388</v>
      </c>
      <c r="H186" s="1">
        <v>225000</v>
      </c>
      <c r="I186" s="1">
        <v>10512.547399999999</v>
      </c>
    </row>
    <row r="187" spans="1:9" x14ac:dyDescent="0.25">
      <c r="A187" t="s">
        <v>11785</v>
      </c>
      <c r="B187" t="s">
        <v>11786</v>
      </c>
      <c r="C187" t="s">
        <v>1489</v>
      </c>
      <c r="D187" t="s">
        <v>1488</v>
      </c>
      <c r="E187" t="s">
        <v>2333</v>
      </c>
      <c r="F187" t="s">
        <v>4</v>
      </c>
      <c r="G187" s="2">
        <v>43265</v>
      </c>
      <c r="H187" s="1">
        <v>3500000</v>
      </c>
      <c r="I187" s="1">
        <v>128336.1825</v>
      </c>
    </row>
    <row r="188" spans="1:9" x14ac:dyDescent="0.25">
      <c r="A188" t="s">
        <v>11783</v>
      </c>
      <c r="B188" t="s">
        <v>11784</v>
      </c>
      <c r="C188" t="s">
        <v>11782</v>
      </c>
      <c r="D188" t="s">
        <v>11781</v>
      </c>
      <c r="E188" t="s">
        <v>2333</v>
      </c>
      <c r="F188" t="s">
        <v>4</v>
      </c>
      <c r="G188" s="2">
        <v>43406</v>
      </c>
      <c r="H188" s="1">
        <v>192000</v>
      </c>
      <c r="I188" s="1">
        <v>11918.183999999999</v>
      </c>
    </row>
    <row r="189" spans="1:9" x14ac:dyDescent="0.25">
      <c r="A189" t="s">
        <v>11779</v>
      </c>
      <c r="B189" t="s">
        <v>11780</v>
      </c>
      <c r="C189" t="s">
        <v>11778</v>
      </c>
      <c r="D189" t="s">
        <v>11777</v>
      </c>
      <c r="E189" t="s">
        <v>2333</v>
      </c>
      <c r="F189" t="s">
        <v>4</v>
      </c>
      <c r="G189" s="2">
        <v>43250</v>
      </c>
      <c r="H189" s="1">
        <v>3636975</v>
      </c>
      <c r="I189" s="1">
        <v>365455.36499999999</v>
      </c>
    </row>
    <row r="190" spans="1:9" x14ac:dyDescent="0.25">
      <c r="A190" t="s">
        <v>11775</v>
      </c>
      <c r="B190" t="s">
        <v>11776</v>
      </c>
      <c r="C190" t="s">
        <v>11774</v>
      </c>
      <c r="D190" t="s">
        <v>11773</v>
      </c>
      <c r="E190" t="s">
        <v>2333</v>
      </c>
      <c r="F190" t="s">
        <v>4</v>
      </c>
      <c r="G190" s="2">
        <v>43103</v>
      </c>
      <c r="H190" s="1">
        <v>1028105</v>
      </c>
      <c r="I190" s="1">
        <v>56509.383999999998</v>
      </c>
    </row>
    <row r="191" spans="1:9" x14ac:dyDescent="0.25">
      <c r="A191" t="s">
        <v>11771</v>
      </c>
      <c r="B191" t="s">
        <v>11772</v>
      </c>
      <c r="C191" t="s">
        <v>11770</v>
      </c>
      <c r="D191" t="s">
        <v>11769</v>
      </c>
      <c r="E191" t="s">
        <v>2333</v>
      </c>
      <c r="F191" t="s">
        <v>4</v>
      </c>
      <c r="G191" s="2">
        <v>43335</v>
      </c>
      <c r="H191" s="1">
        <v>1519000</v>
      </c>
      <c r="I191" s="1">
        <v>114574.3887</v>
      </c>
    </row>
    <row r="192" spans="1:9" x14ac:dyDescent="0.25">
      <c r="A192" t="s">
        <v>11767</v>
      </c>
      <c r="B192" t="s">
        <v>11768</v>
      </c>
      <c r="C192" t="s">
        <v>10488</v>
      </c>
      <c r="D192" t="s">
        <v>10487</v>
      </c>
      <c r="E192" t="s">
        <v>2333</v>
      </c>
      <c r="F192" t="s">
        <v>4</v>
      </c>
      <c r="G192" s="2">
        <v>43369</v>
      </c>
      <c r="H192" s="1">
        <v>4500000</v>
      </c>
      <c r="I192" s="1">
        <v>377178.6384</v>
      </c>
    </row>
    <row r="193" spans="1:9" x14ac:dyDescent="0.25">
      <c r="A193" t="s">
        <v>11765</v>
      </c>
      <c r="B193" t="s">
        <v>11766</v>
      </c>
      <c r="C193" t="s">
        <v>1469</v>
      </c>
      <c r="D193" t="s">
        <v>1468</v>
      </c>
      <c r="E193" t="s">
        <v>2333</v>
      </c>
      <c r="F193" t="s">
        <v>4</v>
      </c>
      <c r="G193" s="2">
        <v>43172</v>
      </c>
      <c r="H193" s="1">
        <v>1540000</v>
      </c>
      <c r="I193" s="1">
        <v>79424.936100000006</v>
      </c>
    </row>
    <row r="194" spans="1:9" x14ac:dyDescent="0.25">
      <c r="A194" t="s">
        <v>11763</v>
      </c>
      <c r="B194" t="s">
        <v>11764</v>
      </c>
      <c r="C194" t="s">
        <v>1469</v>
      </c>
      <c r="D194" t="s">
        <v>1468</v>
      </c>
      <c r="E194" t="s">
        <v>2333</v>
      </c>
      <c r="F194" t="s">
        <v>4</v>
      </c>
      <c r="G194" s="2">
        <v>43202</v>
      </c>
      <c r="H194" s="1">
        <v>780000</v>
      </c>
      <c r="I194" s="1">
        <v>47414.52</v>
      </c>
    </row>
    <row r="195" spans="1:9" x14ac:dyDescent="0.25">
      <c r="A195" t="s">
        <v>11761</v>
      </c>
      <c r="B195" t="s">
        <v>11762</v>
      </c>
      <c r="C195" t="s">
        <v>11760</v>
      </c>
      <c r="D195" t="s">
        <v>11759</v>
      </c>
      <c r="E195" t="s">
        <v>2333</v>
      </c>
      <c r="F195" t="s">
        <v>4</v>
      </c>
      <c r="G195" s="2">
        <v>43291</v>
      </c>
      <c r="H195" s="1">
        <v>423300</v>
      </c>
      <c r="I195" s="1">
        <v>47593.161899999999</v>
      </c>
    </row>
    <row r="196" spans="1:9" x14ac:dyDescent="0.25">
      <c r="A196" t="s">
        <v>11757</v>
      </c>
      <c r="B196" t="s">
        <v>11758</v>
      </c>
      <c r="C196" t="s">
        <v>11063</v>
      </c>
      <c r="D196" t="s">
        <v>11062</v>
      </c>
      <c r="E196" t="s">
        <v>2333</v>
      </c>
      <c r="F196" t="s">
        <v>4</v>
      </c>
      <c r="G196" s="2">
        <v>43217</v>
      </c>
      <c r="H196" s="1">
        <v>2571500</v>
      </c>
      <c r="I196" s="1">
        <v>144999.20180000001</v>
      </c>
    </row>
    <row r="197" spans="1:9" x14ac:dyDescent="0.25">
      <c r="A197" t="s">
        <v>11755</v>
      </c>
      <c r="B197" t="s">
        <v>11756</v>
      </c>
      <c r="C197" t="s">
        <v>11063</v>
      </c>
      <c r="D197" t="s">
        <v>11062</v>
      </c>
      <c r="E197" t="s">
        <v>2333</v>
      </c>
      <c r="F197" t="s">
        <v>4</v>
      </c>
      <c r="G197" s="2">
        <v>43103</v>
      </c>
      <c r="H197" s="1">
        <v>3254375</v>
      </c>
      <c r="I197" s="1">
        <v>184224.20800000001</v>
      </c>
    </row>
    <row r="198" spans="1:9" x14ac:dyDescent="0.25">
      <c r="A198" t="s">
        <v>11753</v>
      </c>
      <c r="B198" t="s">
        <v>11754</v>
      </c>
      <c r="C198" t="s">
        <v>1457</v>
      </c>
      <c r="D198" t="s">
        <v>1456</v>
      </c>
      <c r="E198" t="s">
        <v>2333</v>
      </c>
      <c r="F198" t="s">
        <v>4</v>
      </c>
      <c r="G198" s="2">
        <v>43299</v>
      </c>
      <c r="H198" s="1">
        <v>750000</v>
      </c>
      <c r="I198" s="1">
        <v>56603.717900000003</v>
      </c>
    </row>
    <row r="199" spans="1:9" x14ac:dyDescent="0.25">
      <c r="A199" t="s">
        <v>11751</v>
      </c>
      <c r="B199" t="s">
        <v>11752</v>
      </c>
      <c r="C199" t="s">
        <v>11063</v>
      </c>
      <c r="D199" t="s">
        <v>11062</v>
      </c>
      <c r="E199" t="s">
        <v>2333</v>
      </c>
      <c r="F199" t="s">
        <v>4</v>
      </c>
      <c r="G199" s="2">
        <v>43335</v>
      </c>
      <c r="H199" s="1">
        <v>3964900</v>
      </c>
      <c r="I199" s="1">
        <v>208085.88</v>
      </c>
    </row>
    <row r="200" spans="1:9" x14ac:dyDescent="0.25">
      <c r="A200" t="s">
        <v>11749</v>
      </c>
      <c r="B200" t="s">
        <v>11750</v>
      </c>
      <c r="C200" t="s">
        <v>11748</v>
      </c>
      <c r="D200" t="s">
        <v>11747</v>
      </c>
      <c r="E200" t="s">
        <v>2333</v>
      </c>
      <c r="F200" t="s">
        <v>4</v>
      </c>
      <c r="G200" s="2">
        <v>43353</v>
      </c>
      <c r="H200" s="1">
        <v>2250000</v>
      </c>
      <c r="I200" s="1">
        <v>125855.1856</v>
      </c>
    </row>
    <row r="201" spans="1:9" x14ac:dyDescent="0.25">
      <c r="A201" t="s">
        <v>11745</v>
      </c>
      <c r="B201" t="s">
        <v>11746</v>
      </c>
      <c r="C201" t="s">
        <v>11744</v>
      </c>
      <c r="D201" t="s">
        <v>11743</v>
      </c>
      <c r="E201" t="s">
        <v>2333</v>
      </c>
      <c r="F201" t="s">
        <v>4</v>
      </c>
      <c r="G201" s="2">
        <v>43103</v>
      </c>
      <c r="H201" s="1">
        <v>4680000</v>
      </c>
      <c r="I201" s="1">
        <v>320643.32</v>
      </c>
    </row>
    <row r="202" spans="1:9" x14ac:dyDescent="0.25">
      <c r="A202" t="s">
        <v>11741</v>
      </c>
      <c r="B202" t="s">
        <v>11742</v>
      </c>
      <c r="C202" t="s">
        <v>11740</v>
      </c>
      <c r="D202" t="s">
        <v>11739</v>
      </c>
      <c r="E202" t="s">
        <v>2333</v>
      </c>
      <c r="F202" t="s">
        <v>4</v>
      </c>
      <c r="G202" s="2">
        <v>43412</v>
      </c>
      <c r="H202" s="1">
        <v>956340</v>
      </c>
      <c r="I202" s="1">
        <v>32930.268799999998</v>
      </c>
    </row>
    <row r="203" spans="1:9" x14ac:dyDescent="0.25">
      <c r="A203" t="s">
        <v>11737</v>
      </c>
      <c r="B203" t="s">
        <v>11738</v>
      </c>
      <c r="C203" t="s">
        <v>11736</v>
      </c>
      <c r="D203" t="s">
        <v>11735</v>
      </c>
      <c r="E203" t="s">
        <v>2333</v>
      </c>
      <c r="F203" t="s">
        <v>4</v>
      </c>
      <c r="G203" s="2">
        <v>43427</v>
      </c>
      <c r="H203" s="1">
        <v>2600000</v>
      </c>
      <c r="I203" s="1">
        <v>162656.35500000001</v>
      </c>
    </row>
    <row r="204" spans="1:9" x14ac:dyDescent="0.25">
      <c r="A204" t="s">
        <v>11733</v>
      </c>
      <c r="B204" t="s">
        <v>11734</v>
      </c>
      <c r="C204" t="s">
        <v>11629</v>
      </c>
      <c r="D204" t="s">
        <v>11628</v>
      </c>
      <c r="E204" t="s">
        <v>2333</v>
      </c>
      <c r="F204" t="s">
        <v>4</v>
      </c>
      <c r="G204" s="2">
        <v>43103</v>
      </c>
      <c r="H204" s="1">
        <v>7494518</v>
      </c>
      <c r="I204" s="1">
        <v>70643.7552</v>
      </c>
    </row>
    <row r="205" spans="1:9" x14ac:dyDescent="0.25">
      <c r="A205" t="s">
        <v>11731</v>
      </c>
      <c r="B205" t="s">
        <v>11732</v>
      </c>
      <c r="C205" t="s">
        <v>11641</v>
      </c>
      <c r="D205" t="s">
        <v>11640</v>
      </c>
      <c r="E205" t="s">
        <v>2333</v>
      </c>
      <c r="F205" t="s">
        <v>4</v>
      </c>
      <c r="G205" s="2">
        <v>43290</v>
      </c>
      <c r="H205" s="1">
        <v>1600000</v>
      </c>
      <c r="I205" s="1">
        <v>26776.249500000002</v>
      </c>
    </row>
    <row r="206" spans="1:9" x14ac:dyDescent="0.25">
      <c r="A206" t="s">
        <v>11729</v>
      </c>
      <c r="B206" t="s">
        <v>11730</v>
      </c>
      <c r="C206" t="s">
        <v>11607</v>
      </c>
      <c r="D206" t="s">
        <v>11606</v>
      </c>
      <c r="E206" t="s">
        <v>2333</v>
      </c>
      <c r="F206" t="s">
        <v>4</v>
      </c>
      <c r="G206" s="2">
        <v>43425</v>
      </c>
      <c r="H206" s="1">
        <v>2798000</v>
      </c>
      <c r="I206" s="1">
        <v>158165.40040000001</v>
      </c>
    </row>
    <row r="207" spans="1:9" x14ac:dyDescent="0.25">
      <c r="A207" t="s">
        <v>11727</v>
      </c>
      <c r="B207" t="s">
        <v>11728</v>
      </c>
      <c r="C207" t="s">
        <v>11617</v>
      </c>
      <c r="D207" t="s">
        <v>11616</v>
      </c>
      <c r="E207" t="s">
        <v>2333</v>
      </c>
      <c r="F207" t="s">
        <v>4</v>
      </c>
      <c r="G207" s="2">
        <v>43297</v>
      </c>
      <c r="H207" s="1">
        <v>4500000</v>
      </c>
      <c r="I207" s="1">
        <v>362269.31559999997</v>
      </c>
    </row>
    <row r="208" spans="1:9" x14ac:dyDescent="0.25">
      <c r="A208" t="s">
        <v>11719</v>
      </c>
      <c r="B208" t="s">
        <v>11720</v>
      </c>
      <c r="C208" t="s">
        <v>11680</v>
      </c>
      <c r="D208" t="s">
        <v>11679</v>
      </c>
      <c r="E208" t="s">
        <v>2333</v>
      </c>
      <c r="F208" t="s">
        <v>4</v>
      </c>
      <c r="G208" s="2">
        <v>43406</v>
      </c>
      <c r="H208" s="1">
        <v>4400000</v>
      </c>
      <c r="I208" s="1">
        <v>177492.37710000001</v>
      </c>
    </row>
    <row r="209" spans="1:9" x14ac:dyDescent="0.25">
      <c r="A209" t="s">
        <v>11717</v>
      </c>
      <c r="B209" t="s">
        <v>11718</v>
      </c>
      <c r="C209" t="s">
        <v>11716</v>
      </c>
      <c r="D209" t="s">
        <v>11715</v>
      </c>
      <c r="E209" t="s">
        <v>2333</v>
      </c>
      <c r="F209" t="s">
        <v>4</v>
      </c>
      <c r="G209" s="2">
        <v>43157</v>
      </c>
      <c r="H209" s="1">
        <v>1450000</v>
      </c>
      <c r="I209" s="1">
        <v>103228.072</v>
      </c>
    </row>
    <row r="210" spans="1:9" x14ac:dyDescent="0.25">
      <c r="A210" t="s">
        <v>11713</v>
      </c>
      <c r="B210" t="s">
        <v>11714</v>
      </c>
      <c r="C210" t="s">
        <v>11651</v>
      </c>
      <c r="D210" t="s">
        <v>11650</v>
      </c>
      <c r="E210" t="s">
        <v>2333</v>
      </c>
      <c r="F210" t="s">
        <v>4</v>
      </c>
      <c r="G210" s="2">
        <v>43353</v>
      </c>
      <c r="H210" s="1">
        <v>396880</v>
      </c>
      <c r="I210" s="1">
        <v>14171.669599999999</v>
      </c>
    </row>
    <row r="211" spans="1:9" x14ac:dyDescent="0.25">
      <c r="A211" t="s">
        <v>11709</v>
      </c>
      <c r="B211" t="s">
        <v>11710</v>
      </c>
      <c r="C211" t="s">
        <v>11708</v>
      </c>
      <c r="D211" t="s">
        <v>11707</v>
      </c>
      <c r="E211" t="s">
        <v>2333</v>
      </c>
      <c r="F211" t="s">
        <v>4</v>
      </c>
      <c r="G211" s="2">
        <v>43255</v>
      </c>
      <c r="H211" s="1">
        <v>408375</v>
      </c>
      <c r="I211" s="1">
        <v>19313.0841</v>
      </c>
    </row>
    <row r="212" spans="1:9" x14ac:dyDescent="0.25">
      <c r="A212" t="s">
        <v>11705</v>
      </c>
      <c r="B212" t="s">
        <v>11706</v>
      </c>
      <c r="C212" t="s">
        <v>11704</v>
      </c>
      <c r="D212" t="s">
        <v>11703</v>
      </c>
      <c r="E212" t="s">
        <v>2333</v>
      </c>
      <c r="F212" t="s">
        <v>4</v>
      </c>
      <c r="G212" s="2">
        <v>43262</v>
      </c>
      <c r="H212" s="1">
        <v>5128900</v>
      </c>
      <c r="I212" s="1">
        <v>473986.91889999999</v>
      </c>
    </row>
    <row r="213" spans="1:9" x14ac:dyDescent="0.25">
      <c r="A213" t="s">
        <v>11701</v>
      </c>
      <c r="B213" t="s">
        <v>11702</v>
      </c>
      <c r="C213" t="s">
        <v>11700</v>
      </c>
      <c r="D213" t="s">
        <v>11699</v>
      </c>
      <c r="E213" t="s">
        <v>2333</v>
      </c>
      <c r="F213" t="s">
        <v>4</v>
      </c>
      <c r="G213" s="2">
        <v>43377</v>
      </c>
      <c r="H213" s="1">
        <v>3318547</v>
      </c>
      <c r="I213" s="1">
        <v>134071.45509999999</v>
      </c>
    </row>
    <row r="214" spans="1:9" x14ac:dyDescent="0.25">
      <c r="A214" t="s">
        <v>11697</v>
      </c>
      <c r="B214" t="s">
        <v>11698</v>
      </c>
      <c r="C214" t="s">
        <v>11680</v>
      </c>
      <c r="D214" t="s">
        <v>11679</v>
      </c>
      <c r="E214" t="s">
        <v>2333</v>
      </c>
      <c r="F214" t="s">
        <v>4</v>
      </c>
      <c r="G214" s="2">
        <v>43300</v>
      </c>
      <c r="H214" s="1">
        <v>1600000</v>
      </c>
      <c r="I214" s="1">
        <v>16506.0946</v>
      </c>
    </row>
    <row r="215" spans="1:9" x14ac:dyDescent="0.25">
      <c r="A215" t="s">
        <v>11695</v>
      </c>
      <c r="B215" t="s">
        <v>11696</v>
      </c>
      <c r="C215" t="s">
        <v>1441</v>
      </c>
      <c r="D215" t="s">
        <v>1440</v>
      </c>
      <c r="E215" t="s">
        <v>2333</v>
      </c>
      <c r="F215" t="s">
        <v>4</v>
      </c>
      <c r="G215" s="2">
        <v>43285</v>
      </c>
      <c r="H215" s="1">
        <v>387000</v>
      </c>
      <c r="I215" s="1">
        <v>22989.393199999999</v>
      </c>
    </row>
    <row r="216" spans="1:9" x14ac:dyDescent="0.25">
      <c r="A216" t="s">
        <v>11693</v>
      </c>
      <c r="B216" t="s">
        <v>11694</v>
      </c>
      <c r="C216" t="s">
        <v>11690</v>
      </c>
      <c r="D216" t="s">
        <v>11689</v>
      </c>
      <c r="E216" t="s">
        <v>2333</v>
      </c>
      <c r="F216" t="s">
        <v>4</v>
      </c>
      <c r="G216" s="2">
        <v>43377</v>
      </c>
      <c r="H216" s="1">
        <v>1340000</v>
      </c>
      <c r="I216" s="1">
        <v>110800.51979999999</v>
      </c>
    </row>
    <row r="217" spans="1:9" x14ac:dyDescent="0.25">
      <c r="A217" t="s">
        <v>11691</v>
      </c>
      <c r="B217" t="s">
        <v>11692</v>
      </c>
      <c r="C217" t="s">
        <v>11690</v>
      </c>
      <c r="D217" t="s">
        <v>11689</v>
      </c>
      <c r="E217" t="s">
        <v>2333</v>
      </c>
      <c r="F217" t="s">
        <v>4</v>
      </c>
      <c r="G217" s="2">
        <v>43377</v>
      </c>
      <c r="H217" s="1">
        <v>1000000</v>
      </c>
      <c r="I217" s="1">
        <v>82952.299199999994</v>
      </c>
    </row>
    <row r="218" spans="1:9" x14ac:dyDescent="0.25">
      <c r="A218" t="s">
        <v>11687</v>
      </c>
      <c r="B218" t="s">
        <v>11688</v>
      </c>
      <c r="C218" t="s">
        <v>11686</v>
      </c>
      <c r="D218" t="s">
        <v>11685</v>
      </c>
      <c r="E218" t="s">
        <v>2333</v>
      </c>
      <c r="F218" t="s">
        <v>4</v>
      </c>
      <c r="G218" s="2">
        <v>43416</v>
      </c>
      <c r="H218" s="1">
        <v>343547</v>
      </c>
      <c r="I218" s="1">
        <v>20548.214199999999</v>
      </c>
    </row>
    <row r="219" spans="1:9" x14ac:dyDescent="0.25">
      <c r="A219" t="s">
        <v>11683</v>
      </c>
      <c r="B219" t="s">
        <v>11684</v>
      </c>
      <c r="C219" t="s">
        <v>11651</v>
      </c>
      <c r="D219" t="s">
        <v>11650</v>
      </c>
      <c r="E219" t="s">
        <v>2333</v>
      </c>
      <c r="F219" t="s">
        <v>4</v>
      </c>
      <c r="G219" s="2">
        <v>43157</v>
      </c>
      <c r="H219" s="1">
        <v>2998000</v>
      </c>
      <c r="I219" s="1">
        <v>156067.63200000001</v>
      </c>
    </row>
    <row r="220" spans="1:9" x14ac:dyDescent="0.25">
      <c r="A220" t="s">
        <v>11681</v>
      </c>
      <c r="B220" t="s">
        <v>11682</v>
      </c>
      <c r="C220" t="s">
        <v>11680</v>
      </c>
      <c r="D220" t="s">
        <v>11679</v>
      </c>
      <c r="E220" t="s">
        <v>2333</v>
      </c>
      <c r="F220" t="s">
        <v>4</v>
      </c>
      <c r="G220" s="2">
        <v>43185</v>
      </c>
      <c r="H220" s="1">
        <v>5000000</v>
      </c>
      <c r="I220" s="1">
        <v>172820.94149999999</v>
      </c>
    </row>
    <row r="221" spans="1:9" x14ac:dyDescent="0.25">
      <c r="A221" t="s">
        <v>11677</v>
      </c>
      <c r="B221" t="s">
        <v>11678</v>
      </c>
      <c r="C221" t="s">
        <v>11617</v>
      </c>
      <c r="D221" t="s">
        <v>11616</v>
      </c>
      <c r="E221" t="s">
        <v>2333</v>
      </c>
      <c r="F221" t="s">
        <v>4</v>
      </c>
      <c r="G221" s="2">
        <v>43273</v>
      </c>
      <c r="H221" s="1">
        <v>295000</v>
      </c>
      <c r="I221" s="1">
        <v>17713.256700000002</v>
      </c>
    </row>
    <row r="222" spans="1:9" x14ac:dyDescent="0.25">
      <c r="A222" t="s">
        <v>11675</v>
      </c>
      <c r="B222" t="s">
        <v>11676</v>
      </c>
      <c r="C222" t="s">
        <v>11611</v>
      </c>
      <c r="D222" t="s">
        <v>11610</v>
      </c>
      <c r="E222" t="s">
        <v>2333</v>
      </c>
      <c r="F222" t="s">
        <v>4</v>
      </c>
      <c r="G222" s="2">
        <v>43138</v>
      </c>
      <c r="H222" s="1">
        <v>1389000</v>
      </c>
      <c r="I222" s="1">
        <v>102338.3208</v>
      </c>
    </row>
    <row r="223" spans="1:9" x14ac:dyDescent="0.25">
      <c r="A223" t="s">
        <v>11673</v>
      </c>
      <c r="B223" t="s">
        <v>11674</v>
      </c>
      <c r="C223" t="s">
        <v>11672</v>
      </c>
      <c r="D223" t="s">
        <v>11671</v>
      </c>
      <c r="E223" t="s">
        <v>2333</v>
      </c>
      <c r="F223" t="s">
        <v>4</v>
      </c>
      <c r="G223" s="2">
        <v>43145</v>
      </c>
      <c r="H223" s="1">
        <v>257900</v>
      </c>
      <c r="I223" s="1">
        <v>5984.6532999999999</v>
      </c>
    </row>
    <row r="224" spans="1:9" x14ac:dyDescent="0.25">
      <c r="A224" t="s">
        <v>11669</v>
      </c>
      <c r="B224" t="s">
        <v>11670</v>
      </c>
      <c r="C224" t="s">
        <v>7748</v>
      </c>
      <c r="D224" t="s">
        <v>11666</v>
      </c>
      <c r="E224" t="s">
        <v>2333</v>
      </c>
      <c r="F224" t="s">
        <v>4</v>
      </c>
      <c r="G224" s="2">
        <v>43305</v>
      </c>
      <c r="H224" s="1">
        <v>180000</v>
      </c>
      <c r="I224" s="1">
        <v>10639.1685</v>
      </c>
    </row>
    <row r="225" spans="1:9" x14ac:dyDescent="0.25">
      <c r="A225" t="s">
        <v>11667</v>
      </c>
      <c r="B225" t="s">
        <v>11668</v>
      </c>
      <c r="C225" t="s">
        <v>7748</v>
      </c>
      <c r="D225" t="s">
        <v>11666</v>
      </c>
      <c r="E225" t="s">
        <v>2333</v>
      </c>
      <c r="F225" t="s">
        <v>4</v>
      </c>
      <c r="G225" s="2">
        <v>43305</v>
      </c>
      <c r="H225" s="1">
        <v>1453500</v>
      </c>
      <c r="I225" s="1">
        <v>97171.111499999999</v>
      </c>
    </row>
    <row r="226" spans="1:9" x14ac:dyDescent="0.25">
      <c r="A226" t="s">
        <v>11664</v>
      </c>
      <c r="B226" t="s">
        <v>11665</v>
      </c>
      <c r="C226" t="s">
        <v>11663</v>
      </c>
      <c r="D226" t="s">
        <v>11662</v>
      </c>
      <c r="E226" t="s">
        <v>2333</v>
      </c>
      <c r="F226" t="s">
        <v>4</v>
      </c>
      <c r="G226" s="2">
        <v>43305</v>
      </c>
      <c r="H226" s="1">
        <v>420813</v>
      </c>
      <c r="I226" s="1">
        <v>14942.250400000001</v>
      </c>
    </row>
    <row r="227" spans="1:9" x14ac:dyDescent="0.25">
      <c r="A227" t="s">
        <v>11660</v>
      </c>
      <c r="B227" t="s">
        <v>11661</v>
      </c>
      <c r="C227" t="s">
        <v>1441</v>
      </c>
      <c r="D227" t="s">
        <v>1440</v>
      </c>
      <c r="E227" t="s">
        <v>2333</v>
      </c>
      <c r="F227" t="s">
        <v>4</v>
      </c>
      <c r="G227" s="2">
        <v>43285</v>
      </c>
      <c r="H227" s="1">
        <v>585000</v>
      </c>
      <c r="I227" s="1">
        <v>33129.097099999999</v>
      </c>
    </row>
    <row r="228" spans="1:9" x14ac:dyDescent="0.25">
      <c r="A228" t="s">
        <v>11658</v>
      </c>
      <c r="B228" t="s">
        <v>11659</v>
      </c>
      <c r="C228" t="s">
        <v>11607</v>
      </c>
      <c r="D228" t="s">
        <v>11606</v>
      </c>
      <c r="E228" t="s">
        <v>2333</v>
      </c>
      <c r="F228" t="s">
        <v>4</v>
      </c>
      <c r="G228" s="2">
        <v>43285</v>
      </c>
      <c r="H228" s="1">
        <v>739855</v>
      </c>
      <c r="I228" s="1">
        <v>43238.769200000002</v>
      </c>
    </row>
    <row r="229" spans="1:9" x14ac:dyDescent="0.25">
      <c r="A229" t="s">
        <v>11656</v>
      </c>
      <c r="B229" t="s">
        <v>11657</v>
      </c>
      <c r="C229" t="s">
        <v>1441</v>
      </c>
      <c r="D229" t="s">
        <v>1440</v>
      </c>
      <c r="E229" t="s">
        <v>2333</v>
      </c>
      <c r="F229" t="s">
        <v>4</v>
      </c>
      <c r="G229" s="2">
        <v>43353</v>
      </c>
      <c r="H229" s="1">
        <v>296100</v>
      </c>
      <c r="I229" s="1">
        <v>16947.4228</v>
      </c>
    </row>
    <row r="230" spans="1:9" x14ac:dyDescent="0.25">
      <c r="A230" t="s">
        <v>11654</v>
      </c>
      <c r="B230" t="s">
        <v>11655</v>
      </c>
      <c r="C230" t="s">
        <v>11607</v>
      </c>
      <c r="D230" t="s">
        <v>11606</v>
      </c>
      <c r="E230" t="s">
        <v>2333</v>
      </c>
      <c r="F230" t="s">
        <v>4</v>
      </c>
      <c r="G230" s="2">
        <v>43335</v>
      </c>
      <c r="H230" s="1">
        <v>385000</v>
      </c>
      <c r="I230" s="1">
        <v>22981.913799999998</v>
      </c>
    </row>
    <row r="231" spans="1:9" x14ac:dyDescent="0.25">
      <c r="A231" t="s">
        <v>11652</v>
      </c>
      <c r="B231" t="s">
        <v>11653</v>
      </c>
      <c r="C231" t="s">
        <v>11651</v>
      </c>
      <c r="D231" t="s">
        <v>11650</v>
      </c>
      <c r="E231" t="s">
        <v>2333</v>
      </c>
      <c r="F231" t="s">
        <v>4</v>
      </c>
      <c r="G231" s="2">
        <v>43145</v>
      </c>
      <c r="H231" s="1">
        <v>1260000</v>
      </c>
      <c r="I231" s="1">
        <v>70103.512300000002</v>
      </c>
    </row>
    <row r="232" spans="1:9" x14ac:dyDescent="0.25">
      <c r="A232" t="s">
        <v>11648</v>
      </c>
      <c r="B232" t="s">
        <v>11649</v>
      </c>
      <c r="C232" t="s">
        <v>11647</v>
      </c>
      <c r="D232" t="s">
        <v>11646</v>
      </c>
      <c r="E232" t="s">
        <v>2333</v>
      </c>
      <c r="F232" t="s">
        <v>4</v>
      </c>
      <c r="G232" s="2">
        <v>43431</v>
      </c>
      <c r="H232" s="1">
        <v>3616800</v>
      </c>
      <c r="I232" s="1">
        <v>308177.55499999999</v>
      </c>
    </row>
    <row r="233" spans="1:9" x14ac:dyDescent="0.25">
      <c r="A233" t="s">
        <v>11642</v>
      </c>
      <c r="B233" t="s">
        <v>11643</v>
      </c>
      <c r="C233" t="s">
        <v>11641</v>
      </c>
      <c r="D233" t="s">
        <v>11640</v>
      </c>
      <c r="E233" t="s">
        <v>2333</v>
      </c>
      <c r="F233" t="s">
        <v>4</v>
      </c>
      <c r="G233" s="2">
        <v>43122</v>
      </c>
      <c r="H233" s="1">
        <v>3500000</v>
      </c>
      <c r="I233" s="1">
        <v>122098.38740000001</v>
      </c>
    </row>
    <row r="234" spans="1:9" x14ac:dyDescent="0.25">
      <c r="A234" t="s">
        <v>11638</v>
      </c>
      <c r="B234" t="s">
        <v>11639</v>
      </c>
      <c r="C234" t="s">
        <v>11637</v>
      </c>
      <c r="D234" t="s">
        <v>11636</v>
      </c>
      <c r="E234" t="s">
        <v>2333</v>
      </c>
      <c r="F234" t="s">
        <v>4</v>
      </c>
      <c r="G234" s="2">
        <v>43104</v>
      </c>
      <c r="H234" s="1">
        <v>1378000</v>
      </c>
      <c r="I234" s="1">
        <v>113073.53260000001</v>
      </c>
    </row>
    <row r="235" spans="1:9" x14ac:dyDescent="0.25">
      <c r="A235" t="s">
        <v>11634</v>
      </c>
      <c r="B235" t="s">
        <v>11635</v>
      </c>
      <c r="C235" t="s">
        <v>11633</v>
      </c>
      <c r="D235" t="s">
        <v>11632</v>
      </c>
      <c r="E235" t="s">
        <v>2333</v>
      </c>
      <c r="F235" t="s">
        <v>4</v>
      </c>
      <c r="G235" s="2">
        <v>43104</v>
      </c>
      <c r="H235" s="1">
        <v>1228818</v>
      </c>
      <c r="I235" s="1">
        <v>39106.389499999997</v>
      </c>
    </row>
    <row r="236" spans="1:9" x14ac:dyDescent="0.25">
      <c r="A236" t="s">
        <v>11630</v>
      </c>
      <c r="B236" t="s">
        <v>11631</v>
      </c>
      <c r="C236" t="s">
        <v>11629</v>
      </c>
      <c r="D236" t="s">
        <v>11628</v>
      </c>
      <c r="E236" t="s">
        <v>2333</v>
      </c>
      <c r="F236" t="s">
        <v>4</v>
      </c>
      <c r="G236" s="2">
        <v>43446</v>
      </c>
      <c r="H236" s="1">
        <v>7400000</v>
      </c>
      <c r="I236" s="1">
        <v>283731.35110000003</v>
      </c>
    </row>
    <row r="237" spans="1:9" x14ac:dyDescent="0.25">
      <c r="A237" t="s">
        <v>11626</v>
      </c>
      <c r="B237" t="s">
        <v>11627</v>
      </c>
      <c r="C237" t="s">
        <v>11625</v>
      </c>
      <c r="D237" t="s">
        <v>11624</v>
      </c>
      <c r="E237" t="s">
        <v>2333</v>
      </c>
      <c r="F237" t="s">
        <v>4</v>
      </c>
      <c r="G237" s="2">
        <v>43129</v>
      </c>
      <c r="H237" s="1">
        <v>2508943</v>
      </c>
      <c r="I237" s="1">
        <v>145477.39199999999</v>
      </c>
    </row>
    <row r="238" spans="1:9" x14ac:dyDescent="0.25">
      <c r="A238" t="s">
        <v>11622</v>
      </c>
      <c r="B238" t="s">
        <v>11623</v>
      </c>
      <c r="C238" t="s">
        <v>11621</v>
      </c>
      <c r="D238" t="s">
        <v>11620</v>
      </c>
      <c r="E238" t="s">
        <v>2333</v>
      </c>
      <c r="F238" t="s">
        <v>4</v>
      </c>
      <c r="G238" s="2">
        <v>43420</v>
      </c>
      <c r="H238" s="1">
        <v>1968000</v>
      </c>
      <c r="I238" s="1">
        <v>115701.00810000001</v>
      </c>
    </row>
    <row r="239" spans="1:9" x14ac:dyDescent="0.25">
      <c r="A239" t="s">
        <v>11618</v>
      </c>
      <c r="B239" t="s">
        <v>11619</v>
      </c>
      <c r="C239" t="s">
        <v>11617</v>
      </c>
      <c r="D239" t="s">
        <v>11616</v>
      </c>
      <c r="E239" t="s">
        <v>2333</v>
      </c>
      <c r="F239" t="s">
        <v>4</v>
      </c>
      <c r="G239" s="2">
        <v>43256</v>
      </c>
      <c r="H239" s="1">
        <v>3953000</v>
      </c>
      <c r="I239" s="1">
        <v>289564.66399999999</v>
      </c>
    </row>
    <row r="240" spans="1:9" x14ac:dyDescent="0.25">
      <c r="A240" t="s">
        <v>11614</v>
      </c>
      <c r="B240" t="s">
        <v>11615</v>
      </c>
      <c r="C240" t="s">
        <v>2031</v>
      </c>
      <c r="D240" t="s">
        <v>2030</v>
      </c>
      <c r="E240" t="s">
        <v>2333</v>
      </c>
      <c r="F240" t="s">
        <v>4</v>
      </c>
      <c r="G240" s="2">
        <v>43216</v>
      </c>
      <c r="H240" s="1">
        <v>4000000</v>
      </c>
      <c r="I240" s="1">
        <v>526890.42039999994</v>
      </c>
    </row>
    <row r="241" spans="1:9" x14ac:dyDescent="0.25">
      <c r="A241" t="s">
        <v>11612</v>
      </c>
      <c r="B241" t="s">
        <v>11613</v>
      </c>
      <c r="C241" t="s">
        <v>11611</v>
      </c>
      <c r="D241" t="s">
        <v>11610</v>
      </c>
      <c r="E241" t="s">
        <v>2333</v>
      </c>
      <c r="F241" t="s">
        <v>4</v>
      </c>
      <c r="G241" s="2">
        <v>43255</v>
      </c>
      <c r="H241" s="1">
        <v>1729000</v>
      </c>
      <c r="I241" s="1">
        <v>85721.839200000002</v>
      </c>
    </row>
    <row r="242" spans="1:9" x14ac:dyDescent="0.25">
      <c r="A242" t="s">
        <v>11608</v>
      </c>
      <c r="B242" t="s">
        <v>11609</v>
      </c>
      <c r="C242" t="s">
        <v>11607</v>
      </c>
      <c r="D242" t="s">
        <v>11606</v>
      </c>
      <c r="E242" t="s">
        <v>2333</v>
      </c>
      <c r="F242" t="s">
        <v>4</v>
      </c>
      <c r="G242" s="2">
        <v>43220</v>
      </c>
      <c r="H242" s="1">
        <v>1499000</v>
      </c>
      <c r="I242" s="1">
        <v>87380.315000000002</v>
      </c>
    </row>
    <row r="243" spans="1:9" x14ac:dyDescent="0.25">
      <c r="A243" t="s">
        <v>11604</v>
      </c>
      <c r="B243" t="s">
        <v>11605</v>
      </c>
      <c r="C243" t="s">
        <v>11603</v>
      </c>
      <c r="D243" t="s">
        <v>11602</v>
      </c>
      <c r="E243" t="s">
        <v>2333</v>
      </c>
      <c r="F243" t="s">
        <v>4</v>
      </c>
      <c r="G243" s="2">
        <v>43369</v>
      </c>
      <c r="H243" s="1">
        <v>216801</v>
      </c>
      <c r="I243" s="1">
        <v>20596.031500000001</v>
      </c>
    </row>
    <row r="244" spans="1:9" x14ac:dyDescent="0.25">
      <c r="A244" t="s">
        <v>11598</v>
      </c>
      <c r="B244" t="s">
        <v>11599</v>
      </c>
      <c r="C244" t="s">
        <v>2017</v>
      </c>
      <c r="D244" t="s">
        <v>2016</v>
      </c>
      <c r="E244" t="s">
        <v>2333</v>
      </c>
      <c r="F244" t="s">
        <v>4</v>
      </c>
      <c r="G244" s="2">
        <v>43208</v>
      </c>
      <c r="H244" s="1">
        <v>1550000</v>
      </c>
      <c r="I244" s="1">
        <v>88899.335999999996</v>
      </c>
    </row>
    <row r="245" spans="1:9" x14ac:dyDescent="0.25">
      <c r="A245" t="s">
        <v>11596</v>
      </c>
      <c r="B245" t="s">
        <v>11597</v>
      </c>
      <c r="C245" t="s">
        <v>11595</v>
      </c>
      <c r="D245" t="s">
        <v>11594</v>
      </c>
      <c r="E245" t="s">
        <v>2333</v>
      </c>
      <c r="F245" t="s">
        <v>4</v>
      </c>
      <c r="G245" s="2">
        <v>43116</v>
      </c>
      <c r="H245" s="1">
        <v>1222000</v>
      </c>
      <c r="I245" s="1">
        <v>69711.3033</v>
      </c>
    </row>
    <row r="246" spans="1:9" x14ac:dyDescent="0.25">
      <c r="A246" t="s">
        <v>11592</v>
      </c>
      <c r="B246" t="s">
        <v>11593</v>
      </c>
      <c r="C246" t="s">
        <v>11591</v>
      </c>
      <c r="D246" t="s">
        <v>11590</v>
      </c>
      <c r="E246" t="s">
        <v>2333</v>
      </c>
      <c r="F246" t="s">
        <v>4</v>
      </c>
      <c r="G246" s="2">
        <v>43396</v>
      </c>
      <c r="H246" s="1">
        <v>377000</v>
      </c>
      <c r="I246" s="1">
        <v>11101.135</v>
      </c>
    </row>
    <row r="247" spans="1:9" x14ac:dyDescent="0.25">
      <c r="A247" t="s">
        <v>11588</v>
      </c>
      <c r="B247" t="s">
        <v>11589</v>
      </c>
      <c r="C247" t="s">
        <v>11544</v>
      </c>
      <c r="D247" t="s">
        <v>11543</v>
      </c>
      <c r="E247" t="s">
        <v>2333</v>
      </c>
      <c r="F247" t="s">
        <v>4</v>
      </c>
      <c r="G247" s="2">
        <v>43208</v>
      </c>
      <c r="H247" s="1">
        <v>2942000</v>
      </c>
      <c r="I247" s="1">
        <v>146126.296</v>
      </c>
    </row>
    <row r="248" spans="1:9" x14ac:dyDescent="0.25">
      <c r="A248" t="s">
        <v>11586</v>
      </c>
      <c r="B248" t="s">
        <v>11587</v>
      </c>
      <c r="C248" t="s">
        <v>11585</v>
      </c>
      <c r="D248" t="s">
        <v>11584</v>
      </c>
      <c r="E248" t="s">
        <v>2333</v>
      </c>
      <c r="F248" t="s">
        <v>4</v>
      </c>
      <c r="G248" s="2">
        <v>43185</v>
      </c>
      <c r="H248" s="1">
        <v>372739.6</v>
      </c>
      <c r="I248" s="1">
        <v>19684.731500000002</v>
      </c>
    </row>
    <row r="249" spans="1:9" x14ac:dyDescent="0.25">
      <c r="A249" t="s">
        <v>11582</v>
      </c>
      <c r="B249" t="s">
        <v>11583</v>
      </c>
      <c r="C249" t="s">
        <v>11506</v>
      </c>
      <c r="D249" t="s">
        <v>11505</v>
      </c>
      <c r="E249" t="s">
        <v>2333</v>
      </c>
      <c r="F249" t="s">
        <v>4</v>
      </c>
      <c r="G249" s="2">
        <v>43342</v>
      </c>
      <c r="H249" s="1">
        <v>1570000</v>
      </c>
      <c r="I249" s="1">
        <v>83635.991800000003</v>
      </c>
    </row>
    <row r="250" spans="1:9" x14ac:dyDescent="0.25">
      <c r="A250" t="s">
        <v>11580</v>
      </c>
      <c r="B250" t="s">
        <v>11581</v>
      </c>
      <c r="C250" t="s">
        <v>6223</v>
      </c>
      <c r="D250" t="s">
        <v>11579</v>
      </c>
      <c r="E250" t="s">
        <v>2333</v>
      </c>
      <c r="F250" t="s">
        <v>4</v>
      </c>
      <c r="G250" s="2">
        <v>43425</v>
      </c>
      <c r="H250" s="1">
        <v>388791</v>
      </c>
      <c r="I250" s="1">
        <v>14216.9362</v>
      </c>
    </row>
    <row r="251" spans="1:9" x14ac:dyDescent="0.25">
      <c r="A251" t="s">
        <v>11577</v>
      </c>
      <c r="B251" t="s">
        <v>11578</v>
      </c>
      <c r="C251" t="s">
        <v>11576</v>
      </c>
      <c r="D251" t="s">
        <v>11575</v>
      </c>
      <c r="E251" t="s">
        <v>2333</v>
      </c>
      <c r="F251" t="s">
        <v>4</v>
      </c>
      <c r="G251" s="2">
        <v>43335</v>
      </c>
      <c r="H251" s="1">
        <v>497342</v>
      </c>
      <c r="I251" s="1">
        <v>20017.4748</v>
      </c>
    </row>
    <row r="252" spans="1:9" x14ac:dyDescent="0.25">
      <c r="A252" t="s">
        <v>11573</v>
      </c>
      <c r="B252" t="s">
        <v>11574</v>
      </c>
      <c r="C252" t="s">
        <v>11572</v>
      </c>
      <c r="D252" t="s">
        <v>11571</v>
      </c>
      <c r="E252" t="s">
        <v>2333</v>
      </c>
      <c r="F252" t="s">
        <v>4</v>
      </c>
      <c r="G252" s="2">
        <v>43188</v>
      </c>
      <c r="H252" s="1">
        <v>174993</v>
      </c>
      <c r="I252" s="1">
        <v>12979.335999999999</v>
      </c>
    </row>
    <row r="253" spans="1:9" x14ac:dyDescent="0.25">
      <c r="A253" t="s">
        <v>11569</v>
      </c>
      <c r="B253" t="s">
        <v>11570</v>
      </c>
      <c r="C253" t="s">
        <v>11568</v>
      </c>
      <c r="D253" t="s">
        <v>11567</v>
      </c>
      <c r="E253" t="s">
        <v>2333</v>
      </c>
      <c r="F253" t="s">
        <v>4</v>
      </c>
      <c r="G253" s="2">
        <v>43172</v>
      </c>
      <c r="H253" s="1">
        <v>855000</v>
      </c>
      <c r="I253" s="1">
        <v>88241.883600000001</v>
      </c>
    </row>
    <row r="254" spans="1:9" x14ac:dyDescent="0.25">
      <c r="A254" t="s">
        <v>11565</v>
      </c>
      <c r="B254" t="s">
        <v>11566</v>
      </c>
      <c r="C254" t="s">
        <v>11494</v>
      </c>
      <c r="D254" t="s">
        <v>11493</v>
      </c>
      <c r="E254" t="s">
        <v>2333</v>
      </c>
      <c r="F254" t="s">
        <v>4</v>
      </c>
      <c r="G254" s="2">
        <v>43388</v>
      </c>
      <c r="H254" s="1">
        <v>2689000</v>
      </c>
      <c r="I254" s="1">
        <v>320930.34769999998</v>
      </c>
    </row>
    <row r="255" spans="1:9" x14ac:dyDescent="0.25">
      <c r="A255" t="s">
        <v>11563</v>
      </c>
      <c r="B255" t="s">
        <v>11564</v>
      </c>
      <c r="C255" t="s">
        <v>2017</v>
      </c>
      <c r="D255" t="s">
        <v>2016</v>
      </c>
      <c r="E255" t="s">
        <v>2333</v>
      </c>
      <c r="F255" t="s">
        <v>4</v>
      </c>
      <c r="G255" s="2">
        <v>43145</v>
      </c>
      <c r="H255" s="1">
        <v>3900000</v>
      </c>
      <c r="I255" s="1">
        <v>163722.136</v>
      </c>
    </row>
    <row r="256" spans="1:9" x14ac:dyDescent="0.25">
      <c r="A256" t="s">
        <v>11561</v>
      </c>
      <c r="B256" t="s">
        <v>11562</v>
      </c>
      <c r="C256" t="s">
        <v>2017</v>
      </c>
      <c r="D256" t="s">
        <v>2016</v>
      </c>
      <c r="E256" t="s">
        <v>2333</v>
      </c>
      <c r="F256" t="s">
        <v>4</v>
      </c>
      <c r="G256" s="2">
        <v>43145</v>
      </c>
      <c r="H256" s="1">
        <v>990000</v>
      </c>
      <c r="I256" s="1">
        <v>29708.191999999999</v>
      </c>
    </row>
    <row r="257" spans="1:9" x14ac:dyDescent="0.25">
      <c r="A257" t="s">
        <v>11559</v>
      </c>
      <c r="B257" t="s">
        <v>11560</v>
      </c>
      <c r="C257" t="s">
        <v>2017</v>
      </c>
      <c r="D257" t="s">
        <v>2016</v>
      </c>
      <c r="E257" t="s">
        <v>2333</v>
      </c>
      <c r="F257" t="s">
        <v>4</v>
      </c>
      <c r="G257" s="2">
        <v>43145</v>
      </c>
      <c r="H257" s="1">
        <v>185000</v>
      </c>
      <c r="I257" s="1">
        <v>5242.7439999999997</v>
      </c>
    </row>
    <row r="258" spans="1:9" x14ac:dyDescent="0.25">
      <c r="A258" t="s">
        <v>11557</v>
      </c>
      <c r="B258" t="s">
        <v>11558</v>
      </c>
      <c r="C258" t="s">
        <v>2017</v>
      </c>
      <c r="D258" t="s">
        <v>2016</v>
      </c>
      <c r="E258" t="s">
        <v>2333</v>
      </c>
      <c r="F258" t="s">
        <v>4</v>
      </c>
      <c r="G258" s="2">
        <v>43262</v>
      </c>
      <c r="H258" s="1">
        <v>684000</v>
      </c>
      <c r="I258" s="1">
        <v>4398.9712</v>
      </c>
    </row>
    <row r="259" spans="1:9" x14ac:dyDescent="0.25">
      <c r="A259" t="s">
        <v>11555</v>
      </c>
      <c r="B259" t="s">
        <v>11556</v>
      </c>
      <c r="C259" t="s">
        <v>11550</v>
      </c>
      <c r="D259" t="s">
        <v>11549</v>
      </c>
      <c r="E259" t="s">
        <v>2333</v>
      </c>
      <c r="F259" t="s">
        <v>4</v>
      </c>
      <c r="G259" s="2">
        <v>43292</v>
      </c>
      <c r="H259" s="1">
        <v>384900</v>
      </c>
      <c r="I259" s="1">
        <v>51195.840300000003</v>
      </c>
    </row>
    <row r="260" spans="1:9" x14ac:dyDescent="0.25">
      <c r="A260" t="s">
        <v>11553</v>
      </c>
      <c r="B260" t="s">
        <v>11554</v>
      </c>
      <c r="C260" t="s">
        <v>11550</v>
      </c>
      <c r="D260" t="s">
        <v>11549</v>
      </c>
      <c r="E260" t="s">
        <v>2333</v>
      </c>
      <c r="F260" t="s">
        <v>4</v>
      </c>
      <c r="G260" s="2">
        <v>43292</v>
      </c>
      <c r="H260" s="1">
        <v>945000</v>
      </c>
      <c r="I260" s="1">
        <v>125650.40579999999</v>
      </c>
    </row>
    <row r="261" spans="1:9" x14ac:dyDescent="0.25">
      <c r="A261" t="s">
        <v>11551</v>
      </c>
      <c r="B261" t="s">
        <v>11552</v>
      </c>
      <c r="C261" t="s">
        <v>11550</v>
      </c>
      <c r="D261" t="s">
        <v>11549</v>
      </c>
      <c r="E261" t="s">
        <v>2333</v>
      </c>
      <c r="F261" t="s">
        <v>4</v>
      </c>
      <c r="G261" s="2">
        <v>43292</v>
      </c>
      <c r="H261" s="1">
        <v>249000</v>
      </c>
      <c r="I261" s="1">
        <v>32934.214399999997</v>
      </c>
    </row>
    <row r="262" spans="1:9" x14ac:dyDescent="0.25">
      <c r="A262" t="s">
        <v>11547</v>
      </c>
      <c r="B262" t="s">
        <v>11548</v>
      </c>
      <c r="C262" t="s">
        <v>2017</v>
      </c>
      <c r="D262" t="s">
        <v>2016</v>
      </c>
      <c r="E262" t="s">
        <v>2333</v>
      </c>
      <c r="F262" t="s">
        <v>4</v>
      </c>
      <c r="G262" s="2">
        <v>43145</v>
      </c>
      <c r="H262" s="1">
        <v>3239732</v>
      </c>
      <c r="I262" s="1">
        <v>168142.34400000001</v>
      </c>
    </row>
    <row r="263" spans="1:9" x14ac:dyDescent="0.25">
      <c r="A263" t="s">
        <v>11545</v>
      </c>
      <c r="B263" t="s">
        <v>11546</v>
      </c>
      <c r="C263" t="s">
        <v>11544</v>
      </c>
      <c r="D263" t="s">
        <v>11543</v>
      </c>
      <c r="E263" t="s">
        <v>2333</v>
      </c>
      <c r="F263" t="s">
        <v>4</v>
      </c>
      <c r="G263" s="2">
        <v>43145</v>
      </c>
      <c r="H263" s="1">
        <v>599865</v>
      </c>
      <c r="I263" s="1">
        <v>31640.351999999999</v>
      </c>
    </row>
    <row r="264" spans="1:9" x14ac:dyDescent="0.25">
      <c r="A264" t="s">
        <v>11541</v>
      </c>
      <c r="B264" t="s">
        <v>11542</v>
      </c>
      <c r="C264" t="s">
        <v>11540</v>
      </c>
      <c r="D264" t="s">
        <v>11539</v>
      </c>
      <c r="E264" t="s">
        <v>2333</v>
      </c>
      <c r="F264" t="s">
        <v>4</v>
      </c>
      <c r="G264" s="2">
        <v>43376</v>
      </c>
      <c r="H264" s="1">
        <v>6250000</v>
      </c>
      <c r="I264" s="1">
        <v>453056.49599999998</v>
      </c>
    </row>
    <row r="265" spans="1:9" x14ac:dyDescent="0.25">
      <c r="A265" t="s">
        <v>11537</v>
      </c>
      <c r="B265" t="s">
        <v>11538</v>
      </c>
      <c r="C265" t="s">
        <v>11534</v>
      </c>
      <c r="D265" t="s">
        <v>11533</v>
      </c>
      <c r="E265" t="s">
        <v>2333</v>
      </c>
      <c r="F265" t="s">
        <v>4</v>
      </c>
      <c r="G265" s="2">
        <v>43434</v>
      </c>
      <c r="H265" s="1">
        <v>4679000</v>
      </c>
      <c r="I265" s="1">
        <v>286403.72730000003</v>
      </c>
    </row>
    <row r="266" spans="1:9" x14ac:dyDescent="0.25">
      <c r="A266" t="s">
        <v>11535</v>
      </c>
      <c r="B266" t="s">
        <v>11536</v>
      </c>
      <c r="C266" t="s">
        <v>11534</v>
      </c>
      <c r="D266" t="s">
        <v>11533</v>
      </c>
      <c r="E266" t="s">
        <v>2333</v>
      </c>
      <c r="F266" t="s">
        <v>4</v>
      </c>
      <c r="G266" s="2">
        <v>43434</v>
      </c>
      <c r="H266" s="1">
        <v>996000</v>
      </c>
      <c r="I266" s="1">
        <v>48741.3413</v>
      </c>
    </row>
    <row r="267" spans="1:9" x14ac:dyDescent="0.25">
      <c r="A267" t="s">
        <v>11531</v>
      </c>
      <c r="B267" t="s">
        <v>11532</v>
      </c>
      <c r="C267" t="s">
        <v>11530</v>
      </c>
      <c r="D267" t="s">
        <v>11529</v>
      </c>
      <c r="E267" t="s">
        <v>2333</v>
      </c>
      <c r="F267" t="s">
        <v>4</v>
      </c>
      <c r="G267" s="2">
        <v>43392</v>
      </c>
      <c r="H267" s="1">
        <v>1905000</v>
      </c>
      <c r="I267" s="1">
        <v>175928.12349999999</v>
      </c>
    </row>
    <row r="268" spans="1:9" x14ac:dyDescent="0.25">
      <c r="A268" t="s">
        <v>11527</v>
      </c>
      <c r="B268" t="s">
        <v>11528</v>
      </c>
      <c r="C268" t="s">
        <v>11526</v>
      </c>
      <c r="D268" t="s">
        <v>11525</v>
      </c>
      <c r="E268" t="s">
        <v>2333</v>
      </c>
      <c r="F268" t="s">
        <v>4</v>
      </c>
      <c r="G268" s="2">
        <v>43335</v>
      </c>
      <c r="H268" s="1">
        <v>312679</v>
      </c>
      <c r="I268" s="1">
        <v>34259.224499999997</v>
      </c>
    </row>
    <row r="269" spans="1:9" x14ac:dyDescent="0.25">
      <c r="A269" t="s">
        <v>11523</v>
      </c>
      <c r="B269" t="s">
        <v>11524</v>
      </c>
      <c r="C269" t="s">
        <v>11472</v>
      </c>
      <c r="D269" t="s">
        <v>11471</v>
      </c>
      <c r="E269" t="s">
        <v>2333</v>
      </c>
      <c r="F269" t="s">
        <v>4</v>
      </c>
      <c r="G269" s="2">
        <v>43270</v>
      </c>
      <c r="H269" s="1">
        <v>3307500</v>
      </c>
      <c r="I269" s="1">
        <v>288546.34759999998</v>
      </c>
    </row>
    <row r="270" spans="1:9" x14ac:dyDescent="0.25">
      <c r="A270" t="s">
        <v>11521</v>
      </c>
      <c r="B270" t="s">
        <v>11522</v>
      </c>
      <c r="C270" t="s">
        <v>11502</v>
      </c>
      <c r="D270" t="s">
        <v>11501</v>
      </c>
      <c r="E270" t="s">
        <v>2333</v>
      </c>
      <c r="F270" t="s">
        <v>4</v>
      </c>
      <c r="G270" s="2">
        <v>43265</v>
      </c>
      <c r="H270" s="1">
        <v>9025335</v>
      </c>
      <c r="I270" s="1">
        <v>460958.9987</v>
      </c>
    </row>
    <row r="271" spans="1:9" x14ac:dyDescent="0.25">
      <c r="A271" t="s">
        <v>11519</v>
      </c>
      <c r="B271" t="s">
        <v>11520</v>
      </c>
      <c r="C271" t="s">
        <v>11518</v>
      </c>
      <c r="D271" t="s">
        <v>11517</v>
      </c>
      <c r="E271" t="s">
        <v>2333</v>
      </c>
      <c r="F271" t="s">
        <v>4</v>
      </c>
      <c r="G271" s="2">
        <v>43116</v>
      </c>
      <c r="H271" s="1">
        <v>4216000</v>
      </c>
      <c r="I271" s="1">
        <v>327833.32799999998</v>
      </c>
    </row>
    <row r="272" spans="1:9" x14ac:dyDescent="0.25">
      <c r="A272" t="s">
        <v>11515</v>
      </c>
      <c r="B272" t="s">
        <v>11516</v>
      </c>
      <c r="C272" t="s">
        <v>11514</v>
      </c>
      <c r="D272" t="s">
        <v>11513</v>
      </c>
      <c r="E272" t="s">
        <v>2333</v>
      </c>
      <c r="F272" t="s">
        <v>4</v>
      </c>
      <c r="G272" s="2">
        <v>43122</v>
      </c>
      <c r="H272" s="1">
        <v>1500000</v>
      </c>
      <c r="I272" s="1">
        <v>108606.64</v>
      </c>
    </row>
    <row r="273" spans="1:9" x14ac:dyDescent="0.25">
      <c r="A273" t="s">
        <v>11511</v>
      </c>
      <c r="B273" t="s">
        <v>11512</v>
      </c>
      <c r="C273" t="s">
        <v>11510</v>
      </c>
      <c r="D273" t="s">
        <v>11509</v>
      </c>
      <c r="E273" t="s">
        <v>2333</v>
      </c>
      <c r="F273" t="s">
        <v>4</v>
      </c>
      <c r="G273" s="2">
        <v>43224</v>
      </c>
      <c r="H273" s="1">
        <v>4212392</v>
      </c>
      <c r="I273" s="1">
        <v>294699.0295</v>
      </c>
    </row>
    <row r="274" spans="1:9" x14ac:dyDescent="0.25">
      <c r="A274" t="s">
        <v>11507</v>
      </c>
      <c r="B274" t="s">
        <v>11508</v>
      </c>
      <c r="C274" t="s">
        <v>11506</v>
      </c>
      <c r="D274" t="s">
        <v>11505</v>
      </c>
      <c r="E274" t="s">
        <v>2333</v>
      </c>
      <c r="F274" t="s">
        <v>4</v>
      </c>
      <c r="G274" s="2">
        <v>43299</v>
      </c>
      <c r="H274" s="1">
        <v>1784000</v>
      </c>
      <c r="I274" s="1">
        <v>59012.127999999997</v>
      </c>
    </row>
    <row r="275" spans="1:9" x14ac:dyDescent="0.25">
      <c r="A275" t="s">
        <v>11503</v>
      </c>
      <c r="B275" t="s">
        <v>11504</v>
      </c>
      <c r="C275" t="s">
        <v>11502</v>
      </c>
      <c r="D275" t="s">
        <v>11501</v>
      </c>
      <c r="E275" t="s">
        <v>2333</v>
      </c>
      <c r="F275" t="s">
        <v>4</v>
      </c>
      <c r="G275" s="2">
        <v>43396</v>
      </c>
      <c r="H275" s="1">
        <v>5990000</v>
      </c>
      <c r="I275" s="1">
        <v>387680.5968</v>
      </c>
    </row>
    <row r="276" spans="1:9" x14ac:dyDescent="0.25">
      <c r="A276" t="s">
        <v>11499</v>
      </c>
      <c r="B276" t="s">
        <v>11500</v>
      </c>
      <c r="C276" t="s">
        <v>11498</v>
      </c>
      <c r="D276" t="s">
        <v>11497</v>
      </c>
      <c r="E276" t="s">
        <v>2333</v>
      </c>
      <c r="F276" t="s">
        <v>4</v>
      </c>
      <c r="G276" s="2">
        <v>43409</v>
      </c>
      <c r="H276" s="1">
        <v>1757446</v>
      </c>
      <c r="I276" s="1">
        <v>184288.38860000001</v>
      </c>
    </row>
    <row r="277" spans="1:9" x14ac:dyDescent="0.25">
      <c r="A277" t="s">
        <v>11495</v>
      </c>
      <c r="B277" t="s">
        <v>11496</v>
      </c>
      <c r="C277" t="s">
        <v>11494</v>
      </c>
      <c r="D277" t="s">
        <v>11493</v>
      </c>
      <c r="E277" t="s">
        <v>2333</v>
      </c>
      <c r="F277" t="s">
        <v>4</v>
      </c>
      <c r="G277" s="2">
        <v>43283</v>
      </c>
      <c r="H277" s="1">
        <v>670000</v>
      </c>
      <c r="I277" s="1">
        <v>57486.391199999998</v>
      </c>
    </row>
    <row r="278" spans="1:9" x14ac:dyDescent="0.25">
      <c r="A278" t="s">
        <v>11491</v>
      </c>
      <c r="B278" t="s">
        <v>11492</v>
      </c>
      <c r="C278" t="s">
        <v>1417</v>
      </c>
      <c r="D278" t="s">
        <v>1416</v>
      </c>
      <c r="E278" t="s">
        <v>2333</v>
      </c>
      <c r="F278" t="s">
        <v>4</v>
      </c>
      <c r="G278" s="2">
        <v>43392</v>
      </c>
      <c r="H278" s="1">
        <v>1000000</v>
      </c>
      <c r="I278" s="1">
        <v>50586.991999999998</v>
      </c>
    </row>
    <row r="279" spans="1:9" x14ac:dyDescent="0.25">
      <c r="A279" t="s">
        <v>11489</v>
      </c>
      <c r="B279" t="s">
        <v>11490</v>
      </c>
      <c r="C279" t="s">
        <v>11488</v>
      </c>
      <c r="D279" t="s">
        <v>11487</v>
      </c>
      <c r="E279" t="s">
        <v>2333</v>
      </c>
      <c r="F279" t="s">
        <v>4</v>
      </c>
      <c r="G279" s="2">
        <v>43188</v>
      </c>
      <c r="H279" s="1">
        <v>1347300</v>
      </c>
      <c r="I279" s="1">
        <v>99305.796400000007</v>
      </c>
    </row>
    <row r="280" spans="1:9" x14ac:dyDescent="0.25">
      <c r="A280" t="s">
        <v>11485</v>
      </c>
      <c r="B280" t="s">
        <v>11486</v>
      </c>
      <c r="C280" t="s">
        <v>11484</v>
      </c>
      <c r="D280" t="s">
        <v>11483</v>
      </c>
      <c r="E280" t="s">
        <v>2333</v>
      </c>
      <c r="F280" t="s">
        <v>4</v>
      </c>
      <c r="G280" s="2">
        <v>43104</v>
      </c>
      <c r="H280" s="1">
        <v>500000</v>
      </c>
      <c r="I280" s="1">
        <v>19799.656999999999</v>
      </c>
    </row>
    <row r="281" spans="1:9" x14ac:dyDescent="0.25">
      <c r="A281" t="s">
        <v>11481</v>
      </c>
      <c r="B281" t="s">
        <v>11482</v>
      </c>
      <c r="C281" t="s">
        <v>11480</v>
      </c>
      <c r="D281" t="s">
        <v>11479</v>
      </c>
      <c r="E281" t="s">
        <v>2333</v>
      </c>
      <c r="F281" t="s">
        <v>4</v>
      </c>
      <c r="G281" s="2">
        <v>43185</v>
      </c>
      <c r="H281" s="1">
        <v>4600000</v>
      </c>
      <c r="I281" s="1">
        <v>226590.16099999999</v>
      </c>
    </row>
    <row r="282" spans="1:9" x14ac:dyDescent="0.25">
      <c r="A282" t="s">
        <v>11477</v>
      </c>
      <c r="B282" t="s">
        <v>11478</v>
      </c>
      <c r="C282" t="s">
        <v>11476</v>
      </c>
      <c r="D282" t="s">
        <v>11475</v>
      </c>
      <c r="E282" t="s">
        <v>2333</v>
      </c>
      <c r="F282" t="s">
        <v>4</v>
      </c>
      <c r="G282" s="2">
        <v>43299</v>
      </c>
      <c r="H282" s="1">
        <v>650000</v>
      </c>
      <c r="I282" s="1">
        <v>75630.248500000002</v>
      </c>
    </row>
    <row r="283" spans="1:9" x14ac:dyDescent="0.25">
      <c r="A283" t="s">
        <v>11473</v>
      </c>
      <c r="B283" t="s">
        <v>11474</v>
      </c>
      <c r="C283" t="s">
        <v>11472</v>
      </c>
      <c r="D283" t="s">
        <v>11471</v>
      </c>
      <c r="E283" t="s">
        <v>2333</v>
      </c>
      <c r="F283" t="s">
        <v>4</v>
      </c>
      <c r="G283" s="2">
        <v>43104</v>
      </c>
      <c r="H283" s="1">
        <v>661230</v>
      </c>
      <c r="I283" s="1">
        <v>34767.097699999998</v>
      </c>
    </row>
    <row r="284" spans="1:9" x14ac:dyDescent="0.25">
      <c r="A284" t="s">
        <v>11469</v>
      </c>
      <c r="B284" t="s">
        <v>11470</v>
      </c>
      <c r="C284" t="s">
        <v>11468</v>
      </c>
      <c r="D284" t="s">
        <v>11467</v>
      </c>
      <c r="E284" t="s">
        <v>2333</v>
      </c>
      <c r="F284" t="s">
        <v>4</v>
      </c>
      <c r="G284" s="2">
        <v>43439</v>
      </c>
      <c r="H284" s="1">
        <v>714426</v>
      </c>
      <c r="I284" s="1">
        <v>64365.442600000002</v>
      </c>
    </row>
    <row r="285" spans="1:9" x14ac:dyDescent="0.25">
      <c r="A285" t="s">
        <v>11465</v>
      </c>
      <c r="B285" t="s">
        <v>11466</v>
      </c>
      <c r="C285" t="s">
        <v>11464</v>
      </c>
      <c r="D285" t="s">
        <v>11463</v>
      </c>
      <c r="E285" t="s">
        <v>2333</v>
      </c>
      <c r="F285" t="s">
        <v>4</v>
      </c>
      <c r="G285" s="2">
        <v>43145</v>
      </c>
      <c r="H285" s="1">
        <v>790000</v>
      </c>
      <c r="I285" s="1">
        <v>20761.2418</v>
      </c>
    </row>
    <row r="286" spans="1:9" x14ac:dyDescent="0.25">
      <c r="A286" t="s">
        <v>11461</v>
      </c>
      <c r="B286" t="s">
        <v>11462</v>
      </c>
      <c r="C286" t="s">
        <v>11460</v>
      </c>
      <c r="D286" t="s">
        <v>11459</v>
      </c>
      <c r="E286" t="s">
        <v>2333</v>
      </c>
      <c r="F286" t="s">
        <v>4</v>
      </c>
      <c r="G286" s="2">
        <v>43299</v>
      </c>
      <c r="H286" s="1">
        <v>259000</v>
      </c>
      <c r="I286" s="1">
        <v>5538.4938000000002</v>
      </c>
    </row>
    <row r="287" spans="1:9" x14ac:dyDescent="0.25">
      <c r="A287" t="s">
        <v>11457</v>
      </c>
      <c r="B287" t="s">
        <v>11458</v>
      </c>
      <c r="C287" t="s">
        <v>11456</v>
      </c>
      <c r="D287" t="s">
        <v>11455</v>
      </c>
      <c r="E287" t="s">
        <v>2333</v>
      </c>
      <c r="F287" t="s">
        <v>4</v>
      </c>
      <c r="G287" s="2">
        <v>43285</v>
      </c>
      <c r="H287" s="1">
        <v>963160</v>
      </c>
      <c r="I287" s="1">
        <v>59156.068800000001</v>
      </c>
    </row>
    <row r="288" spans="1:9" x14ac:dyDescent="0.25">
      <c r="A288" t="s">
        <v>11453</v>
      </c>
      <c r="B288" t="s">
        <v>11454</v>
      </c>
      <c r="C288" t="s">
        <v>11452</v>
      </c>
      <c r="D288" t="s">
        <v>11451</v>
      </c>
      <c r="E288" t="s">
        <v>2333</v>
      </c>
      <c r="F288" t="s">
        <v>4</v>
      </c>
      <c r="G288" s="2">
        <v>43172</v>
      </c>
      <c r="H288" s="1">
        <v>1606500</v>
      </c>
      <c r="I288" s="1">
        <v>110849.5384</v>
      </c>
    </row>
    <row r="289" spans="1:9" x14ac:dyDescent="0.25">
      <c r="A289" t="s">
        <v>11449</v>
      </c>
      <c r="B289" t="s">
        <v>11450</v>
      </c>
      <c r="C289" t="s">
        <v>11448</v>
      </c>
      <c r="D289" t="s">
        <v>11447</v>
      </c>
      <c r="E289" t="s">
        <v>2333</v>
      </c>
      <c r="F289" t="s">
        <v>4</v>
      </c>
      <c r="G289" s="2">
        <v>43305</v>
      </c>
      <c r="H289" s="1">
        <v>1380000</v>
      </c>
      <c r="I289" s="1">
        <v>107701.1891</v>
      </c>
    </row>
    <row r="290" spans="1:9" x14ac:dyDescent="0.25">
      <c r="A290" t="s">
        <v>11445</v>
      </c>
      <c r="B290" t="s">
        <v>11446</v>
      </c>
      <c r="C290" t="s">
        <v>11361</v>
      </c>
      <c r="D290" t="s">
        <v>11360</v>
      </c>
      <c r="E290" t="s">
        <v>2333</v>
      </c>
      <c r="F290" t="s">
        <v>4</v>
      </c>
      <c r="G290" s="2">
        <v>43235</v>
      </c>
      <c r="H290" s="1">
        <v>595000</v>
      </c>
      <c r="I290" s="1">
        <v>44460.973400000003</v>
      </c>
    </row>
    <row r="291" spans="1:9" x14ac:dyDescent="0.25">
      <c r="A291" t="s">
        <v>11443</v>
      </c>
      <c r="B291" t="s">
        <v>11444</v>
      </c>
      <c r="C291" t="s">
        <v>11442</v>
      </c>
      <c r="D291" t="s">
        <v>11441</v>
      </c>
      <c r="E291" t="s">
        <v>2333</v>
      </c>
      <c r="F291" t="s">
        <v>4</v>
      </c>
      <c r="G291" s="2">
        <v>43172</v>
      </c>
      <c r="H291" s="1">
        <v>842400</v>
      </c>
      <c r="I291" s="1">
        <v>54934.013299999999</v>
      </c>
    </row>
    <row r="292" spans="1:9" x14ac:dyDescent="0.25">
      <c r="A292" t="s">
        <v>11439</v>
      </c>
      <c r="B292" t="s">
        <v>11440</v>
      </c>
      <c r="C292" t="s">
        <v>11392</v>
      </c>
      <c r="D292" t="s">
        <v>11391</v>
      </c>
      <c r="E292" t="s">
        <v>2333</v>
      </c>
      <c r="F292" t="s">
        <v>4</v>
      </c>
      <c r="G292" s="2">
        <v>43285</v>
      </c>
      <c r="H292" s="1">
        <v>2060000</v>
      </c>
      <c r="I292" s="1">
        <v>125215.84940000001</v>
      </c>
    </row>
    <row r="293" spans="1:9" x14ac:dyDescent="0.25">
      <c r="A293" t="s">
        <v>11437</v>
      </c>
      <c r="B293" t="s">
        <v>11438</v>
      </c>
      <c r="C293" t="s">
        <v>11436</v>
      </c>
      <c r="D293" t="s">
        <v>11435</v>
      </c>
      <c r="E293" t="s">
        <v>2333</v>
      </c>
      <c r="F293" t="s">
        <v>4</v>
      </c>
      <c r="G293" s="2">
        <v>43439</v>
      </c>
      <c r="H293" s="1">
        <v>1183000</v>
      </c>
      <c r="I293" s="1">
        <v>132182.5232</v>
      </c>
    </row>
    <row r="294" spans="1:9" x14ac:dyDescent="0.25">
      <c r="A294" t="s">
        <v>11433</v>
      </c>
      <c r="B294" t="s">
        <v>11434</v>
      </c>
      <c r="C294" t="s">
        <v>11361</v>
      </c>
      <c r="D294" t="s">
        <v>11360</v>
      </c>
      <c r="E294" t="s">
        <v>2333</v>
      </c>
      <c r="F294" t="s">
        <v>4</v>
      </c>
      <c r="G294" s="2">
        <v>43283</v>
      </c>
      <c r="H294" s="1">
        <v>2400000</v>
      </c>
      <c r="I294" s="1">
        <v>224821.9368</v>
      </c>
    </row>
    <row r="295" spans="1:9" x14ac:dyDescent="0.25">
      <c r="A295" t="s">
        <v>11431</v>
      </c>
      <c r="B295" t="s">
        <v>11432</v>
      </c>
      <c r="C295" t="s">
        <v>11392</v>
      </c>
      <c r="D295" t="s">
        <v>11391</v>
      </c>
      <c r="E295" t="s">
        <v>2333</v>
      </c>
      <c r="F295" t="s">
        <v>4</v>
      </c>
      <c r="G295" s="2">
        <v>43285</v>
      </c>
      <c r="H295" s="1">
        <v>4967000</v>
      </c>
      <c r="I295" s="1">
        <v>333460.04830000002</v>
      </c>
    </row>
    <row r="296" spans="1:9" x14ac:dyDescent="0.25">
      <c r="A296" t="s">
        <v>11429</v>
      </c>
      <c r="B296" t="s">
        <v>11430</v>
      </c>
      <c r="C296" t="s">
        <v>11428</v>
      </c>
      <c r="D296" t="s">
        <v>11427</v>
      </c>
      <c r="E296" t="s">
        <v>2333</v>
      </c>
      <c r="F296" t="s">
        <v>4</v>
      </c>
      <c r="G296" s="2">
        <v>43305</v>
      </c>
      <c r="H296" s="1">
        <v>607500</v>
      </c>
      <c r="I296" s="1">
        <v>40337.061000000002</v>
      </c>
    </row>
    <row r="297" spans="1:9" x14ac:dyDescent="0.25">
      <c r="A297" t="s">
        <v>11425</v>
      </c>
      <c r="B297" t="s">
        <v>11426</v>
      </c>
      <c r="C297" t="s">
        <v>11424</v>
      </c>
      <c r="D297" t="s">
        <v>11423</v>
      </c>
      <c r="E297" t="s">
        <v>2333</v>
      </c>
      <c r="F297" t="s">
        <v>4</v>
      </c>
      <c r="G297" s="2">
        <v>43377</v>
      </c>
      <c r="H297" s="1">
        <v>4959000</v>
      </c>
      <c r="I297" s="1">
        <v>466650.1066</v>
      </c>
    </row>
    <row r="298" spans="1:9" x14ac:dyDescent="0.25">
      <c r="A298" t="s">
        <v>11421</v>
      </c>
      <c r="B298" t="s">
        <v>11422</v>
      </c>
      <c r="C298" t="s">
        <v>11420</v>
      </c>
      <c r="D298" t="s">
        <v>11419</v>
      </c>
      <c r="E298" t="s">
        <v>2333</v>
      </c>
      <c r="F298" t="s">
        <v>4</v>
      </c>
      <c r="G298" s="2">
        <v>43159</v>
      </c>
      <c r="H298" s="1">
        <v>1890000</v>
      </c>
      <c r="I298" s="1">
        <v>102439.7095</v>
      </c>
    </row>
    <row r="299" spans="1:9" x14ac:dyDescent="0.25">
      <c r="A299" t="s">
        <v>11417</v>
      </c>
      <c r="B299" t="s">
        <v>11418</v>
      </c>
      <c r="C299" t="s">
        <v>11416</v>
      </c>
      <c r="D299" t="s">
        <v>11415</v>
      </c>
      <c r="E299" t="s">
        <v>2333</v>
      </c>
      <c r="F299" t="s">
        <v>4</v>
      </c>
      <c r="G299" s="2">
        <v>43342</v>
      </c>
      <c r="H299" s="1">
        <v>203840</v>
      </c>
      <c r="I299" s="1">
        <v>8588.7644999999993</v>
      </c>
    </row>
    <row r="300" spans="1:9" x14ac:dyDescent="0.25">
      <c r="A300" t="s">
        <v>11413</v>
      </c>
      <c r="B300" t="s">
        <v>11414</v>
      </c>
      <c r="C300" t="s">
        <v>11392</v>
      </c>
      <c r="D300" t="s">
        <v>11391</v>
      </c>
      <c r="E300" t="s">
        <v>2333</v>
      </c>
      <c r="F300" t="s">
        <v>4</v>
      </c>
      <c r="G300" s="2">
        <v>43446</v>
      </c>
      <c r="H300" s="1">
        <v>479162</v>
      </c>
      <c r="I300" s="1">
        <v>34460.726799999997</v>
      </c>
    </row>
    <row r="301" spans="1:9" x14ac:dyDescent="0.25">
      <c r="A301" t="s">
        <v>11411</v>
      </c>
      <c r="B301" t="s">
        <v>11412</v>
      </c>
      <c r="C301" t="s">
        <v>11392</v>
      </c>
      <c r="D301" t="s">
        <v>11391</v>
      </c>
      <c r="E301" t="s">
        <v>2333</v>
      </c>
      <c r="F301" t="s">
        <v>4</v>
      </c>
      <c r="G301" s="2">
        <v>43159</v>
      </c>
      <c r="H301" s="1">
        <v>2350700</v>
      </c>
      <c r="I301" s="1">
        <v>116740.132</v>
      </c>
    </row>
    <row r="302" spans="1:9" x14ac:dyDescent="0.25">
      <c r="A302" t="s">
        <v>11409</v>
      </c>
      <c r="B302" t="s">
        <v>11410</v>
      </c>
      <c r="C302" t="s">
        <v>11408</v>
      </c>
      <c r="D302" t="s">
        <v>11407</v>
      </c>
      <c r="E302" t="s">
        <v>2333</v>
      </c>
      <c r="F302" t="s">
        <v>4</v>
      </c>
      <c r="G302" s="2">
        <v>43160</v>
      </c>
      <c r="H302" s="1">
        <v>1032644</v>
      </c>
      <c r="I302" s="1">
        <v>112567.1578</v>
      </c>
    </row>
    <row r="303" spans="1:9" x14ac:dyDescent="0.25">
      <c r="A303" t="s">
        <v>11405</v>
      </c>
      <c r="B303" t="s">
        <v>11406</v>
      </c>
      <c r="C303" t="s">
        <v>11404</v>
      </c>
      <c r="D303" t="s">
        <v>11403</v>
      </c>
      <c r="E303" t="s">
        <v>2333</v>
      </c>
      <c r="F303" t="s">
        <v>4</v>
      </c>
      <c r="G303" s="2">
        <v>43208</v>
      </c>
      <c r="H303" s="1">
        <v>400000</v>
      </c>
      <c r="I303" s="1">
        <v>23878.940600000002</v>
      </c>
    </row>
    <row r="304" spans="1:9" x14ac:dyDescent="0.25">
      <c r="A304" t="s">
        <v>11401</v>
      </c>
      <c r="B304" t="s">
        <v>11402</v>
      </c>
      <c r="C304" t="s">
        <v>11400</v>
      </c>
      <c r="D304" t="s">
        <v>11399</v>
      </c>
      <c r="E304" t="s">
        <v>2333</v>
      </c>
      <c r="F304" t="s">
        <v>4</v>
      </c>
      <c r="G304" s="2">
        <v>43159</v>
      </c>
      <c r="H304" s="1">
        <v>1715000</v>
      </c>
      <c r="I304" s="1">
        <v>27559.100399999999</v>
      </c>
    </row>
    <row r="305" spans="1:9" x14ac:dyDescent="0.25">
      <c r="A305" t="s">
        <v>11397</v>
      </c>
      <c r="B305" t="s">
        <v>11398</v>
      </c>
      <c r="C305" t="s">
        <v>11396</v>
      </c>
      <c r="D305" t="s">
        <v>11395</v>
      </c>
      <c r="E305" t="s">
        <v>2333</v>
      </c>
      <c r="F305" t="s">
        <v>4</v>
      </c>
      <c r="G305" s="2">
        <v>43273</v>
      </c>
      <c r="H305" s="1">
        <v>1470000</v>
      </c>
      <c r="I305" s="1">
        <v>87131.227299999999</v>
      </c>
    </row>
    <row r="306" spans="1:9" x14ac:dyDescent="0.25">
      <c r="A306" t="s">
        <v>11393</v>
      </c>
      <c r="B306" t="s">
        <v>11394</v>
      </c>
      <c r="C306" t="s">
        <v>11392</v>
      </c>
      <c r="D306" t="s">
        <v>11391</v>
      </c>
      <c r="E306" t="s">
        <v>2333</v>
      </c>
      <c r="F306" t="s">
        <v>4</v>
      </c>
      <c r="G306" s="2">
        <v>43159</v>
      </c>
      <c r="H306" s="1">
        <v>989181.6</v>
      </c>
      <c r="I306" s="1">
        <v>39775.8197</v>
      </c>
    </row>
    <row r="307" spans="1:9" x14ac:dyDescent="0.25">
      <c r="A307" t="s">
        <v>11389</v>
      </c>
      <c r="B307" t="s">
        <v>11390</v>
      </c>
      <c r="C307" t="s">
        <v>11388</v>
      </c>
      <c r="D307" t="s">
        <v>11387</v>
      </c>
      <c r="E307" t="s">
        <v>2333</v>
      </c>
      <c r="F307" t="s">
        <v>4</v>
      </c>
      <c r="G307" s="2">
        <v>43339</v>
      </c>
      <c r="H307" s="1">
        <v>1991000</v>
      </c>
      <c r="I307" s="1">
        <v>142955.45819999999</v>
      </c>
    </row>
    <row r="308" spans="1:9" x14ac:dyDescent="0.25">
      <c r="A308" t="s">
        <v>11385</v>
      </c>
      <c r="B308" t="s">
        <v>11386</v>
      </c>
      <c r="C308" t="s">
        <v>11384</v>
      </c>
      <c r="D308" t="s">
        <v>11383</v>
      </c>
      <c r="E308" t="s">
        <v>2333</v>
      </c>
      <c r="F308" t="s">
        <v>4</v>
      </c>
      <c r="G308" s="2">
        <v>43376</v>
      </c>
      <c r="H308" s="1">
        <v>221000</v>
      </c>
      <c r="I308" s="1">
        <v>16229.4174</v>
      </c>
    </row>
    <row r="309" spans="1:9" x14ac:dyDescent="0.25">
      <c r="A309" t="s">
        <v>11381</v>
      </c>
      <c r="B309" t="s">
        <v>11382</v>
      </c>
      <c r="C309" t="s">
        <v>11380</v>
      </c>
      <c r="D309" t="s">
        <v>11379</v>
      </c>
      <c r="E309" t="s">
        <v>2333</v>
      </c>
      <c r="F309" t="s">
        <v>4</v>
      </c>
      <c r="G309" s="2">
        <v>43384</v>
      </c>
      <c r="H309" s="1">
        <v>990000</v>
      </c>
      <c r="I309" s="1">
        <v>38244.323400000001</v>
      </c>
    </row>
    <row r="310" spans="1:9" x14ac:dyDescent="0.25">
      <c r="A310" t="s">
        <v>11377</v>
      </c>
      <c r="B310" t="s">
        <v>11378</v>
      </c>
      <c r="C310" t="s">
        <v>11376</v>
      </c>
      <c r="D310" t="s">
        <v>11375</v>
      </c>
      <c r="E310" t="s">
        <v>2333</v>
      </c>
      <c r="F310" t="s">
        <v>4</v>
      </c>
      <c r="G310" s="2">
        <v>43227</v>
      </c>
      <c r="H310" s="1">
        <v>992000</v>
      </c>
      <c r="I310" s="1">
        <v>47661.7497</v>
      </c>
    </row>
    <row r="311" spans="1:9" x14ac:dyDescent="0.25">
      <c r="A311" t="s">
        <v>11373</v>
      </c>
      <c r="B311" t="s">
        <v>11374</v>
      </c>
      <c r="C311" t="s">
        <v>11372</v>
      </c>
      <c r="D311" t="s">
        <v>11371</v>
      </c>
      <c r="E311" t="s">
        <v>2333</v>
      </c>
      <c r="F311" t="s">
        <v>4</v>
      </c>
      <c r="G311" s="2">
        <v>43122</v>
      </c>
      <c r="H311" s="1">
        <v>4390000</v>
      </c>
      <c r="I311" s="1">
        <v>348526.5662</v>
      </c>
    </row>
    <row r="312" spans="1:9" x14ac:dyDescent="0.25">
      <c r="A312" t="s">
        <v>11369</v>
      </c>
      <c r="B312" t="s">
        <v>11370</v>
      </c>
      <c r="C312" t="s">
        <v>11368</v>
      </c>
      <c r="D312" t="s">
        <v>11367</v>
      </c>
      <c r="E312" t="s">
        <v>2333</v>
      </c>
      <c r="F312" t="s">
        <v>4</v>
      </c>
      <c r="G312" s="2">
        <v>43412</v>
      </c>
      <c r="H312" s="1">
        <v>1780000</v>
      </c>
      <c r="I312" s="1">
        <v>117742.1182</v>
      </c>
    </row>
    <row r="313" spans="1:9" x14ac:dyDescent="0.25">
      <c r="A313" t="s">
        <v>11365</v>
      </c>
      <c r="B313" t="s">
        <v>11366</v>
      </c>
      <c r="C313" t="s">
        <v>683</v>
      </c>
      <c r="D313" t="s">
        <v>11364</v>
      </c>
      <c r="E313" t="s">
        <v>2333</v>
      </c>
      <c r="F313" t="s">
        <v>4</v>
      </c>
      <c r="G313" s="2">
        <v>43172</v>
      </c>
      <c r="H313" s="1">
        <v>515157</v>
      </c>
      <c r="I313" s="1">
        <v>30564.695299999999</v>
      </c>
    </row>
    <row r="314" spans="1:9" x14ac:dyDescent="0.25">
      <c r="A314" t="s">
        <v>11362</v>
      </c>
      <c r="B314" t="s">
        <v>11363</v>
      </c>
      <c r="C314" t="s">
        <v>11361</v>
      </c>
      <c r="D314" t="s">
        <v>11360</v>
      </c>
      <c r="E314" t="s">
        <v>2333</v>
      </c>
      <c r="F314" t="s">
        <v>4</v>
      </c>
      <c r="G314" s="2">
        <v>43376</v>
      </c>
      <c r="H314" s="1">
        <v>1030000</v>
      </c>
      <c r="I314" s="1">
        <v>52977.955600000001</v>
      </c>
    </row>
    <row r="315" spans="1:9" x14ac:dyDescent="0.25">
      <c r="A315" t="s">
        <v>11358</v>
      </c>
      <c r="B315" t="s">
        <v>11359</v>
      </c>
      <c r="C315" t="s">
        <v>11357</v>
      </c>
      <c r="D315" t="s">
        <v>11356</v>
      </c>
      <c r="E315" t="s">
        <v>2333</v>
      </c>
      <c r="F315" t="s">
        <v>4</v>
      </c>
      <c r="G315" s="2">
        <v>43285</v>
      </c>
      <c r="H315" s="1">
        <v>2282000</v>
      </c>
      <c r="I315" s="1">
        <v>204091.30249999999</v>
      </c>
    </row>
    <row r="316" spans="1:9" x14ac:dyDescent="0.25">
      <c r="A316" t="s">
        <v>11354</v>
      </c>
      <c r="B316" t="s">
        <v>11355</v>
      </c>
      <c r="C316" t="s">
        <v>11353</v>
      </c>
      <c r="D316" t="s">
        <v>11352</v>
      </c>
      <c r="E316" t="s">
        <v>2333</v>
      </c>
      <c r="F316" t="s">
        <v>4</v>
      </c>
      <c r="G316" s="2">
        <v>43370</v>
      </c>
      <c r="H316" s="1">
        <v>1875450</v>
      </c>
      <c r="I316" s="1">
        <v>246048.29870000001</v>
      </c>
    </row>
    <row r="317" spans="1:9" x14ac:dyDescent="0.25">
      <c r="A317" t="s">
        <v>11350</v>
      </c>
      <c r="B317" t="s">
        <v>11351</v>
      </c>
      <c r="C317" t="s">
        <v>11349</v>
      </c>
      <c r="D317" t="s">
        <v>11348</v>
      </c>
      <c r="E317" t="s">
        <v>2333</v>
      </c>
      <c r="F317" t="s">
        <v>4</v>
      </c>
      <c r="G317" s="2">
        <v>43298</v>
      </c>
      <c r="H317" s="1">
        <v>1418648</v>
      </c>
      <c r="I317" s="1">
        <v>109552.5681</v>
      </c>
    </row>
    <row r="318" spans="1:9" x14ac:dyDescent="0.25">
      <c r="A318" t="s">
        <v>11346</v>
      </c>
      <c r="B318" t="s">
        <v>11347</v>
      </c>
      <c r="C318" t="s">
        <v>11303</v>
      </c>
      <c r="D318" t="s">
        <v>11302</v>
      </c>
      <c r="E318" t="s">
        <v>2333</v>
      </c>
      <c r="F318" t="s">
        <v>4</v>
      </c>
      <c r="G318" s="2">
        <v>43444</v>
      </c>
      <c r="H318" s="1">
        <v>1064759</v>
      </c>
      <c r="I318" s="1">
        <v>141411.3462</v>
      </c>
    </row>
    <row r="319" spans="1:9" x14ac:dyDescent="0.25">
      <c r="A319" t="s">
        <v>11344</v>
      </c>
      <c r="B319" t="s">
        <v>11345</v>
      </c>
      <c r="C319" t="s">
        <v>11343</v>
      </c>
      <c r="D319" t="s">
        <v>11342</v>
      </c>
      <c r="E319" t="s">
        <v>2333</v>
      </c>
      <c r="F319" t="s">
        <v>4</v>
      </c>
      <c r="G319" s="2">
        <v>43227</v>
      </c>
      <c r="H319" s="1">
        <v>1171491</v>
      </c>
      <c r="I319" s="1">
        <v>49668.997900000002</v>
      </c>
    </row>
    <row r="320" spans="1:9" x14ac:dyDescent="0.25">
      <c r="A320" t="s">
        <v>11340</v>
      </c>
      <c r="B320" t="s">
        <v>11341</v>
      </c>
      <c r="C320" t="s">
        <v>11339</v>
      </c>
      <c r="D320" t="s">
        <v>11338</v>
      </c>
      <c r="E320" t="s">
        <v>2333</v>
      </c>
      <c r="F320" t="s">
        <v>4</v>
      </c>
      <c r="G320" s="2">
        <v>43227</v>
      </c>
      <c r="H320" s="1">
        <v>3600000</v>
      </c>
      <c r="I320" s="1">
        <v>348560.62119999999</v>
      </c>
    </row>
    <row r="321" spans="1:9" x14ac:dyDescent="0.25">
      <c r="A321" t="s">
        <v>11336</v>
      </c>
      <c r="B321" t="s">
        <v>11337</v>
      </c>
      <c r="C321" t="s">
        <v>11335</v>
      </c>
      <c r="D321" t="s">
        <v>11334</v>
      </c>
      <c r="E321" t="s">
        <v>2333</v>
      </c>
      <c r="F321" t="s">
        <v>4</v>
      </c>
      <c r="G321" s="2">
        <v>43158</v>
      </c>
      <c r="H321" s="1">
        <v>690500</v>
      </c>
      <c r="I321" s="1">
        <v>58491</v>
      </c>
    </row>
    <row r="322" spans="1:9" x14ac:dyDescent="0.25">
      <c r="A322" t="s">
        <v>11332</v>
      </c>
      <c r="B322" t="s">
        <v>11333</v>
      </c>
      <c r="C322" t="s">
        <v>11331</v>
      </c>
      <c r="D322" t="s">
        <v>11330</v>
      </c>
      <c r="E322" t="s">
        <v>2333</v>
      </c>
      <c r="F322" t="s">
        <v>4</v>
      </c>
      <c r="G322" s="2">
        <v>43104</v>
      </c>
      <c r="H322" s="1">
        <v>1143096</v>
      </c>
      <c r="I322" s="1">
        <v>142857.92499999999</v>
      </c>
    </row>
    <row r="323" spans="1:9" x14ac:dyDescent="0.25">
      <c r="A323" t="s">
        <v>11322</v>
      </c>
      <c r="B323" t="s">
        <v>11323</v>
      </c>
      <c r="C323" t="s">
        <v>11315</v>
      </c>
      <c r="D323" t="s">
        <v>11314</v>
      </c>
      <c r="E323" t="s">
        <v>2333</v>
      </c>
      <c r="F323" t="s">
        <v>4</v>
      </c>
      <c r="G323" s="2">
        <v>43262</v>
      </c>
      <c r="H323" s="1">
        <v>98890</v>
      </c>
      <c r="I323" s="1">
        <v>7718.3316000000004</v>
      </c>
    </row>
    <row r="324" spans="1:9" x14ac:dyDescent="0.25">
      <c r="A324" t="s">
        <v>11320</v>
      </c>
      <c r="B324" t="s">
        <v>11321</v>
      </c>
      <c r="C324" t="s">
        <v>11315</v>
      </c>
      <c r="D324" t="s">
        <v>11314</v>
      </c>
      <c r="E324" t="s">
        <v>2333</v>
      </c>
      <c r="F324" t="s">
        <v>42</v>
      </c>
      <c r="G324" s="2">
        <v>43262</v>
      </c>
      <c r="H324" s="1">
        <v>312000</v>
      </c>
      <c r="I324" s="1">
        <v>0</v>
      </c>
    </row>
    <row r="325" spans="1:9" x14ac:dyDescent="0.25">
      <c r="A325" t="s">
        <v>11318</v>
      </c>
      <c r="B325" t="s">
        <v>11319</v>
      </c>
      <c r="C325" t="s">
        <v>11273</v>
      </c>
      <c r="D325" t="s">
        <v>11272</v>
      </c>
      <c r="E325" t="s">
        <v>2333</v>
      </c>
      <c r="F325" t="s">
        <v>4</v>
      </c>
      <c r="G325" s="2">
        <v>43420</v>
      </c>
      <c r="H325" s="1">
        <v>570000</v>
      </c>
      <c r="I325" s="1">
        <v>25310.777300000002</v>
      </c>
    </row>
    <row r="326" spans="1:9" x14ac:dyDescent="0.25">
      <c r="A326" t="s">
        <v>11316</v>
      </c>
      <c r="B326" t="s">
        <v>11317</v>
      </c>
      <c r="C326" t="s">
        <v>11315</v>
      </c>
      <c r="D326" t="s">
        <v>11314</v>
      </c>
      <c r="E326" t="s">
        <v>2333</v>
      </c>
      <c r="F326" t="s">
        <v>4</v>
      </c>
      <c r="G326" s="2">
        <v>43262</v>
      </c>
      <c r="H326" s="1">
        <v>132000</v>
      </c>
      <c r="I326" s="1">
        <v>10302.968500000001</v>
      </c>
    </row>
    <row r="327" spans="1:9" x14ac:dyDescent="0.25">
      <c r="A327" t="s">
        <v>11312</v>
      </c>
      <c r="B327" t="s">
        <v>11313</v>
      </c>
      <c r="C327" t="s">
        <v>11311</v>
      </c>
      <c r="D327" t="s">
        <v>11310</v>
      </c>
      <c r="E327" t="s">
        <v>2333</v>
      </c>
      <c r="F327" t="s">
        <v>4</v>
      </c>
      <c r="G327" s="2">
        <v>43283</v>
      </c>
      <c r="H327" s="1">
        <v>1530000</v>
      </c>
      <c r="I327" s="1">
        <v>119941.4039</v>
      </c>
    </row>
    <row r="328" spans="1:9" x14ac:dyDescent="0.25">
      <c r="A328" t="s">
        <v>11308</v>
      </c>
      <c r="B328" t="s">
        <v>11309</v>
      </c>
      <c r="C328" t="s">
        <v>11307</v>
      </c>
      <c r="D328" t="s">
        <v>11306</v>
      </c>
      <c r="E328" t="s">
        <v>2333</v>
      </c>
      <c r="F328" t="s">
        <v>4</v>
      </c>
      <c r="G328" s="2">
        <v>43256</v>
      </c>
      <c r="H328" s="1">
        <v>184500</v>
      </c>
      <c r="I328" s="1">
        <v>17313.516100000001</v>
      </c>
    </row>
    <row r="329" spans="1:9" x14ac:dyDescent="0.25">
      <c r="A329" t="s">
        <v>11304</v>
      </c>
      <c r="B329" t="s">
        <v>11305</v>
      </c>
      <c r="C329" t="s">
        <v>11303</v>
      </c>
      <c r="D329" t="s">
        <v>11302</v>
      </c>
      <c r="E329" t="s">
        <v>2333</v>
      </c>
      <c r="F329" t="s">
        <v>4</v>
      </c>
      <c r="G329" s="2">
        <v>43409</v>
      </c>
      <c r="H329" s="1">
        <v>1799010</v>
      </c>
      <c r="I329" s="1">
        <v>173362.79889999999</v>
      </c>
    </row>
    <row r="330" spans="1:9" x14ac:dyDescent="0.25">
      <c r="A330" t="s">
        <v>11300</v>
      </c>
      <c r="B330" t="s">
        <v>11301</v>
      </c>
      <c r="C330" t="s">
        <v>11299</v>
      </c>
      <c r="D330" t="s">
        <v>11298</v>
      </c>
      <c r="E330" t="s">
        <v>2333</v>
      </c>
      <c r="F330" t="s">
        <v>4</v>
      </c>
      <c r="G330" s="2">
        <v>43157</v>
      </c>
      <c r="H330" s="1">
        <v>450000</v>
      </c>
      <c r="I330" s="1">
        <v>25259.134099999999</v>
      </c>
    </row>
    <row r="331" spans="1:9" x14ac:dyDescent="0.25">
      <c r="A331" t="s">
        <v>11296</v>
      </c>
      <c r="B331" t="s">
        <v>11297</v>
      </c>
      <c r="C331" t="s">
        <v>11295</v>
      </c>
      <c r="D331" t="s">
        <v>11294</v>
      </c>
      <c r="E331" t="s">
        <v>2333</v>
      </c>
      <c r="F331" t="s">
        <v>4</v>
      </c>
      <c r="G331" s="2">
        <v>43265</v>
      </c>
      <c r="H331" s="1">
        <v>1662174</v>
      </c>
      <c r="I331" s="1">
        <v>119732.6346</v>
      </c>
    </row>
    <row r="332" spans="1:9" x14ac:dyDescent="0.25">
      <c r="A332" t="s">
        <v>11292</v>
      </c>
      <c r="B332" t="s">
        <v>11293</v>
      </c>
      <c r="C332" t="s">
        <v>11289</v>
      </c>
      <c r="D332" t="s">
        <v>11288</v>
      </c>
      <c r="E332" t="s">
        <v>2333</v>
      </c>
      <c r="F332" t="s">
        <v>4</v>
      </c>
      <c r="G332" s="2">
        <v>43235</v>
      </c>
      <c r="H332" s="1">
        <v>3050000</v>
      </c>
      <c r="I332" s="1">
        <v>246800.432</v>
      </c>
    </row>
    <row r="333" spans="1:9" x14ac:dyDescent="0.25">
      <c r="A333" t="s">
        <v>11290</v>
      </c>
      <c r="B333" t="s">
        <v>11291</v>
      </c>
      <c r="C333" t="s">
        <v>11289</v>
      </c>
      <c r="D333" t="s">
        <v>11288</v>
      </c>
      <c r="E333" t="s">
        <v>2333</v>
      </c>
      <c r="F333" t="s">
        <v>4</v>
      </c>
      <c r="G333" s="2">
        <v>43283</v>
      </c>
      <c r="H333" s="1">
        <v>760000</v>
      </c>
      <c r="I333" s="1">
        <v>58387.08</v>
      </c>
    </row>
    <row r="334" spans="1:9" x14ac:dyDescent="0.25">
      <c r="A334" t="s">
        <v>11286</v>
      </c>
      <c r="B334" t="s">
        <v>11287</v>
      </c>
      <c r="C334" t="s">
        <v>11285</v>
      </c>
      <c r="D334" t="s">
        <v>11284</v>
      </c>
      <c r="E334" t="s">
        <v>2333</v>
      </c>
      <c r="F334" t="s">
        <v>4</v>
      </c>
      <c r="G334" s="2">
        <v>43285</v>
      </c>
      <c r="H334" s="1">
        <v>1134000</v>
      </c>
      <c r="I334" s="1">
        <v>66333.169899999994</v>
      </c>
    </row>
    <row r="335" spans="1:9" x14ac:dyDescent="0.25">
      <c r="A335" t="s">
        <v>11282</v>
      </c>
      <c r="B335" t="s">
        <v>11283</v>
      </c>
      <c r="C335" t="s">
        <v>11281</v>
      </c>
      <c r="D335" t="s">
        <v>11280</v>
      </c>
      <c r="E335" t="s">
        <v>2333</v>
      </c>
      <c r="F335" t="s">
        <v>4</v>
      </c>
      <c r="G335" s="2">
        <v>43410</v>
      </c>
      <c r="H335" s="1">
        <v>284000</v>
      </c>
      <c r="I335" s="1">
        <v>13371.1391</v>
      </c>
    </row>
    <row r="336" spans="1:9" x14ac:dyDescent="0.25">
      <c r="A336" t="s">
        <v>11278</v>
      </c>
      <c r="B336" t="s">
        <v>11279</v>
      </c>
      <c r="C336" t="s">
        <v>11277</v>
      </c>
      <c r="D336" t="s">
        <v>11276</v>
      </c>
      <c r="E336" t="s">
        <v>2333</v>
      </c>
      <c r="F336" t="s">
        <v>4</v>
      </c>
      <c r="G336" s="2">
        <v>43318</v>
      </c>
      <c r="H336" s="1">
        <v>400000</v>
      </c>
      <c r="I336" s="1">
        <v>24489.653900000001</v>
      </c>
    </row>
    <row r="337" spans="1:9" x14ac:dyDescent="0.25">
      <c r="A337" t="s">
        <v>11274</v>
      </c>
      <c r="B337" t="s">
        <v>11275</v>
      </c>
      <c r="C337" t="s">
        <v>11273</v>
      </c>
      <c r="D337" t="s">
        <v>11272</v>
      </c>
      <c r="E337" t="s">
        <v>2333</v>
      </c>
      <c r="F337" t="s">
        <v>4</v>
      </c>
      <c r="G337" s="2">
        <v>43283</v>
      </c>
      <c r="H337" s="1">
        <v>300000</v>
      </c>
      <c r="I337" s="1">
        <v>17601.5959</v>
      </c>
    </row>
    <row r="338" spans="1:9" x14ac:dyDescent="0.25">
      <c r="A338" t="s">
        <v>11266</v>
      </c>
      <c r="B338" t="s">
        <v>11267</v>
      </c>
      <c r="C338" t="s">
        <v>11265</v>
      </c>
      <c r="D338" t="s">
        <v>11264</v>
      </c>
      <c r="E338" t="s">
        <v>2333</v>
      </c>
      <c r="F338" t="s">
        <v>4</v>
      </c>
      <c r="G338" s="2">
        <v>43131</v>
      </c>
      <c r="H338" s="1">
        <v>719100</v>
      </c>
      <c r="I338" s="1">
        <v>35884.726499999997</v>
      </c>
    </row>
    <row r="339" spans="1:9" x14ac:dyDescent="0.25">
      <c r="A339" t="s">
        <v>11262</v>
      </c>
      <c r="B339" t="s">
        <v>11263</v>
      </c>
      <c r="C339" t="s">
        <v>1389</v>
      </c>
      <c r="D339" t="s">
        <v>1388</v>
      </c>
      <c r="E339" t="s">
        <v>2333</v>
      </c>
      <c r="F339" t="s">
        <v>4</v>
      </c>
      <c r="G339" s="2">
        <v>43220</v>
      </c>
      <c r="H339" s="1">
        <v>520000</v>
      </c>
      <c r="I339" s="1">
        <v>31053.400900000001</v>
      </c>
    </row>
    <row r="340" spans="1:9" x14ac:dyDescent="0.25">
      <c r="A340" t="s">
        <v>11260</v>
      </c>
      <c r="B340" t="s">
        <v>11261</v>
      </c>
      <c r="C340" t="s">
        <v>11259</v>
      </c>
      <c r="D340" t="s">
        <v>11258</v>
      </c>
      <c r="E340" t="s">
        <v>2333</v>
      </c>
      <c r="F340" t="s">
        <v>4</v>
      </c>
      <c r="G340" s="2">
        <v>43157</v>
      </c>
      <c r="H340" s="1">
        <v>2115000</v>
      </c>
      <c r="I340" s="1">
        <v>105814.91710000001</v>
      </c>
    </row>
    <row r="341" spans="1:9" x14ac:dyDescent="0.25">
      <c r="A341" t="s">
        <v>11256</v>
      </c>
      <c r="B341" t="s">
        <v>11257</v>
      </c>
      <c r="C341" t="s">
        <v>11255</v>
      </c>
      <c r="D341" t="s">
        <v>11254</v>
      </c>
      <c r="E341" t="s">
        <v>2333</v>
      </c>
      <c r="F341" t="s">
        <v>4</v>
      </c>
      <c r="G341" s="2">
        <v>43220</v>
      </c>
      <c r="H341" s="1">
        <v>3055000</v>
      </c>
      <c r="I341" s="1">
        <v>166313.67860000001</v>
      </c>
    </row>
    <row r="342" spans="1:9" x14ac:dyDescent="0.25">
      <c r="A342" t="s">
        <v>11252</v>
      </c>
      <c r="B342" t="s">
        <v>11253</v>
      </c>
      <c r="C342" t="s">
        <v>11251</v>
      </c>
      <c r="D342" t="s">
        <v>11250</v>
      </c>
      <c r="E342" t="s">
        <v>2333</v>
      </c>
      <c r="F342" t="s">
        <v>4</v>
      </c>
      <c r="G342" s="2">
        <v>43410</v>
      </c>
      <c r="H342" s="1">
        <v>1250000</v>
      </c>
      <c r="I342" s="1">
        <v>78111.367400000003</v>
      </c>
    </row>
    <row r="343" spans="1:9" x14ac:dyDescent="0.25">
      <c r="A343" t="s">
        <v>11248</v>
      </c>
      <c r="B343" t="s">
        <v>11249</v>
      </c>
      <c r="C343" t="s">
        <v>11247</v>
      </c>
      <c r="D343" t="s">
        <v>11246</v>
      </c>
      <c r="E343" t="s">
        <v>2333</v>
      </c>
      <c r="F343" t="s">
        <v>4</v>
      </c>
      <c r="G343" s="2">
        <v>43199</v>
      </c>
      <c r="H343" s="1">
        <v>5860628</v>
      </c>
      <c r="I343" s="1">
        <v>304196.73989999999</v>
      </c>
    </row>
    <row r="344" spans="1:9" x14ac:dyDescent="0.25">
      <c r="A344" t="s">
        <v>11244</v>
      </c>
      <c r="B344" t="s">
        <v>11245</v>
      </c>
      <c r="C344" t="s">
        <v>1361</v>
      </c>
      <c r="D344" t="s">
        <v>1360</v>
      </c>
      <c r="E344" t="s">
        <v>2333</v>
      </c>
      <c r="F344" t="s">
        <v>4</v>
      </c>
      <c r="G344" s="2">
        <v>43444</v>
      </c>
      <c r="H344" s="1">
        <v>1837080</v>
      </c>
      <c r="I344" s="1">
        <v>95373.307499999995</v>
      </c>
    </row>
    <row r="345" spans="1:9" x14ac:dyDescent="0.25">
      <c r="A345" t="s">
        <v>11242</v>
      </c>
      <c r="B345" t="s">
        <v>11243</v>
      </c>
      <c r="C345" t="s">
        <v>1361</v>
      </c>
      <c r="D345" t="s">
        <v>1360</v>
      </c>
      <c r="E345" t="s">
        <v>2333</v>
      </c>
      <c r="F345" t="s">
        <v>4</v>
      </c>
      <c r="G345" s="2">
        <v>43444</v>
      </c>
      <c r="H345" s="1">
        <v>3000564</v>
      </c>
      <c r="I345" s="1">
        <v>155764.7164</v>
      </c>
    </row>
    <row r="346" spans="1:9" x14ac:dyDescent="0.25">
      <c r="A346" t="s">
        <v>11240</v>
      </c>
      <c r="B346" t="s">
        <v>11241</v>
      </c>
      <c r="C346" t="s">
        <v>2005</v>
      </c>
      <c r="D346" t="s">
        <v>2004</v>
      </c>
      <c r="E346" t="s">
        <v>2333</v>
      </c>
      <c r="F346" t="s">
        <v>4</v>
      </c>
      <c r="G346" s="2">
        <v>43185</v>
      </c>
      <c r="H346" s="1">
        <v>2358846</v>
      </c>
      <c r="I346" s="1">
        <v>190215.3676</v>
      </c>
    </row>
    <row r="347" spans="1:9" x14ac:dyDescent="0.25">
      <c r="A347" t="s">
        <v>11238</v>
      </c>
      <c r="B347" t="s">
        <v>11239</v>
      </c>
      <c r="C347" t="s">
        <v>11237</v>
      </c>
      <c r="D347" t="s">
        <v>11236</v>
      </c>
      <c r="E347" t="s">
        <v>2333</v>
      </c>
      <c r="F347" t="s">
        <v>4</v>
      </c>
      <c r="G347" s="2">
        <v>43410</v>
      </c>
      <c r="H347" s="1">
        <v>1089000</v>
      </c>
      <c r="I347" s="1">
        <v>51422.637999999999</v>
      </c>
    </row>
    <row r="348" spans="1:9" x14ac:dyDescent="0.25">
      <c r="A348" t="s">
        <v>11234</v>
      </c>
      <c r="B348" t="s">
        <v>11235</v>
      </c>
      <c r="C348" t="s">
        <v>11233</v>
      </c>
      <c r="D348" t="s">
        <v>11232</v>
      </c>
      <c r="E348" t="s">
        <v>2333</v>
      </c>
      <c r="F348" t="s">
        <v>4</v>
      </c>
      <c r="G348" s="2">
        <v>43185</v>
      </c>
      <c r="H348" s="1">
        <v>911173</v>
      </c>
      <c r="I348" s="1">
        <v>68686.274099999995</v>
      </c>
    </row>
    <row r="349" spans="1:9" x14ac:dyDescent="0.25">
      <c r="A349" t="s">
        <v>11230</v>
      </c>
      <c r="B349" t="s">
        <v>11231</v>
      </c>
      <c r="C349" t="s">
        <v>2001</v>
      </c>
      <c r="D349" t="s">
        <v>2000</v>
      </c>
      <c r="E349" t="s">
        <v>2333</v>
      </c>
      <c r="F349" t="s">
        <v>4</v>
      </c>
      <c r="G349" s="2">
        <v>43250</v>
      </c>
      <c r="H349" s="1">
        <v>2368064</v>
      </c>
      <c r="I349" s="1">
        <v>79603.215500000006</v>
      </c>
    </row>
    <row r="350" spans="1:9" x14ac:dyDescent="0.25">
      <c r="A350" t="s">
        <v>11228</v>
      </c>
      <c r="B350" t="s">
        <v>11229</v>
      </c>
      <c r="C350" t="s">
        <v>11227</v>
      </c>
      <c r="D350" t="s">
        <v>11226</v>
      </c>
      <c r="E350" t="s">
        <v>2333</v>
      </c>
      <c r="F350" t="s">
        <v>4</v>
      </c>
      <c r="G350" s="2">
        <v>43298</v>
      </c>
      <c r="H350" s="1">
        <v>1950000</v>
      </c>
      <c r="I350" s="1">
        <v>188100.9425</v>
      </c>
    </row>
    <row r="351" spans="1:9" x14ac:dyDescent="0.25">
      <c r="A351" t="s">
        <v>11224</v>
      </c>
      <c r="B351" t="s">
        <v>11225</v>
      </c>
      <c r="C351" t="s">
        <v>11221</v>
      </c>
      <c r="D351" t="s">
        <v>11220</v>
      </c>
      <c r="E351" t="s">
        <v>2333</v>
      </c>
      <c r="F351" t="s">
        <v>4</v>
      </c>
      <c r="G351" s="2">
        <v>43297</v>
      </c>
      <c r="H351" s="1">
        <v>370000</v>
      </c>
      <c r="I351" s="1">
        <v>16719.9863</v>
      </c>
    </row>
    <row r="352" spans="1:9" x14ac:dyDescent="0.25">
      <c r="A352" t="s">
        <v>11222</v>
      </c>
      <c r="B352" t="s">
        <v>11223</v>
      </c>
      <c r="C352" t="s">
        <v>11221</v>
      </c>
      <c r="D352" t="s">
        <v>11220</v>
      </c>
      <c r="E352" t="s">
        <v>2333</v>
      </c>
      <c r="F352" t="s">
        <v>4</v>
      </c>
      <c r="G352" s="2">
        <v>43172</v>
      </c>
      <c r="H352" s="1">
        <v>275000</v>
      </c>
      <c r="I352" s="1">
        <v>6563.0634</v>
      </c>
    </row>
    <row r="353" spans="1:9" x14ac:dyDescent="0.25">
      <c r="A353" t="s">
        <v>11218</v>
      </c>
      <c r="B353" t="s">
        <v>11219</v>
      </c>
      <c r="C353" t="s">
        <v>11217</v>
      </c>
      <c r="D353" t="s">
        <v>11216</v>
      </c>
      <c r="E353" t="s">
        <v>2333</v>
      </c>
      <c r="F353" t="s">
        <v>4</v>
      </c>
      <c r="G353" s="2">
        <v>43188</v>
      </c>
      <c r="H353" s="1">
        <v>1134000</v>
      </c>
      <c r="I353" s="1">
        <v>71222.076700000005</v>
      </c>
    </row>
    <row r="354" spans="1:9" x14ac:dyDescent="0.25">
      <c r="A354" t="s">
        <v>11214</v>
      </c>
      <c r="B354" t="s">
        <v>11215</v>
      </c>
      <c r="C354" t="s">
        <v>11213</v>
      </c>
      <c r="D354" t="s">
        <v>11212</v>
      </c>
      <c r="E354" t="s">
        <v>2333</v>
      </c>
      <c r="F354" t="s">
        <v>4</v>
      </c>
      <c r="G354" s="2">
        <v>43339</v>
      </c>
      <c r="H354" s="1">
        <v>1662610</v>
      </c>
      <c r="I354" s="1">
        <v>86031.888000000006</v>
      </c>
    </row>
    <row r="355" spans="1:9" x14ac:dyDescent="0.25">
      <c r="A355" t="s">
        <v>11210</v>
      </c>
      <c r="B355" t="s">
        <v>11211</v>
      </c>
      <c r="C355" t="s">
        <v>1377</v>
      </c>
      <c r="D355" t="s">
        <v>1376</v>
      </c>
      <c r="E355" t="s">
        <v>2333</v>
      </c>
      <c r="F355" t="s">
        <v>4</v>
      </c>
      <c r="G355" s="2">
        <v>43116</v>
      </c>
      <c r="H355" s="1">
        <v>1000000</v>
      </c>
      <c r="I355" s="1">
        <v>33435.043700000002</v>
      </c>
    </row>
    <row r="356" spans="1:9" x14ac:dyDescent="0.25">
      <c r="A356" t="s">
        <v>11208</v>
      </c>
      <c r="B356" t="s">
        <v>11209</v>
      </c>
      <c r="C356" t="s">
        <v>1793</v>
      </c>
      <c r="D356" t="s">
        <v>11059</v>
      </c>
      <c r="E356" t="s">
        <v>2333</v>
      </c>
      <c r="F356" t="s">
        <v>4</v>
      </c>
      <c r="G356" s="2">
        <v>43327</v>
      </c>
      <c r="H356" s="1">
        <v>550000</v>
      </c>
      <c r="I356" s="1">
        <v>35557.473299999998</v>
      </c>
    </row>
    <row r="357" spans="1:9" x14ac:dyDescent="0.25">
      <c r="A357" t="s">
        <v>11206</v>
      </c>
      <c r="B357" t="s">
        <v>11207</v>
      </c>
      <c r="C357" t="s">
        <v>10896</v>
      </c>
      <c r="D357" t="s">
        <v>10895</v>
      </c>
      <c r="E357" t="s">
        <v>2333</v>
      </c>
      <c r="F357" t="s">
        <v>4</v>
      </c>
      <c r="G357" s="2">
        <v>43285</v>
      </c>
      <c r="H357" s="1">
        <v>2000000</v>
      </c>
      <c r="I357" s="1">
        <v>116379.072</v>
      </c>
    </row>
    <row r="358" spans="1:9" x14ac:dyDescent="0.25">
      <c r="A358" t="s">
        <v>11204</v>
      </c>
      <c r="B358" t="s">
        <v>11205</v>
      </c>
      <c r="C358" t="s">
        <v>10896</v>
      </c>
      <c r="D358" t="s">
        <v>10895</v>
      </c>
      <c r="E358" t="s">
        <v>2333</v>
      </c>
      <c r="F358" t="s">
        <v>4</v>
      </c>
      <c r="G358" s="2">
        <v>43285</v>
      </c>
      <c r="H358" s="1">
        <v>735188</v>
      </c>
      <c r="I358" s="1">
        <v>39021.735999999997</v>
      </c>
    </row>
    <row r="359" spans="1:9" x14ac:dyDescent="0.25">
      <c r="A359" t="s">
        <v>11202</v>
      </c>
      <c r="B359" t="s">
        <v>11203</v>
      </c>
      <c r="C359" t="s">
        <v>11201</v>
      </c>
      <c r="D359" t="s">
        <v>11200</v>
      </c>
      <c r="E359" t="s">
        <v>2333</v>
      </c>
      <c r="F359" t="s">
        <v>4</v>
      </c>
      <c r="G359" s="2">
        <v>43416</v>
      </c>
      <c r="H359" s="1">
        <v>4860000</v>
      </c>
      <c r="I359" s="1">
        <v>207232.37599999999</v>
      </c>
    </row>
    <row r="360" spans="1:9" x14ac:dyDescent="0.25">
      <c r="A360" t="s">
        <v>11198</v>
      </c>
      <c r="B360" t="s">
        <v>11199</v>
      </c>
      <c r="C360" t="s">
        <v>11197</v>
      </c>
      <c r="D360" t="s">
        <v>11196</v>
      </c>
      <c r="E360" t="s">
        <v>2333</v>
      </c>
      <c r="F360" t="s">
        <v>4</v>
      </c>
      <c r="G360" s="2">
        <v>43381</v>
      </c>
      <c r="H360" s="1">
        <v>1205000</v>
      </c>
      <c r="I360" s="1">
        <v>70195.5389</v>
      </c>
    </row>
    <row r="361" spans="1:9" x14ac:dyDescent="0.25">
      <c r="A361" t="s">
        <v>11194</v>
      </c>
      <c r="B361" t="s">
        <v>11195</v>
      </c>
      <c r="C361" t="s">
        <v>11149</v>
      </c>
      <c r="D361" t="s">
        <v>11148</v>
      </c>
      <c r="E361" t="s">
        <v>2333</v>
      </c>
      <c r="F361" t="s">
        <v>4</v>
      </c>
      <c r="G361" s="2">
        <v>43222</v>
      </c>
      <c r="H361" s="1">
        <v>931210</v>
      </c>
      <c r="I361" s="1">
        <v>47477.331100000003</v>
      </c>
    </row>
    <row r="362" spans="1:9" x14ac:dyDescent="0.25">
      <c r="A362" t="s">
        <v>11192</v>
      </c>
      <c r="B362" t="s">
        <v>11193</v>
      </c>
      <c r="C362" t="s">
        <v>11191</v>
      </c>
      <c r="D362" t="s">
        <v>11190</v>
      </c>
      <c r="E362" t="s">
        <v>2333</v>
      </c>
      <c r="F362" t="s">
        <v>4</v>
      </c>
      <c r="G362" s="2">
        <v>43250</v>
      </c>
      <c r="H362" s="1">
        <v>1590000</v>
      </c>
      <c r="I362" s="1">
        <v>112881.21430000001</v>
      </c>
    </row>
    <row r="363" spans="1:9" x14ac:dyDescent="0.25">
      <c r="A363" t="s">
        <v>11188</v>
      </c>
      <c r="B363" t="s">
        <v>11189</v>
      </c>
      <c r="C363" t="s">
        <v>11187</v>
      </c>
      <c r="D363" t="s">
        <v>11186</v>
      </c>
      <c r="E363" t="s">
        <v>2333</v>
      </c>
      <c r="F363" t="s">
        <v>4</v>
      </c>
      <c r="G363" s="2">
        <v>43266</v>
      </c>
      <c r="H363" s="1">
        <v>634000</v>
      </c>
      <c r="I363" s="1">
        <v>43268.108699999997</v>
      </c>
    </row>
    <row r="364" spans="1:9" x14ac:dyDescent="0.25">
      <c r="A364" t="s">
        <v>11184</v>
      </c>
      <c r="B364" t="s">
        <v>11185</v>
      </c>
      <c r="C364" t="s">
        <v>1361</v>
      </c>
      <c r="D364" t="s">
        <v>1360</v>
      </c>
      <c r="E364" t="s">
        <v>2333</v>
      </c>
      <c r="F364" t="s">
        <v>4</v>
      </c>
      <c r="G364" s="2">
        <v>43444</v>
      </c>
      <c r="H364" s="1">
        <v>2108118.65</v>
      </c>
      <c r="I364" s="1">
        <v>93339.8943</v>
      </c>
    </row>
    <row r="365" spans="1:9" x14ac:dyDescent="0.25">
      <c r="A365" t="s">
        <v>11182</v>
      </c>
      <c r="B365" t="s">
        <v>11183</v>
      </c>
      <c r="C365" t="s">
        <v>11181</v>
      </c>
      <c r="D365" t="s">
        <v>11180</v>
      </c>
      <c r="E365" t="s">
        <v>2333</v>
      </c>
      <c r="F365" t="s">
        <v>4</v>
      </c>
      <c r="G365" s="2">
        <v>43335</v>
      </c>
      <c r="H365" s="1">
        <v>1930000</v>
      </c>
      <c r="I365" s="1">
        <v>189808.4865</v>
      </c>
    </row>
    <row r="366" spans="1:9" x14ac:dyDescent="0.25">
      <c r="A366" t="s">
        <v>11178</v>
      </c>
      <c r="B366" t="s">
        <v>11179</v>
      </c>
      <c r="C366" t="s">
        <v>11177</v>
      </c>
      <c r="D366" t="s">
        <v>11176</v>
      </c>
      <c r="E366" t="s">
        <v>2333</v>
      </c>
      <c r="F366" t="s">
        <v>4</v>
      </c>
      <c r="G366" s="2">
        <v>43412</v>
      </c>
      <c r="H366" s="1">
        <v>420300</v>
      </c>
      <c r="I366" s="1">
        <v>20340.6289</v>
      </c>
    </row>
    <row r="367" spans="1:9" x14ac:dyDescent="0.25">
      <c r="A367" t="s">
        <v>11174</v>
      </c>
      <c r="B367" t="s">
        <v>11175</v>
      </c>
      <c r="C367" t="s">
        <v>11171</v>
      </c>
      <c r="D367" t="s">
        <v>11170</v>
      </c>
      <c r="E367" t="s">
        <v>2333</v>
      </c>
      <c r="F367" t="s">
        <v>4</v>
      </c>
      <c r="G367" s="2">
        <v>43104</v>
      </c>
      <c r="H367" s="1">
        <v>800000</v>
      </c>
      <c r="I367" s="1">
        <v>50919.456299999998</v>
      </c>
    </row>
    <row r="368" spans="1:9" x14ac:dyDescent="0.25">
      <c r="A368" t="s">
        <v>11172</v>
      </c>
      <c r="B368" t="s">
        <v>11173</v>
      </c>
      <c r="C368" t="s">
        <v>11171</v>
      </c>
      <c r="D368" t="s">
        <v>11170</v>
      </c>
      <c r="E368" t="s">
        <v>2333</v>
      </c>
      <c r="F368" t="s">
        <v>4</v>
      </c>
      <c r="G368" s="2">
        <v>43104</v>
      </c>
      <c r="H368" s="1">
        <v>2130000</v>
      </c>
      <c r="I368" s="1">
        <v>152894.1378</v>
      </c>
    </row>
    <row r="369" spans="1:9" x14ac:dyDescent="0.25">
      <c r="A369" t="s">
        <v>11168</v>
      </c>
      <c r="B369" t="s">
        <v>11169</v>
      </c>
      <c r="C369" t="s">
        <v>11167</v>
      </c>
      <c r="D369" t="s">
        <v>11166</v>
      </c>
      <c r="E369" t="s">
        <v>2333</v>
      </c>
      <c r="F369" t="s">
        <v>4</v>
      </c>
      <c r="G369" s="2">
        <v>43131</v>
      </c>
      <c r="H369" s="1">
        <v>1344321</v>
      </c>
      <c r="I369" s="1">
        <v>70864.445500000002</v>
      </c>
    </row>
    <row r="370" spans="1:9" x14ac:dyDescent="0.25">
      <c r="A370" t="s">
        <v>11164</v>
      </c>
      <c r="B370" t="s">
        <v>11165</v>
      </c>
      <c r="C370" t="s">
        <v>1345</v>
      </c>
      <c r="D370" t="s">
        <v>1344</v>
      </c>
      <c r="E370" t="s">
        <v>2333</v>
      </c>
      <c r="F370" t="s">
        <v>4</v>
      </c>
      <c r="G370" s="2">
        <v>43172</v>
      </c>
      <c r="H370" s="1">
        <v>445000</v>
      </c>
      <c r="I370" s="1">
        <v>14024.0265</v>
      </c>
    </row>
    <row r="371" spans="1:9" x14ac:dyDescent="0.25">
      <c r="A371" t="s">
        <v>11162</v>
      </c>
      <c r="B371" t="s">
        <v>11163</v>
      </c>
      <c r="C371" t="s">
        <v>11107</v>
      </c>
      <c r="D371" t="s">
        <v>11106</v>
      </c>
      <c r="E371" t="s">
        <v>2333</v>
      </c>
      <c r="F371" t="s">
        <v>4</v>
      </c>
      <c r="G371" s="2">
        <v>43157</v>
      </c>
      <c r="H371" s="1">
        <v>486000</v>
      </c>
      <c r="I371" s="1">
        <v>40214.362500000003</v>
      </c>
    </row>
    <row r="372" spans="1:9" x14ac:dyDescent="0.25">
      <c r="A372" t="s">
        <v>11160</v>
      </c>
      <c r="B372" t="s">
        <v>11161</v>
      </c>
      <c r="C372" t="s">
        <v>11159</v>
      </c>
      <c r="D372" t="s">
        <v>11158</v>
      </c>
      <c r="E372" t="s">
        <v>2333</v>
      </c>
      <c r="F372" t="s">
        <v>4</v>
      </c>
      <c r="G372" s="2">
        <v>43157</v>
      </c>
      <c r="H372" s="1">
        <v>800000</v>
      </c>
      <c r="I372" s="1">
        <v>28319.6165</v>
      </c>
    </row>
    <row r="373" spans="1:9" x14ac:dyDescent="0.25">
      <c r="A373" t="s">
        <v>11156</v>
      </c>
      <c r="B373" t="s">
        <v>11157</v>
      </c>
      <c r="C373" t="s">
        <v>11155</v>
      </c>
      <c r="D373" t="s">
        <v>11154</v>
      </c>
      <c r="E373" t="s">
        <v>2333</v>
      </c>
      <c r="F373" t="s">
        <v>4</v>
      </c>
      <c r="G373" s="2">
        <v>43413</v>
      </c>
      <c r="H373" s="1">
        <v>1020290</v>
      </c>
      <c r="I373" s="1">
        <v>53370.769699999997</v>
      </c>
    </row>
    <row r="374" spans="1:9" x14ac:dyDescent="0.25">
      <c r="A374" t="s">
        <v>11152</v>
      </c>
      <c r="B374" t="s">
        <v>11153</v>
      </c>
      <c r="C374" t="s">
        <v>36</v>
      </c>
      <c r="D374" t="s">
        <v>35</v>
      </c>
      <c r="E374" t="s">
        <v>2333</v>
      </c>
      <c r="F374" t="s">
        <v>4</v>
      </c>
      <c r="G374" s="2">
        <v>43236</v>
      </c>
      <c r="H374" s="1">
        <v>1408000</v>
      </c>
      <c r="I374" s="1">
        <v>142187.0509</v>
      </c>
    </row>
    <row r="375" spans="1:9" x14ac:dyDescent="0.25">
      <c r="A375" t="s">
        <v>11150</v>
      </c>
      <c r="B375" t="s">
        <v>11151</v>
      </c>
      <c r="C375" t="s">
        <v>11149</v>
      </c>
      <c r="D375" t="s">
        <v>11148</v>
      </c>
      <c r="E375" t="s">
        <v>2333</v>
      </c>
      <c r="F375" t="s">
        <v>4</v>
      </c>
      <c r="G375" s="2">
        <v>43290</v>
      </c>
      <c r="H375" s="1">
        <v>1195000</v>
      </c>
      <c r="I375" s="1">
        <v>62070.4251</v>
      </c>
    </row>
    <row r="376" spans="1:9" x14ac:dyDescent="0.25">
      <c r="A376" t="s">
        <v>11146</v>
      </c>
      <c r="B376" t="s">
        <v>11147</v>
      </c>
      <c r="C376" t="s">
        <v>11103</v>
      </c>
      <c r="D376" t="s">
        <v>11102</v>
      </c>
      <c r="E376" t="s">
        <v>2333</v>
      </c>
      <c r="F376" t="s">
        <v>4</v>
      </c>
      <c r="G376" s="2">
        <v>43157</v>
      </c>
      <c r="H376" s="1">
        <v>2750000</v>
      </c>
      <c r="I376" s="1">
        <v>141016.03200000001</v>
      </c>
    </row>
    <row r="377" spans="1:9" x14ac:dyDescent="0.25">
      <c r="A377" t="s">
        <v>11144</v>
      </c>
      <c r="B377" t="s">
        <v>11145</v>
      </c>
      <c r="C377" t="s">
        <v>11143</v>
      </c>
      <c r="D377" t="s">
        <v>11142</v>
      </c>
      <c r="E377" t="s">
        <v>2333</v>
      </c>
      <c r="F377" t="s">
        <v>4</v>
      </c>
      <c r="G377" s="2">
        <v>43236</v>
      </c>
      <c r="H377" s="1">
        <v>2000000</v>
      </c>
      <c r="I377" s="1">
        <v>118618.7885</v>
      </c>
    </row>
    <row r="378" spans="1:9" x14ac:dyDescent="0.25">
      <c r="A378" t="s">
        <v>11140</v>
      </c>
      <c r="B378" t="s">
        <v>11141</v>
      </c>
      <c r="C378" t="s">
        <v>11139</v>
      </c>
      <c r="D378" t="s">
        <v>11138</v>
      </c>
      <c r="E378" t="s">
        <v>2333</v>
      </c>
      <c r="F378" t="s">
        <v>4</v>
      </c>
      <c r="G378" s="2">
        <v>43381</v>
      </c>
      <c r="H378" s="1">
        <v>2500000</v>
      </c>
      <c r="I378" s="1">
        <v>127548.4722</v>
      </c>
    </row>
    <row r="379" spans="1:9" x14ac:dyDescent="0.25">
      <c r="A379" t="s">
        <v>11136</v>
      </c>
      <c r="B379" t="s">
        <v>11137</v>
      </c>
      <c r="C379" t="s">
        <v>11135</v>
      </c>
      <c r="D379" t="s">
        <v>11134</v>
      </c>
      <c r="E379" t="s">
        <v>2333</v>
      </c>
      <c r="F379" t="s">
        <v>4</v>
      </c>
      <c r="G379" s="2">
        <v>43265</v>
      </c>
      <c r="H379" s="1">
        <v>203000</v>
      </c>
      <c r="I379" s="1">
        <v>7407.2404999999999</v>
      </c>
    </row>
    <row r="380" spans="1:9" x14ac:dyDescent="0.25">
      <c r="A380" t="s">
        <v>11132</v>
      </c>
      <c r="B380" t="s">
        <v>11133</v>
      </c>
      <c r="C380" t="s">
        <v>11131</v>
      </c>
      <c r="D380" t="s">
        <v>11130</v>
      </c>
      <c r="E380" t="s">
        <v>2333</v>
      </c>
      <c r="F380" t="s">
        <v>4</v>
      </c>
      <c r="G380" s="2">
        <v>43411</v>
      </c>
      <c r="H380" s="1">
        <v>1995727</v>
      </c>
      <c r="I380" s="1">
        <v>114901.1853</v>
      </c>
    </row>
    <row r="381" spans="1:9" x14ac:dyDescent="0.25">
      <c r="A381" t="s">
        <v>11128</v>
      </c>
      <c r="B381" t="s">
        <v>11129</v>
      </c>
      <c r="C381" t="s">
        <v>11127</v>
      </c>
      <c r="D381" t="s">
        <v>11126</v>
      </c>
      <c r="E381" t="s">
        <v>2333</v>
      </c>
      <c r="F381" t="s">
        <v>4</v>
      </c>
      <c r="G381" s="2">
        <v>43305</v>
      </c>
      <c r="H381" s="1">
        <v>1080000</v>
      </c>
      <c r="I381" s="1">
        <v>140570.10459999999</v>
      </c>
    </row>
    <row r="382" spans="1:9" x14ac:dyDescent="0.25">
      <c r="A382" t="s">
        <v>11124</v>
      </c>
      <c r="B382" t="s">
        <v>11125</v>
      </c>
      <c r="C382" t="s">
        <v>11123</v>
      </c>
      <c r="D382" t="s">
        <v>11122</v>
      </c>
      <c r="E382" t="s">
        <v>2333</v>
      </c>
      <c r="F382" t="s">
        <v>4</v>
      </c>
      <c r="G382" s="2">
        <v>43444</v>
      </c>
      <c r="H382" s="1">
        <v>2200000</v>
      </c>
      <c r="I382" s="1">
        <v>129363.95080000001</v>
      </c>
    </row>
    <row r="383" spans="1:9" x14ac:dyDescent="0.25">
      <c r="A383" t="s">
        <v>11120</v>
      </c>
      <c r="B383" t="s">
        <v>11121</v>
      </c>
      <c r="C383" t="s">
        <v>11119</v>
      </c>
      <c r="D383" t="s">
        <v>11118</v>
      </c>
      <c r="E383" t="s">
        <v>2333</v>
      </c>
      <c r="F383" t="s">
        <v>4</v>
      </c>
      <c r="G383" s="2">
        <v>43416</v>
      </c>
      <c r="H383" s="1">
        <v>225900</v>
      </c>
      <c r="I383" s="1">
        <v>13387.0178</v>
      </c>
    </row>
    <row r="384" spans="1:9" x14ac:dyDescent="0.25">
      <c r="A384" t="s">
        <v>11116</v>
      </c>
      <c r="B384" t="s">
        <v>11117</v>
      </c>
      <c r="C384" t="s">
        <v>11115</v>
      </c>
      <c r="D384" t="s">
        <v>11114</v>
      </c>
      <c r="E384" t="s">
        <v>2333</v>
      </c>
      <c r="F384" t="s">
        <v>4</v>
      </c>
      <c r="G384" s="2">
        <v>43439</v>
      </c>
      <c r="H384" s="1">
        <v>288000</v>
      </c>
      <c r="I384" s="1">
        <v>19842.5448</v>
      </c>
    </row>
    <row r="385" spans="1:9" x14ac:dyDescent="0.25">
      <c r="A385" t="s">
        <v>11112</v>
      </c>
      <c r="B385" t="s">
        <v>11113</v>
      </c>
      <c r="C385" t="s">
        <v>11111</v>
      </c>
      <c r="D385" t="s">
        <v>11110</v>
      </c>
      <c r="E385" t="s">
        <v>2333</v>
      </c>
      <c r="F385" t="s">
        <v>4</v>
      </c>
      <c r="G385" s="2">
        <v>43381</v>
      </c>
      <c r="H385" s="1">
        <v>542800</v>
      </c>
      <c r="I385" s="1">
        <v>48871.772799999999</v>
      </c>
    </row>
    <row r="386" spans="1:9" x14ac:dyDescent="0.25">
      <c r="A386" t="s">
        <v>11108</v>
      </c>
      <c r="B386" t="s">
        <v>11109</v>
      </c>
      <c r="C386" t="s">
        <v>11107</v>
      </c>
      <c r="D386" t="s">
        <v>11106</v>
      </c>
      <c r="E386" t="s">
        <v>2333</v>
      </c>
      <c r="F386" t="s">
        <v>4</v>
      </c>
      <c r="G386" s="2">
        <v>43157</v>
      </c>
      <c r="H386" s="1">
        <v>2412000</v>
      </c>
      <c r="I386" s="1">
        <v>202349.8291</v>
      </c>
    </row>
    <row r="387" spans="1:9" x14ac:dyDescent="0.25">
      <c r="A387" t="s">
        <v>11104</v>
      </c>
      <c r="B387" t="s">
        <v>11105</v>
      </c>
      <c r="C387" t="s">
        <v>11103</v>
      </c>
      <c r="D387" t="s">
        <v>11102</v>
      </c>
      <c r="E387" t="s">
        <v>2333</v>
      </c>
      <c r="F387" t="s">
        <v>4</v>
      </c>
      <c r="G387" s="2">
        <v>43157</v>
      </c>
      <c r="H387" s="1">
        <v>2226249</v>
      </c>
      <c r="I387" s="1">
        <v>113561.28</v>
      </c>
    </row>
    <row r="388" spans="1:9" x14ac:dyDescent="0.25">
      <c r="A388" t="s">
        <v>11100</v>
      </c>
      <c r="B388" t="s">
        <v>11101</v>
      </c>
      <c r="C388" t="s">
        <v>11099</v>
      </c>
      <c r="D388" t="s">
        <v>11098</v>
      </c>
      <c r="E388" t="s">
        <v>2333</v>
      </c>
      <c r="F388" t="s">
        <v>4</v>
      </c>
      <c r="G388" s="2">
        <v>43104</v>
      </c>
      <c r="H388" s="1">
        <v>558000</v>
      </c>
      <c r="I388" s="1">
        <v>34171.085899999998</v>
      </c>
    </row>
    <row r="389" spans="1:9" x14ac:dyDescent="0.25">
      <c r="A389" t="s">
        <v>11096</v>
      </c>
      <c r="B389" t="s">
        <v>11097</v>
      </c>
      <c r="C389" t="s">
        <v>11095</v>
      </c>
      <c r="D389" t="s">
        <v>11094</v>
      </c>
      <c r="E389" t="s">
        <v>2333</v>
      </c>
      <c r="F389" t="s">
        <v>4</v>
      </c>
      <c r="G389" s="2">
        <v>43283</v>
      </c>
      <c r="H389" s="1">
        <v>1400000</v>
      </c>
      <c r="I389" s="1">
        <v>74978.567999999999</v>
      </c>
    </row>
    <row r="390" spans="1:9" x14ac:dyDescent="0.25">
      <c r="A390" t="s">
        <v>11092</v>
      </c>
      <c r="B390" t="s">
        <v>11093</v>
      </c>
      <c r="C390" t="s">
        <v>11091</v>
      </c>
      <c r="D390" t="s">
        <v>11090</v>
      </c>
      <c r="E390" t="s">
        <v>2333</v>
      </c>
      <c r="F390" t="s">
        <v>4</v>
      </c>
      <c r="G390" s="2">
        <v>43172</v>
      </c>
      <c r="H390" s="1">
        <v>10000000</v>
      </c>
      <c r="I390" s="1">
        <v>422473.0197</v>
      </c>
    </row>
    <row r="391" spans="1:9" x14ac:dyDescent="0.25">
      <c r="A391" t="s">
        <v>11088</v>
      </c>
      <c r="B391" t="s">
        <v>11089</v>
      </c>
      <c r="C391" t="s">
        <v>11087</v>
      </c>
      <c r="D391" t="s">
        <v>11086</v>
      </c>
      <c r="E391" t="s">
        <v>2333</v>
      </c>
      <c r="F391" t="s">
        <v>4</v>
      </c>
      <c r="G391" s="2">
        <v>43377</v>
      </c>
      <c r="H391" s="1">
        <v>1000000</v>
      </c>
      <c r="I391" s="1">
        <v>60373.976000000002</v>
      </c>
    </row>
    <row r="392" spans="1:9" x14ac:dyDescent="0.25">
      <c r="A392" t="s">
        <v>11084</v>
      </c>
      <c r="B392" t="s">
        <v>11085</v>
      </c>
      <c r="C392" t="s">
        <v>11083</v>
      </c>
      <c r="D392" t="s">
        <v>11082</v>
      </c>
      <c r="E392" t="s">
        <v>2333</v>
      </c>
      <c r="F392" t="s">
        <v>4</v>
      </c>
      <c r="G392" s="2">
        <v>43150</v>
      </c>
      <c r="H392" s="1">
        <v>2745000</v>
      </c>
      <c r="I392" s="1">
        <v>289548.29340000002</v>
      </c>
    </row>
    <row r="393" spans="1:9" x14ac:dyDescent="0.25">
      <c r="A393" t="s">
        <v>11080</v>
      </c>
      <c r="B393" t="s">
        <v>11081</v>
      </c>
      <c r="C393" t="s">
        <v>11079</v>
      </c>
      <c r="D393" t="s">
        <v>11078</v>
      </c>
      <c r="E393" t="s">
        <v>2333</v>
      </c>
      <c r="F393" t="s">
        <v>4</v>
      </c>
      <c r="G393" s="2">
        <v>43285</v>
      </c>
      <c r="H393" s="1">
        <v>270000</v>
      </c>
      <c r="I393" s="1">
        <v>18426.306499999999</v>
      </c>
    </row>
    <row r="394" spans="1:9" x14ac:dyDescent="0.25">
      <c r="A394" t="s">
        <v>11076</v>
      </c>
      <c r="B394" t="s">
        <v>11077</v>
      </c>
      <c r="C394" t="s">
        <v>11075</v>
      </c>
      <c r="D394" t="s">
        <v>11074</v>
      </c>
      <c r="E394" t="s">
        <v>2333</v>
      </c>
      <c r="F394" t="s">
        <v>4</v>
      </c>
      <c r="G394" s="2">
        <v>43384</v>
      </c>
      <c r="H394" s="1">
        <v>355500</v>
      </c>
      <c r="I394" s="1">
        <v>31964.491999999998</v>
      </c>
    </row>
    <row r="395" spans="1:9" x14ac:dyDescent="0.25">
      <c r="A395" t="s">
        <v>11072</v>
      </c>
      <c r="B395" t="s">
        <v>11073</v>
      </c>
      <c r="C395" t="s">
        <v>11071</v>
      </c>
      <c r="D395" t="s">
        <v>11070</v>
      </c>
      <c r="E395" t="s">
        <v>2333</v>
      </c>
      <c r="F395" t="s">
        <v>4</v>
      </c>
      <c r="G395" s="2">
        <v>43381</v>
      </c>
      <c r="H395" s="1">
        <v>2300000</v>
      </c>
      <c r="I395" s="1">
        <v>206526.1654</v>
      </c>
    </row>
    <row r="396" spans="1:9" x14ac:dyDescent="0.25">
      <c r="A396" t="s">
        <v>11068</v>
      </c>
      <c r="B396" t="s">
        <v>11069</v>
      </c>
      <c r="C396" t="s">
        <v>11067</v>
      </c>
      <c r="D396" t="s">
        <v>11066</v>
      </c>
      <c r="E396" t="s">
        <v>2333</v>
      </c>
      <c r="F396" t="s">
        <v>4</v>
      </c>
      <c r="G396" s="2">
        <v>43150</v>
      </c>
      <c r="H396" s="1">
        <v>1220000</v>
      </c>
      <c r="I396" s="1">
        <v>92604.6</v>
      </c>
    </row>
    <row r="397" spans="1:9" x14ac:dyDescent="0.25">
      <c r="A397" t="s">
        <v>11064</v>
      </c>
      <c r="B397" t="s">
        <v>11065</v>
      </c>
      <c r="C397" t="s">
        <v>11063</v>
      </c>
      <c r="D397" t="s">
        <v>11062</v>
      </c>
      <c r="E397" t="s">
        <v>2333</v>
      </c>
      <c r="F397" t="s">
        <v>4</v>
      </c>
      <c r="G397" s="2">
        <v>43444</v>
      </c>
      <c r="H397" s="1">
        <v>2129343.34</v>
      </c>
      <c r="I397" s="1">
        <v>113301.496</v>
      </c>
    </row>
    <row r="398" spans="1:9" x14ac:dyDescent="0.25">
      <c r="A398" t="s">
        <v>11060</v>
      </c>
      <c r="B398" t="s">
        <v>11061</v>
      </c>
      <c r="C398" t="s">
        <v>1793</v>
      </c>
      <c r="D398" t="s">
        <v>11059</v>
      </c>
      <c r="E398" t="s">
        <v>2333</v>
      </c>
      <c r="F398" t="s">
        <v>4</v>
      </c>
      <c r="G398" s="2">
        <v>43339</v>
      </c>
      <c r="H398" s="1">
        <v>847022</v>
      </c>
      <c r="I398" s="1">
        <v>76488.323499999999</v>
      </c>
    </row>
    <row r="399" spans="1:9" x14ac:dyDescent="0.25">
      <c r="A399" t="s">
        <v>11057</v>
      </c>
      <c r="B399" t="s">
        <v>11058</v>
      </c>
      <c r="C399" t="s">
        <v>1981</v>
      </c>
      <c r="D399" t="s">
        <v>1980</v>
      </c>
      <c r="E399" t="s">
        <v>2333</v>
      </c>
      <c r="F399" t="s">
        <v>4</v>
      </c>
      <c r="G399" s="2">
        <v>43361</v>
      </c>
      <c r="H399" s="1">
        <v>2006000</v>
      </c>
      <c r="I399" s="1">
        <v>111264.0361</v>
      </c>
    </row>
    <row r="400" spans="1:9" x14ac:dyDescent="0.25">
      <c r="A400" t="s">
        <v>11055</v>
      </c>
      <c r="B400" t="s">
        <v>11056</v>
      </c>
      <c r="C400" t="s">
        <v>11054</v>
      </c>
      <c r="D400" t="s">
        <v>11053</v>
      </c>
      <c r="E400" t="s">
        <v>2333</v>
      </c>
      <c r="F400" t="s">
        <v>4</v>
      </c>
      <c r="G400" s="2">
        <v>43104</v>
      </c>
      <c r="H400" s="1">
        <v>1316939</v>
      </c>
      <c r="I400" s="1">
        <v>44725.851300000002</v>
      </c>
    </row>
    <row r="401" spans="1:9" x14ac:dyDescent="0.25">
      <c r="A401" t="s">
        <v>11051</v>
      </c>
      <c r="B401" t="s">
        <v>11052</v>
      </c>
      <c r="C401" t="s">
        <v>11050</v>
      </c>
      <c r="D401" t="s">
        <v>11049</v>
      </c>
      <c r="E401" t="s">
        <v>2333</v>
      </c>
      <c r="F401" t="s">
        <v>4</v>
      </c>
      <c r="G401" s="2">
        <v>43327</v>
      </c>
      <c r="H401" s="1">
        <v>6521820</v>
      </c>
      <c r="I401" s="1">
        <v>555349.24800000002</v>
      </c>
    </row>
    <row r="402" spans="1:9" x14ac:dyDescent="0.25">
      <c r="A402" t="s">
        <v>11047</v>
      </c>
      <c r="B402" t="s">
        <v>11048</v>
      </c>
      <c r="C402" t="s">
        <v>11046</v>
      </c>
      <c r="D402" t="s">
        <v>11045</v>
      </c>
      <c r="E402" t="s">
        <v>2333</v>
      </c>
      <c r="F402" t="s">
        <v>4</v>
      </c>
      <c r="G402" s="2">
        <v>43370</v>
      </c>
      <c r="H402" s="1">
        <v>2760000</v>
      </c>
      <c r="I402" s="1">
        <v>189798.53599999999</v>
      </c>
    </row>
    <row r="403" spans="1:9" x14ac:dyDescent="0.25">
      <c r="A403" t="s">
        <v>11043</v>
      </c>
      <c r="B403" t="s">
        <v>11044</v>
      </c>
      <c r="C403" t="s">
        <v>11042</v>
      </c>
      <c r="D403" t="s">
        <v>11041</v>
      </c>
      <c r="E403" t="s">
        <v>2333</v>
      </c>
      <c r="F403" t="s">
        <v>4</v>
      </c>
      <c r="G403" s="2">
        <v>43172</v>
      </c>
      <c r="H403" s="1">
        <v>500000</v>
      </c>
      <c r="I403" s="1">
        <v>28628.272000000001</v>
      </c>
    </row>
    <row r="404" spans="1:9" x14ac:dyDescent="0.25">
      <c r="A404" t="s">
        <v>11039</v>
      </c>
      <c r="B404" t="s">
        <v>11040</v>
      </c>
      <c r="C404" t="s">
        <v>11038</v>
      </c>
      <c r="D404" t="s">
        <v>11037</v>
      </c>
      <c r="E404" t="s">
        <v>2333</v>
      </c>
      <c r="F404" t="s">
        <v>4</v>
      </c>
      <c r="G404" s="2">
        <v>43172</v>
      </c>
      <c r="H404" s="1">
        <v>280977</v>
      </c>
      <c r="I404" s="1">
        <v>32808.747900000002</v>
      </c>
    </row>
    <row r="405" spans="1:9" x14ac:dyDescent="0.25">
      <c r="A405" t="s">
        <v>11035</v>
      </c>
      <c r="B405" t="s">
        <v>11036</v>
      </c>
      <c r="C405" t="s">
        <v>11034</v>
      </c>
      <c r="D405" t="s">
        <v>11033</v>
      </c>
      <c r="E405" t="s">
        <v>2333</v>
      </c>
      <c r="F405" t="s">
        <v>4</v>
      </c>
      <c r="G405" s="2">
        <v>43172</v>
      </c>
      <c r="H405" s="1">
        <v>877250</v>
      </c>
      <c r="I405" s="1">
        <v>68730.981599999999</v>
      </c>
    </row>
    <row r="406" spans="1:9" x14ac:dyDescent="0.25">
      <c r="A406" t="s">
        <v>11031</v>
      </c>
      <c r="B406" t="s">
        <v>11032</v>
      </c>
      <c r="C406" t="s">
        <v>11030</v>
      </c>
      <c r="D406" t="s">
        <v>11029</v>
      </c>
      <c r="E406" t="s">
        <v>2333</v>
      </c>
      <c r="F406" t="s">
        <v>4</v>
      </c>
      <c r="G406" s="2">
        <v>43224</v>
      </c>
      <c r="H406" s="1">
        <v>4340000</v>
      </c>
      <c r="I406" s="1">
        <v>331171.728</v>
      </c>
    </row>
    <row r="407" spans="1:9" x14ac:dyDescent="0.25">
      <c r="A407" t="s">
        <v>11027</v>
      </c>
      <c r="B407" t="s">
        <v>11028</v>
      </c>
      <c r="C407" t="s">
        <v>11026</v>
      </c>
      <c r="D407" t="s">
        <v>11025</v>
      </c>
      <c r="E407" t="s">
        <v>2333</v>
      </c>
      <c r="F407" t="s">
        <v>4</v>
      </c>
      <c r="G407" s="2">
        <v>43216</v>
      </c>
      <c r="H407" s="1">
        <v>1440000</v>
      </c>
      <c r="I407" s="1">
        <v>119231.3738</v>
      </c>
    </row>
    <row r="408" spans="1:9" x14ac:dyDescent="0.25">
      <c r="A408" t="s">
        <v>11023</v>
      </c>
      <c r="B408" t="s">
        <v>11024</v>
      </c>
      <c r="C408" t="s">
        <v>11022</v>
      </c>
      <c r="D408" t="s">
        <v>11021</v>
      </c>
      <c r="E408" t="s">
        <v>2333</v>
      </c>
      <c r="F408" t="s">
        <v>4</v>
      </c>
      <c r="G408" s="2">
        <v>43300</v>
      </c>
      <c r="H408" s="1">
        <v>1694700</v>
      </c>
      <c r="I408" s="1">
        <v>173255.367</v>
      </c>
    </row>
    <row r="409" spans="1:9" x14ac:dyDescent="0.25">
      <c r="A409" t="s">
        <v>11019</v>
      </c>
      <c r="B409" t="s">
        <v>11020</v>
      </c>
      <c r="C409" t="s">
        <v>11018</v>
      </c>
      <c r="D409" t="s">
        <v>11017</v>
      </c>
      <c r="E409" t="s">
        <v>2333</v>
      </c>
      <c r="F409" t="s">
        <v>4</v>
      </c>
      <c r="G409" s="2">
        <v>43299</v>
      </c>
      <c r="H409" s="1">
        <v>220000</v>
      </c>
      <c r="I409" s="1">
        <v>13045.5666</v>
      </c>
    </row>
    <row r="410" spans="1:9" x14ac:dyDescent="0.25">
      <c r="A410" t="s">
        <v>11015</v>
      </c>
      <c r="B410" t="s">
        <v>11016</v>
      </c>
      <c r="C410" t="s">
        <v>1329</v>
      </c>
      <c r="D410" t="s">
        <v>1328</v>
      </c>
      <c r="E410" t="s">
        <v>2333</v>
      </c>
      <c r="F410" t="s">
        <v>4</v>
      </c>
      <c r="G410" s="2">
        <v>43145</v>
      </c>
      <c r="H410" s="1">
        <v>2273000</v>
      </c>
      <c r="I410" s="1">
        <v>183319.24799999999</v>
      </c>
    </row>
    <row r="411" spans="1:9" x14ac:dyDescent="0.25">
      <c r="A411" t="s">
        <v>11013</v>
      </c>
      <c r="B411" t="s">
        <v>11014</v>
      </c>
      <c r="C411" t="s">
        <v>11012</v>
      </c>
      <c r="D411" t="s">
        <v>11011</v>
      </c>
      <c r="E411" t="s">
        <v>2333</v>
      </c>
      <c r="F411" t="s">
        <v>4</v>
      </c>
      <c r="G411" s="2">
        <v>43208</v>
      </c>
      <c r="H411" s="1">
        <v>930600</v>
      </c>
      <c r="I411" s="1">
        <v>45672.982300000003</v>
      </c>
    </row>
    <row r="412" spans="1:9" x14ac:dyDescent="0.25">
      <c r="A412" t="s">
        <v>11009</v>
      </c>
      <c r="B412" t="s">
        <v>11010</v>
      </c>
      <c r="C412" t="s">
        <v>11008</v>
      </c>
      <c r="D412" t="s">
        <v>11007</v>
      </c>
      <c r="E412" t="s">
        <v>2333</v>
      </c>
      <c r="F412" t="s">
        <v>4</v>
      </c>
      <c r="G412" s="2">
        <v>43234</v>
      </c>
      <c r="H412" s="1">
        <v>2494000</v>
      </c>
      <c r="I412" s="1">
        <v>229667.65599999999</v>
      </c>
    </row>
    <row r="413" spans="1:9" x14ac:dyDescent="0.25">
      <c r="A413" t="s">
        <v>11005</v>
      </c>
      <c r="B413" t="s">
        <v>11006</v>
      </c>
      <c r="C413" t="s">
        <v>11004</v>
      </c>
      <c r="D413" t="s">
        <v>11003</v>
      </c>
      <c r="E413" t="s">
        <v>2333</v>
      </c>
      <c r="F413" t="s">
        <v>4</v>
      </c>
      <c r="G413" s="2">
        <v>43222</v>
      </c>
      <c r="H413" s="1">
        <v>2600000</v>
      </c>
      <c r="I413" s="1">
        <v>82871.304000000004</v>
      </c>
    </row>
    <row r="414" spans="1:9" x14ac:dyDescent="0.25">
      <c r="A414" t="s">
        <v>11001</v>
      </c>
      <c r="B414" t="s">
        <v>11002</v>
      </c>
      <c r="C414" t="s">
        <v>10924</v>
      </c>
      <c r="D414" t="s">
        <v>10923</v>
      </c>
      <c r="E414" t="s">
        <v>2333</v>
      </c>
      <c r="F414" t="s">
        <v>4</v>
      </c>
      <c r="G414" s="2">
        <v>43227</v>
      </c>
      <c r="H414" s="1">
        <v>535000</v>
      </c>
      <c r="I414" s="1">
        <v>36431.351699999999</v>
      </c>
    </row>
    <row r="415" spans="1:9" x14ac:dyDescent="0.25">
      <c r="A415" t="s">
        <v>10999</v>
      </c>
      <c r="B415" t="s">
        <v>11000</v>
      </c>
      <c r="C415" t="s">
        <v>10998</v>
      </c>
      <c r="D415" t="s">
        <v>10997</v>
      </c>
      <c r="E415" t="s">
        <v>2333</v>
      </c>
      <c r="F415" t="s">
        <v>4</v>
      </c>
      <c r="G415" s="2">
        <v>43410</v>
      </c>
      <c r="H415" s="1">
        <v>1150000</v>
      </c>
      <c r="I415" s="1">
        <v>58875.12</v>
      </c>
    </row>
    <row r="416" spans="1:9" x14ac:dyDescent="0.25">
      <c r="A416" t="s">
        <v>10995</v>
      </c>
      <c r="B416" t="s">
        <v>10996</v>
      </c>
      <c r="C416" t="s">
        <v>10994</v>
      </c>
      <c r="D416" t="s">
        <v>10993</v>
      </c>
      <c r="E416" t="s">
        <v>2333</v>
      </c>
      <c r="F416" t="s">
        <v>4</v>
      </c>
      <c r="G416" s="2">
        <v>43250</v>
      </c>
      <c r="H416" s="1">
        <v>1530000</v>
      </c>
      <c r="I416" s="1">
        <v>91674.544699999999</v>
      </c>
    </row>
    <row r="417" spans="1:9" x14ac:dyDescent="0.25">
      <c r="A417" t="s">
        <v>10991</v>
      </c>
      <c r="B417" t="s">
        <v>10992</v>
      </c>
      <c r="C417" t="s">
        <v>10990</v>
      </c>
      <c r="D417" t="s">
        <v>10989</v>
      </c>
      <c r="E417" t="s">
        <v>2333</v>
      </c>
      <c r="F417" t="s">
        <v>4</v>
      </c>
      <c r="G417" s="2">
        <v>43370</v>
      </c>
      <c r="H417" s="1">
        <v>2140000</v>
      </c>
      <c r="I417" s="1">
        <v>158141.92920000001</v>
      </c>
    </row>
    <row r="418" spans="1:9" x14ac:dyDescent="0.25">
      <c r="A418" t="s">
        <v>10987</v>
      </c>
      <c r="B418" t="s">
        <v>10988</v>
      </c>
      <c r="C418" t="s">
        <v>10986</v>
      </c>
      <c r="D418" t="s">
        <v>10985</v>
      </c>
      <c r="E418" t="s">
        <v>2333</v>
      </c>
      <c r="F418" t="s">
        <v>4</v>
      </c>
      <c r="G418" s="2">
        <v>43392</v>
      </c>
      <c r="H418" s="1">
        <v>417050</v>
      </c>
      <c r="I418" s="1">
        <v>42961.382599999997</v>
      </c>
    </row>
    <row r="419" spans="1:9" x14ac:dyDescent="0.25">
      <c r="A419" t="s">
        <v>10983</v>
      </c>
      <c r="B419" t="s">
        <v>10984</v>
      </c>
      <c r="C419" t="s">
        <v>10806</v>
      </c>
      <c r="D419" t="s">
        <v>10805</v>
      </c>
      <c r="E419" t="s">
        <v>2333</v>
      </c>
      <c r="F419" t="s">
        <v>4</v>
      </c>
      <c r="G419" s="2">
        <v>43364</v>
      </c>
      <c r="H419" s="1">
        <v>337500</v>
      </c>
      <c r="I419" s="1">
        <v>36644.611599999997</v>
      </c>
    </row>
    <row r="420" spans="1:9" x14ac:dyDescent="0.25">
      <c r="A420" t="s">
        <v>10981</v>
      </c>
      <c r="B420" t="s">
        <v>10982</v>
      </c>
      <c r="C420" t="s">
        <v>10806</v>
      </c>
      <c r="D420" t="s">
        <v>10805</v>
      </c>
      <c r="E420" t="s">
        <v>2333</v>
      </c>
      <c r="F420" t="s">
        <v>4</v>
      </c>
      <c r="G420" s="2">
        <v>43364</v>
      </c>
      <c r="H420" s="1">
        <v>3998000</v>
      </c>
      <c r="I420" s="1">
        <v>481335.7659</v>
      </c>
    </row>
    <row r="421" spans="1:9" x14ac:dyDescent="0.25">
      <c r="A421" t="s">
        <v>10979</v>
      </c>
      <c r="B421" t="s">
        <v>10980</v>
      </c>
      <c r="C421" t="s">
        <v>10978</v>
      </c>
      <c r="D421" t="s">
        <v>10977</v>
      </c>
      <c r="E421" t="s">
        <v>2333</v>
      </c>
      <c r="F421" t="s">
        <v>4</v>
      </c>
      <c r="G421" s="2">
        <v>43158</v>
      </c>
      <c r="H421" s="1">
        <v>4673000</v>
      </c>
      <c r="I421" s="1">
        <v>465485.42249999999</v>
      </c>
    </row>
    <row r="422" spans="1:9" x14ac:dyDescent="0.25">
      <c r="A422" t="s">
        <v>10975</v>
      </c>
      <c r="B422" t="s">
        <v>10976</v>
      </c>
      <c r="C422" t="s">
        <v>10974</v>
      </c>
      <c r="D422" t="s">
        <v>10973</v>
      </c>
      <c r="E422" t="s">
        <v>2333</v>
      </c>
      <c r="F422" t="s">
        <v>4</v>
      </c>
      <c r="G422" s="2">
        <v>43346</v>
      </c>
      <c r="H422" s="1">
        <v>7072231</v>
      </c>
      <c r="I422" s="1">
        <v>410779.11540000001</v>
      </c>
    </row>
    <row r="423" spans="1:9" x14ac:dyDescent="0.25">
      <c r="A423" t="s">
        <v>10969</v>
      </c>
      <c r="B423" t="s">
        <v>10970</v>
      </c>
      <c r="C423" t="s">
        <v>10768</v>
      </c>
      <c r="D423" t="s">
        <v>10767</v>
      </c>
      <c r="E423" t="s">
        <v>2333</v>
      </c>
      <c r="F423" t="s">
        <v>4</v>
      </c>
      <c r="G423" s="2">
        <v>43227</v>
      </c>
      <c r="H423" s="1">
        <v>4500000</v>
      </c>
      <c r="I423" s="1">
        <v>282151.24800000002</v>
      </c>
    </row>
    <row r="424" spans="1:9" x14ac:dyDescent="0.25">
      <c r="A424" t="s">
        <v>10967</v>
      </c>
      <c r="B424" t="s">
        <v>10968</v>
      </c>
      <c r="C424" t="s">
        <v>10966</v>
      </c>
      <c r="D424" t="s">
        <v>10965</v>
      </c>
      <c r="E424" t="s">
        <v>2333</v>
      </c>
      <c r="F424" t="s">
        <v>4</v>
      </c>
      <c r="G424" s="2">
        <v>43185</v>
      </c>
      <c r="H424" s="1">
        <v>856000</v>
      </c>
      <c r="I424" s="1">
        <v>27396.892899999999</v>
      </c>
    </row>
    <row r="425" spans="1:9" x14ac:dyDescent="0.25">
      <c r="A425" t="s">
        <v>10963</v>
      </c>
      <c r="B425" t="s">
        <v>10964</v>
      </c>
      <c r="C425" t="s">
        <v>10752</v>
      </c>
      <c r="D425" t="s">
        <v>10751</v>
      </c>
      <c r="E425" t="s">
        <v>2333</v>
      </c>
      <c r="F425" t="s">
        <v>4</v>
      </c>
      <c r="G425" s="2">
        <v>43186</v>
      </c>
      <c r="H425" s="1">
        <v>2687000</v>
      </c>
      <c r="I425" s="1">
        <v>136099.5289</v>
      </c>
    </row>
    <row r="426" spans="1:9" x14ac:dyDescent="0.25">
      <c r="A426" t="s">
        <v>10961</v>
      </c>
      <c r="B426" t="s">
        <v>10962</v>
      </c>
      <c r="C426" t="s">
        <v>10950</v>
      </c>
      <c r="D426" t="s">
        <v>10949</v>
      </c>
      <c r="E426" t="s">
        <v>2333</v>
      </c>
      <c r="F426" t="s">
        <v>4</v>
      </c>
      <c r="G426" s="2">
        <v>43158</v>
      </c>
      <c r="H426" s="1">
        <v>600000</v>
      </c>
      <c r="I426" s="1">
        <v>67509.5101</v>
      </c>
    </row>
    <row r="427" spans="1:9" x14ac:dyDescent="0.25">
      <c r="A427" t="s">
        <v>10959</v>
      </c>
      <c r="B427" t="s">
        <v>10960</v>
      </c>
      <c r="C427" t="s">
        <v>10950</v>
      </c>
      <c r="D427" t="s">
        <v>10949</v>
      </c>
      <c r="E427" t="s">
        <v>2333</v>
      </c>
      <c r="F427" t="s">
        <v>4</v>
      </c>
      <c r="G427" s="2">
        <v>43158</v>
      </c>
      <c r="H427" s="1">
        <v>980000</v>
      </c>
      <c r="I427" s="1">
        <v>110837.91770000001</v>
      </c>
    </row>
    <row r="428" spans="1:9" x14ac:dyDescent="0.25">
      <c r="A428" t="s">
        <v>10957</v>
      </c>
      <c r="B428" t="s">
        <v>10958</v>
      </c>
      <c r="C428" t="s">
        <v>10950</v>
      </c>
      <c r="D428" t="s">
        <v>10949</v>
      </c>
      <c r="E428" t="s">
        <v>2333</v>
      </c>
      <c r="F428" t="s">
        <v>4</v>
      </c>
      <c r="G428" s="2">
        <v>43390</v>
      </c>
      <c r="H428" s="1">
        <v>1272718</v>
      </c>
      <c r="I428" s="1">
        <v>158433.5429</v>
      </c>
    </row>
    <row r="429" spans="1:9" x14ac:dyDescent="0.25">
      <c r="A429" t="s">
        <v>10955</v>
      </c>
      <c r="B429" t="s">
        <v>10956</v>
      </c>
      <c r="C429" t="s">
        <v>10950</v>
      </c>
      <c r="D429" t="s">
        <v>10949</v>
      </c>
      <c r="E429" t="s">
        <v>2333</v>
      </c>
      <c r="F429" t="s">
        <v>4</v>
      </c>
      <c r="G429" s="2">
        <v>43158</v>
      </c>
      <c r="H429" s="1">
        <v>3900000</v>
      </c>
      <c r="I429" s="1">
        <v>438315.06469999999</v>
      </c>
    </row>
    <row r="430" spans="1:9" x14ac:dyDescent="0.25">
      <c r="A430" t="s">
        <v>10953</v>
      </c>
      <c r="B430" t="s">
        <v>10954</v>
      </c>
      <c r="C430" t="s">
        <v>10950</v>
      </c>
      <c r="D430" t="s">
        <v>10949</v>
      </c>
      <c r="E430" t="s">
        <v>2333</v>
      </c>
      <c r="F430" t="s">
        <v>4</v>
      </c>
      <c r="G430" s="2">
        <v>43158</v>
      </c>
      <c r="H430" s="1">
        <v>950000</v>
      </c>
      <c r="I430" s="1">
        <v>107447.3265</v>
      </c>
    </row>
    <row r="431" spans="1:9" x14ac:dyDescent="0.25">
      <c r="A431" t="s">
        <v>10951</v>
      </c>
      <c r="B431" t="s">
        <v>10952</v>
      </c>
      <c r="C431" t="s">
        <v>10950</v>
      </c>
      <c r="D431" t="s">
        <v>10949</v>
      </c>
      <c r="E431" t="s">
        <v>2333</v>
      </c>
      <c r="F431" t="s">
        <v>4</v>
      </c>
      <c r="G431" s="2">
        <v>43158</v>
      </c>
      <c r="H431" s="1">
        <v>500000</v>
      </c>
      <c r="I431" s="1">
        <v>56265.089200000002</v>
      </c>
    </row>
    <row r="432" spans="1:9" x14ac:dyDescent="0.25">
      <c r="A432" t="s">
        <v>10947</v>
      </c>
      <c r="B432" t="s">
        <v>10948</v>
      </c>
      <c r="C432" t="s">
        <v>10946</v>
      </c>
      <c r="D432" t="s">
        <v>10945</v>
      </c>
      <c r="E432" t="s">
        <v>2333</v>
      </c>
      <c r="F432" t="s">
        <v>4</v>
      </c>
      <c r="G432" s="2">
        <v>43291</v>
      </c>
      <c r="H432" s="1">
        <v>883397</v>
      </c>
      <c r="I432" s="1">
        <v>77728.812600000005</v>
      </c>
    </row>
    <row r="433" spans="1:9" x14ac:dyDescent="0.25">
      <c r="A433" t="s">
        <v>10943</v>
      </c>
      <c r="B433" t="s">
        <v>10944</v>
      </c>
      <c r="C433" t="s">
        <v>10942</v>
      </c>
      <c r="D433" t="s">
        <v>10941</v>
      </c>
      <c r="E433" t="s">
        <v>2333</v>
      </c>
      <c r="F433" t="s">
        <v>4</v>
      </c>
      <c r="G433" s="2">
        <v>43300</v>
      </c>
      <c r="H433" s="1">
        <v>650000</v>
      </c>
      <c r="I433" s="1">
        <v>48528.087200000002</v>
      </c>
    </row>
    <row r="434" spans="1:9" x14ac:dyDescent="0.25">
      <c r="A434" t="s">
        <v>10939</v>
      </c>
      <c r="B434" t="s">
        <v>10940</v>
      </c>
      <c r="C434" t="s">
        <v>10938</v>
      </c>
      <c r="D434" t="s">
        <v>10937</v>
      </c>
      <c r="E434" t="s">
        <v>2333</v>
      </c>
      <c r="F434" t="s">
        <v>4</v>
      </c>
      <c r="G434" s="2">
        <v>43103</v>
      </c>
      <c r="H434" s="1">
        <v>683000</v>
      </c>
      <c r="I434" s="1">
        <v>35310.911999999997</v>
      </c>
    </row>
    <row r="435" spans="1:9" x14ac:dyDescent="0.25">
      <c r="A435" t="s">
        <v>10935</v>
      </c>
      <c r="B435" t="s">
        <v>10936</v>
      </c>
      <c r="C435" t="s">
        <v>10932</v>
      </c>
      <c r="D435" t="s">
        <v>10931</v>
      </c>
      <c r="E435" t="s">
        <v>2333</v>
      </c>
      <c r="F435" t="s">
        <v>4</v>
      </c>
      <c r="G435" s="2">
        <v>43381</v>
      </c>
      <c r="H435" s="1">
        <v>406364</v>
      </c>
      <c r="I435" s="1">
        <v>31814.893</v>
      </c>
    </row>
    <row r="436" spans="1:9" x14ac:dyDescent="0.25">
      <c r="A436" t="s">
        <v>10933</v>
      </c>
      <c r="B436" t="s">
        <v>10934</v>
      </c>
      <c r="C436" t="s">
        <v>10932</v>
      </c>
      <c r="D436" t="s">
        <v>10931</v>
      </c>
      <c r="E436" t="s">
        <v>2333</v>
      </c>
      <c r="F436" t="s">
        <v>4</v>
      </c>
      <c r="G436" s="2">
        <v>43381</v>
      </c>
      <c r="H436" s="1">
        <v>1999112.5</v>
      </c>
      <c r="I436" s="1">
        <v>171340.2493</v>
      </c>
    </row>
    <row r="437" spans="1:9" x14ac:dyDescent="0.25">
      <c r="A437" t="s">
        <v>10929</v>
      </c>
      <c r="B437" t="s">
        <v>10930</v>
      </c>
      <c r="C437" t="s">
        <v>10928</v>
      </c>
      <c r="D437" t="s">
        <v>10927</v>
      </c>
      <c r="E437" t="s">
        <v>2333</v>
      </c>
      <c r="F437" t="s">
        <v>4</v>
      </c>
      <c r="G437" s="2">
        <v>43262</v>
      </c>
      <c r="H437" s="1">
        <v>400153</v>
      </c>
      <c r="I437" s="1">
        <v>18016.4431</v>
      </c>
    </row>
    <row r="438" spans="1:9" x14ac:dyDescent="0.25">
      <c r="A438" t="s">
        <v>10925</v>
      </c>
      <c r="B438" t="s">
        <v>10926</v>
      </c>
      <c r="C438" t="s">
        <v>10924</v>
      </c>
      <c r="D438" t="s">
        <v>10923</v>
      </c>
      <c r="E438" t="s">
        <v>2333</v>
      </c>
      <c r="F438" t="s">
        <v>4</v>
      </c>
      <c r="G438" s="2">
        <v>43265</v>
      </c>
      <c r="H438" s="1">
        <v>2187000</v>
      </c>
      <c r="I438" s="1">
        <v>159171.71030000001</v>
      </c>
    </row>
    <row r="439" spans="1:9" x14ac:dyDescent="0.25">
      <c r="A439" t="s">
        <v>10921</v>
      </c>
      <c r="B439" t="s">
        <v>10922</v>
      </c>
      <c r="C439" t="s">
        <v>10788</v>
      </c>
      <c r="D439" t="s">
        <v>10787</v>
      </c>
      <c r="E439" t="s">
        <v>2333</v>
      </c>
      <c r="F439" t="s">
        <v>4</v>
      </c>
      <c r="G439" s="2">
        <v>43390</v>
      </c>
      <c r="H439" s="1">
        <v>390000</v>
      </c>
      <c r="I439" s="1">
        <v>25440.401399999999</v>
      </c>
    </row>
    <row r="440" spans="1:9" x14ac:dyDescent="0.25">
      <c r="A440" t="s">
        <v>10919</v>
      </c>
      <c r="B440" t="s">
        <v>10920</v>
      </c>
      <c r="C440" t="s">
        <v>10816</v>
      </c>
      <c r="D440" t="s">
        <v>10815</v>
      </c>
      <c r="E440" t="s">
        <v>2333</v>
      </c>
      <c r="F440" t="s">
        <v>4</v>
      </c>
      <c r="G440" s="2">
        <v>43444</v>
      </c>
      <c r="H440" s="1">
        <v>790000</v>
      </c>
      <c r="I440" s="1">
        <v>41918.088000000003</v>
      </c>
    </row>
    <row r="441" spans="1:9" x14ac:dyDescent="0.25">
      <c r="A441" t="s">
        <v>10917</v>
      </c>
      <c r="B441" t="s">
        <v>10918</v>
      </c>
      <c r="C441" t="s">
        <v>10916</v>
      </c>
      <c r="D441" t="s">
        <v>10915</v>
      </c>
      <c r="E441" t="s">
        <v>2333</v>
      </c>
      <c r="F441" t="s">
        <v>4</v>
      </c>
      <c r="G441" s="2">
        <v>43103</v>
      </c>
      <c r="H441" s="1">
        <v>1500000</v>
      </c>
      <c r="I441" s="1">
        <v>79229.563999999998</v>
      </c>
    </row>
    <row r="442" spans="1:9" x14ac:dyDescent="0.25">
      <c r="A442" t="s">
        <v>10913</v>
      </c>
      <c r="B442" t="s">
        <v>10914</v>
      </c>
      <c r="C442" t="s">
        <v>10912</v>
      </c>
      <c r="D442" t="s">
        <v>10911</v>
      </c>
      <c r="E442" t="s">
        <v>2333</v>
      </c>
      <c r="F442" t="s">
        <v>4</v>
      </c>
      <c r="G442" s="2">
        <v>43245</v>
      </c>
      <c r="H442" s="1">
        <v>934544</v>
      </c>
      <c r="I442" s="1">
        <v>38281.375</v>
      </c>
    </row>
    <row r="443" spans="1:9" x14ac:dyDescent="0.25">
      <c r="A443" t="s">
        <v>10909</v>
      </c>
      <c r="B443" t="s">
        <v>10910</v>
      </c>
      <c r="C443" t="s">
        <v>10740</v>
      </c>
      <c r="D443" t="s">
        <v>10739</v>
      </c>
      <c r="E443" t="s">
        <v>2333</v>
      </c>
      <c r="F443" t="s">
        <v>4</v>
      </c>
      <c r="G443" s="2">
        <v>43292</v>
      </c>
      <c r="H443" s="1">
        <v>368000</v>
      </c>
      <c r="I443" s="1">
        <v>21749.557499999999</v>
      </c>
    </row>
    <row r="444" spans="1:9" x14ac:dyDescent="0.25">
      <c r="A444" t="s">
        <v>10907</v>
      </c>
      <c r="B444" t="s">
        <v>10908</v>
      </c>
      <c r="C444" t="s">
        <v>10906</v>
      </c>
      <c r="D444" t="s">
        <v>10905</v>
      </c>
      <c r="E444" t="s">
        <v>2333</v>
      </c>
      <c r="F444" t="s">
        <v>4</v>
      </c>
      <c r="G444" s="2">
        <v>43409</v>
      </c>
      <c r="H444" s="1">
        <v>700000</v>
      </c>
      <c r="I444" s="1">
        <v>32832.138200000001</v>
      </c>
    </row>
    <row r="445" spans="1:9" x14ac:dyDescent="0.25">
      <c r="A445" t="s">
        <v>10903</v>
      </c>
      <c r="B445" t="s">
        <v>10904</v>
      </c>
      <c r="C445" t="s">
        <v>10902</v>
      </c>
      <c r="D445" t="s">
        <v>10901</v>
      </c>
      <c r="E445" t="s">
        <v>2333</v>
      </c>
      <c r="F445" t="s">
        <v>4</v>
      </c>
      <c r="G445" s="2">
        <v>43132</v>
      </c>
      <c r="H445" s="1">
        <v>2250000</v>
      </c>
      <c r="I445" s="1">
        <v>106266.864</v>
      </c>
    </row>
    <row r="446" spans="1:9" x14ac:dyDescent="0.25">
      <c r="A446" t="s">
        <v>10899</v>
      </c>
      <c r="B446" t="s">
        <v>10900</v>
      </c>
      <c r="C446" t="s">
        <v>2001</v>
      </c>
      <c r="D446" t="s">
        <v>2000</v>
      </c>
      <c r="E446" t="s">
        <v>2333</v>
      </c>
      <c r="F446" t="s">
        <v>4</v>
      </c>
      <c r="G446" s="2">
        <v>43138</v>
      </c>
      <c r="H446" s="1">
        <v>7332900</v>
      </c>
      <c r="I446" s="1">
        <v>419161.72</v>
      </c>
    </row>
    <row r="447" spans="1:9" x14ac:dyDescent="0.25">
      <c r="A447" t="s">
        <v>10897</v>
      </c>
      <c r="B447" t="s">
        <v>10898</v>
      </c>
      <c r="C447" t="s">
        <v>10896</v>
      </c>
      <c r="D447" t="s">
        <v>10895</v>
      </c>
      <c r="E447" t="s">
        <v>2333</v>
      </c>
      <c r="F447" t="s">
        <v>4</v>
      </c>
      <c r="G447" s="2">
        <v>43116</v>
      </c>
      <c r="H447" s="1">
        <v>550000</v>
      </c>
      <c r="I447" s="1">
        <v>28697.581200000001</v>
      </c>
    </row>
    <row r="448" spans="1:9" x14ac:dyDescent="0.25">
      <c r="A448" t="s">
        <v>10893</v>
      </c>
      <c r="B448" t="s">
        <v>10894</v>
      </c>
      <c r="C448" t="s">
        <v>10892</v>
      </c>
      <c r="D448" t="s">
        <v>10891</v>
      </c>
      <c r="E448" t="s">
        <v>2333</v>
      </c>
      <c r="F448" t="s">
        <v>4</v>
      </c>
      <c r="G448" s="2">
        <v>43236</v>
      </c>
      <c r="H448" s="1">
        <v>2475000</v>
      </c>
      <c r="I448" s="1">
        <v>217479.05110000001</v>
      </c>
    </row>
    <row r="449" spans="1:9" x14ac:dyDescent="0.25">
      <c r="A449" t="s">
        <v>10889</v>
      </c>
      <c r="B449" t="s">
        <v>10890</v>
      </c>
      <c r="C449" t="s">
        <v>10888</v>
      </c>
      <c r="D449" t="s">
        <v>10887</v>
      </c>
      <c r="E449" t="s">
        <v>2333</v>
      </c>
      <c r="F449" t="s">
        <v>4</v>
      </c>
      <c r="G449" s="2">
        <v>43284</v>
      </c>
      <c r="H449" s="1">
        <v>1500000</v>
      </c>
      <c r="I449" s="1">
        <v>71167.819499999998</v>
      </c>
    </row>
    <row r="450" spans="1:9" x14ac:dyDescent="0.25">
      <c r="A450" t="s">
        <v>10885</v>
      </c>
      <c r="B450" t="s">
        <v>10886</v>
      </c>
      <c r="C450" t="s">
        <v>2001</v>
      </c>
      <c r="D450" t="s">
        <v>2000</v>
      </c>
      <c r="E450" t="s">
        <v>2333</v>
      </c>
      <c r="F450" t="s">
        <v>4</v>
      </c>
      <c r="G450" s="2">
        <v>43409</v>
      </c>
      <c r="H450" s="1">
        <v>3020000</v>
      </c>
      <c r="I450" s="1">
        <v>104110.141</v>
      </c>
    </row>
    <row r="451" spans="1:9" x14ac:dyDescent="0.25">
      <c r="A451" t="s">
        <v>10883</v>
      </c>
      <c r="B451" t="s">
        <v>10884</v>
      </c>
      <c r="C451" t="s">
        <v>10882</v>
      </c>
      <c r="D451" t="s">
        <v>10881</v>
      </c>
      <c r="E451" t="s">
        <v>2333</v>
      </c>
      <c r="F451" t="s">
        <v>4</v>
      </c>
      <c r="G451" s="2">
        <v>43299</v>
      </c>
      <c r="H451" s="1">
        <v>4200000</v>
      </c>
      <c r="I451" s="1">
        <v>189106.87179999999</v>
      </c>
    </row>
    <row r="452" spans="1:9" x14ac:dyDescent="0.25">
      <c r="A452" t="s">
        <v>10879</v>
      </c>
      <c r="B452" t="s">
        <v>10880</v>
      </c>
      <c r="C452" t="s">
        <v>10878</v>
      </c>
      <c r="D452" t="s">
        <v>10877</v>
      </c>
      <c r="E452" t="s">
        <v>2333</v>
      </c>
      <c r="F452" t="s">
        <v>4</v>
      </c>
      <c r="G452" s="2">
        <v>43220</v>
      </c>
      <c r="H452" s="1">
        <v>800000</v>
      </c>
      <c r="I452" s="1">
        <v>58470.280400000003</v>
      </c>
    </row>
    <row r="453" spans="1:9" x14ac:dyDescent="0.25">
      <c r="A453" t="s">
        <v>10875</v>
      </c>
      <c r="B453" t="s">
        <v>10876</v>
      </c>
      <c r="C453" t="s">
        <v>10874</v>
      </c>
      <c r="D453" t="s">
        <v>10873</v>
      </c>
      <c r="E453" t="s">
        <v>2333</v>
      </c>
      <c r="F453" t="s">
        <v>4</v>
      </c>
      <c r="G453" s="2">
        <v>43335</v>
      </c>
      <c r="H453" s="1">
        <v>1960600</v>
      </c>
      <c r="I453" s="1">
        <v>93247.313999999998</v>
      </c>
    </row>
    <row r="454" spans="1:9" x14ac:dyDescent="0.25">
      <c r="A454" t="s">
        <v>10871</v>
      </c>
      <c r="B454" t="s">
        <v>10872</v>
      </c>
      <c r="C454" t="s">
        <v>10870</v>
      </c>
      <c r="D454" t="s">
        <v>10869</v>
      </c>
      <c r="E454" t="s">
        <v>2333</v>
      </c>
      <c r="F454" t="s">
        <v>4</v>
      </c>
      <c r="G454" s="2">
        <v>43444</v>
      </c>
      <c r="H454" s="1">
        <v>375000</v>
      </c>
      <c r="I454" s="1">
        <v>23540.924999999999</v>
      </c>
    </row>
    <row r="455" spans="1:9" x14ac:dyDescent="0.25">
      <c r="A455" t="s">
        <v>10867</v>
      </c>
      <c r="B455" t="s">
        <v>10868</v>
      </c>
      <c r="C455" t="s">
        <v>10866</v>
      </c>
      <c r="D455" t="s">
        <v>10865</v>
      </c>
      <c r="E455" t="s">
        <v>2333</v>
      </c>
      <c r="F455" t="s">
        <v>4</v>
      </c>
      <c r="G455" s="2">
        <v>43208</v>
      </c>
      <c r="H455" s="1">
        <v>1330000</v>
      </c>
      <c r="I455" s="1">
        <v>78496.681299999997</v>
      </c>
    </row>
    <row r="456" spans="1:9" x14ac:dyDescent="0.25">
      <c r="A456" t="s">
        <v>10863</v>
      </c>
      <c r="B456" t="s">
        <v>10864</v>
      </c>
      <c r="C456" t="s">
        <v>10862</v>
      </c>
      <c r="D456" t="s">
        <v>10861</v>
      </c>
      <c r="E456" t="s">
        <v>2333</v>
      </c>
      <c r="F456" t="s">
        <v>4</v>
      </c>
      <c r="G456" s="2">
        <v>43216</v>
      </c>
      <c r="H456" s="1">
        <v>480000</v>
      </c>
      <c r="I456" s="1">
        <v>88051.8315</v>
      </c>
    </row>
    <row r="457" spans="1:9" x14ac:dyDescent="0.25">
      <c r="A457" t="s">
        <v>10859</v>
      </c>
      <c r="B457" t="s">
        <v>10860</v>
      </c>
      <c r="C457" t="s">
        <v>10858</v>
      </c>
      <c r="D457" t="s">
        <v>10857</v>
      </c>
      <c r="E457" t="s">
        <v>2333</v>
      </c>
      <c r="F457" t="s">
        <v>4</v>
      </c>
      <c r="G457" s="2">
        <v>43291</v>
      </c>
      <c r="H457" s="1">
        <v>467460</v>
      </c>
      <c r="I457" s="1">
        <v>31016.407899999998</v>
      </c>
    </row>
    <row r="458" spans="1:9" x14ac:dyDescent="0.25">
      <c r="A458" t="s">
        <v>10855</v>
      </c>
      <c r="B458" t="s">
        <v>10856</v>
      </c>
      <c r="C458" t="s">
        <v>1293</v>
      </c>
      <c r="D458" t="s">
        <v>1292</v>
      </c>
      <c r="E458" t="s">
        <v>2333</v>
      </c>
      <c r="F458" t="s">
        <v>4</v>
      </c>
      <c r="G458" s="2">
        <v>43158</v>
      </c>
      <c r="H458" s="1">
        <v>3058343</v>
      </c>
      <c r="I458" s="1">
        <v>310077.0919</v>
      </c>
    </row>
    <row r="459" spans="1:9" x14ac:dyDescent="0.25">
      <c r="A459" t="s">
        <v>10853</v>
      </c>
      <c r="B459" t="s">
        <v>10854</v>
      </c>
      <c r="C459" t="s">
        <v>10852</v>
      </c>
      <c r="D459" t="s">
        <v>10851</v>
      </c>
      <c r="E459" t="s">
        <v>2333</v>
      </c>
      <c r="F459" t="s">
        <v>4</v>
      </c>
      <c r="G459" s="2">
        <v>43262</v>
      </c>
      <c r="H459" s="1">
        <v>470000</v>
      </c>
      <c r="I459" s="1">
        <v>26639.383999999998</v>
      </c>
    </row>
    <row r="460" spans="1:9" x14ac:dyDescent="0.25">
      <c r="A460" t="s">
        <v>10849</v>
      </c>
      <c r="B460" t="s">
        <v>10850</v>
      </c>
      <c r="C460" t="s">
        <v>10752</v>
      </c>
      <c r="D460" t="s">
        <v>10751</v>
      </c>
      <c r="E460" t="s">
        <v>2333</v>
      </c>
      <c r="F460" t="s">
        <v>4</v>
      </c>
      <c r="G460" s="2">
        <v>43367</v>
      </c>
      <c r="H460" s="1">
        <v>495000</v>
      </c>
      <c r="I460" s="1">
        <v>29016.2333</v>
      </c>
    </row>
    <row r="461" spans="1:9" x14ac:dyDescent="0.25">
      <c r="A461" t="s">
        <v>10847</v>
      </c>
      <c r="B461" t="s">
        <v>10848</v>
      </c>
      <c r="C461" t="s">
        <v>10752</v>
      </c>
      <c r="D461" t="s">
        <v>10751</v>
      </c>
      <c r="E461" t="s">
        <v>2333</v>
      </c>
      <c r="F461" t="s">
        <v>4</v>
      </c>
      <c r="G461" s="2">
        <v>43367</v>
      </c>
      <c r="H461" s="1">
        <v>1200000</v>
      </c>
      <c r="I461" s="1">
        <v>70342.4274</v>
      </c>
    </row>
    <row r="462" spans="1:9" x14ac:dyDescent="0.25">
      <c r="A462" t="s">
        <v>10845</v>
      </c>
      <c r="B462" t="s">
        <v>10846</v>
      </c>
      <c r="C462" t="s">
        <v>10838</v>
      </c>
      <c r="D462" t="s">
        <v>10837</v>
      </c>
      <c r="E462" t="s">
        <v>2333</v>
      </c>
      <c r="F462" t="s">
        <v>4</v>
      </c>
      <c r="G462" s="2">
        <v>43297</v>
      </c>
      <c r="H462" s="1">
        <v>1861120</v>
      </c>
      <c r="I462" s="1">
        <v>96755.656000000003</v>
      </c>
    </row>
    <row r="463" spans="1:9" x14ac:dyDescent="0.25">
      <c r="A463" t="s">
        <v>10843</v>
      </c>
      <c r="B463" t="s">
        <v>10844</v>
      </c>
      <c r="C463" t="s">
        <v>10838</v>
      </c>
      <c r="D463" t="s">
        <v>10837</v>
      </c>
      <c r="E463" t="s">
        <v>2333</v>
      </c>
      <c r="F463" t="s">
        <v>4</v>
      </c>
      <c r="G463" s="2">
        <v>43349</v>
      </c>
      <c r="H463" s="1">
        <v>966603</v>
      </c>
      <c r="I463" s="1">
        <v>51144.800000000003</v>
      </c>
    </row>
    <row r="464" spans="1:9" x14ac:dyDescent="0.25">
      <c r="A464" t="s">
        <v>10841</v>
      </c>
      <c r="B464" t="s">
        <v>10842</v>
      </c>
      <c r="C464" t="s">
        <v>10838</v>
      </c>
      <c r="D464" t="s">
        <v>10837</v>
      </c>
      <c r="E464" t="s">
        <v>2333</v>
      </c>
      <c r="F464" t="s">
        <v>4</v>
      </c>
      <c r="G464" s="2">
        <v>43349</v>
      </c>
      <c r="H464" s="1">
        <v>459902</v>
      </c>
      <c r="I464" s="1">
        <v>24334.288</v>
      </c>
    </row>
    <row r="465" spans="1:9" x14ac:dyDescent="0.25">
      <c r="A465" t="s">
        <v>10839</v>
      </c>
      <c r="B465" t="s">
        <v>10840</v>
      </c>
      <c r="C465" t="s">
        <v>10838</v>
      </c>
      <c r="D465" t="s">
        <v>10837</v>
      </c>
      <c r="E465" t="s">
        <v>2333</v>
      </c>
      <c r="F465" t="s">
        <v>4</v>
      </c>
      <c r="G465" s="2">
        <v>43297</v>
      </c>
      <c r="H465" s="1">
        <v>1909200</v>
      </c>
      <c r="I465" s="1">
        <v>109799.768</v>
      </c>
    </row>
    <row r="466" spans="1:9" x14ac:dyDescent="0.25">
      <c r="A466" t="s">
        <v>10835</v>
      </c>
      <c r="B466" t="s">
        <v>10836</v>
      </c>
      <c r="C466" t="s">
        <v>10830</v>
      </c>
      <c r="D466" t="s">
        <v>10829</v>
      </c>
      <c r="E466" t="s">
        <v>2333</v>
      </c>
      <c r="F466" t="s">
        <v>4</v>
      </c>
      <c r="G466" s="2">
        <v>43412</v>
      </c>
      <c r="H466" s="1">
        <v>4000000</v>
      </c>
      <c r="I466" s="1">
        <v>239815.5074</v>
      </c>
    </row>
    <row r="467" spans="1:9" x14ac:dyDescent="0.25">
      <c r="A467" t="s">
        <v>10833</v>
      </c>
      <c r="B467" t="s">
        <v>10834</v>
      </c>
      <c r="C467" t="s">
        <v>10830</v>
      </c>
      <c r="D467" t="s">
        <v>10829</v>
      </c>
      <c r="E467" t="s">
        <v>2333</v>
      </c>
      <c r="F467" t="s">
        <v>4</v>
      </c>
      <c r="G467" s="2">
        <v>43412</v>
      </c>
      <c r="H467" s="1">
        <v>420000</v>
      </c>
      <c r="I467" s="1">
        <v>24677.676200000002</v>
      </c>
    </row>
    <row r="468" spans="1:9" x14ac:dyDescent="0.25">
      <c r="A468" t="s">
        <v>10831</v>
      </c>
      <c r="B468" t="s">
        <v>10832</v>
      </c>
      <c r="C468" t="s">
        <v>10830</v>
      </c>
      <c r="D468" t="s">
        <v>10829</v>
      </c>
      <c r="E468" t="s">
        <v>2333</v>
      </c>
      <c r="F468" t="s">
        <v>4</v>
      </c>
      <c r="G468" s="2">
        <v>43412</v>
      </c>
      <c r="H468" s="1">
        <v>2200000</v>
      </c>
      <c r="I468" s="1">
        <v>130196.2945</v>
      </c>
    </row>
    <row r="469" spans="1:9" x14ac:dyDescent="0.25">
      <c r="A469" t="s">
        <v>10827</v>
      </c>
      <c r="B469" t="s">
        <v>10828</v>
      </c>
      <c r="C469" t="s">
        <v>10826</v>
      </c>
      <c r="D469" t="s">
        <v>10825</v>
      </c>
      <c r="E469" t="s">
        <v>2333</v>
      </c>
      <c r="F469" t="s">
        <v>4</v>
      </c>
      <c r="G469" s="2">
        <v>43353</v>
      </c>
      <c r="H469" s="1">
        <v>499000</v>
      </c>
      <c r="I469" s="1">
        <v>29971.040000000001</v>
      </c>
    </row>
    <row r="470" spans="1:9" x14ac:dyDescent="0.25">
      <c r="A470" t="s">
        <v>10823</v>
      </c>
      <c r="B470" t="s">
        <v>10824</v>
      </c>
      <c r="C470" t="s">
        <v>1309</v>
      </c>
      <c r="D470" t="s">
        <v>1308</v>
      </c>
      <c r="E470" t="s">
        <v>2333</v>
      </c>
      <c r="F470" t="s">
        <v>4</v>
      </c>
      <c r="G470" s="2">
        <v>43173</v>
      </c>
      <c r="H470" s="1">
        <v>315900</v>
      </c>
      <c r="I470" s="1">
        <v>27154.132300000001</v>
      </c>
    </row>
    <row r="471" spans="1:9" x14ac:dyDescent="0.25">
      <c r="A471" t="s">
        <v>10821</v>
      </c>
      <c r="B471" t="s">
        <v>10822</v>
      </c>
      <c r="C471" t="s">
        <v>10820</v>
      </c>
      <c r="D471" t="s">
        <v>10819</v>
      </c>
      <c r="E471" t="s">
        <v>2333</v>
      </c>
      <c r="F471" t="s">
        <v>4</v>
      </c>
      <c r="G471" s="2">
        <v>43129</v>
      </c>
      <c r="H471" s="1">
        <v>415000</v>
      </c>
      <c r="I471" s="1">
        <v>21367.7444</v>
      </c>
    </row>
    <row r="472" spans="1:9" x14ac:dyDescent="0.25">
      <c r="A472" t="s">
        <v>10817</v>
      </c>
      <c r="B472" t="s">
        <v>10818</v>
      </c>
      <c r="C472" t="s">
        <v>10816</v>
      </c>
      <c r="D472" t="s">
        <v>10815</v>
      </c>
      <c r="E472" t="s">
        <v>2333</v>
      </c>
      <c r="F472" t="s">
        <v>4</v>
      </c>
      <c r="G472" s="2">
        <v>43412</v>
      </c>
      <c r="H472" s="1">
        <v>1746000</v>
      </c>
      <c r="I472" s="1">
        <v>131188.64799999999</v>
      </c>
    </row>
    <row r="473" spans="1:9" x14ac:dyDescent="0.25">
      <c r="A473" t="s">
        <v>10813</v>
      </c>
      <c r="B473" t="s">
        <v>10814</v>
      </c>
      <c r="C473" t="s">
        <v>10812</v>
      </c>
      <c r="D473" t="s">
        <v>10811</v>
      </c>
      <c r="E473" t="s">
        <v>2333</v>
      </c>
      <c r="F473" t="s">
        <v>4</v>
      </c>
      <c r="G473" s="2">
        <v>43410</v>
      </c>
      <c r="H473" s="1">
        <v>6000000</v>
      </c>
      <c r="I473" s="1">
        <v>312547.13880000002</v>
      </c>
    </row>
    <row r="474" spans="1:9" x14ac:dyDescent="0.25">
      <c r="A474" t="s">
        <v>10809</v>
      </c>
      <c r="B474" t="s">
        <v>10810</v>
      </c>
      <c r="C474" t="s">
        <v>10760</v>
      </c>
      <c r="D474" t="s">
        <v>10759</v>
      </c>
      <c r="E474" t="s">
        <v>2333</v>
      </c>
      <c r="F474" t="s">
        <v>4</v>
      </c>
      <c r="G474" s="2">
        <v>43220</v>
      </c>
      <c r="H474" s="1">
        <v>1344978</v>
      </c>
      <c r="I474" s="1">
        <v>88731.766399999993</v>
      </c>
    </row>
    <row r="475" spans="1:9" x14ac:dyDescent="0.25">
      <c r="A475" t="s">
        <v>10807</v>
      </c>
      <c r="B475" t="s">
        <v>10808</v>
      </c>
      <c r="C475" t="s">
        <v>10806</v>
      </c>
      <c r="D475" t="s">
        <v>10805</v>
      </c>
      <c r="E475" t="s">
        <v>2333</v>
      </c>
      <c r="F475" t="s">
        <v>4</v>
      </c>
      <c r="G475" s="2">
        <v>43132</v>
      </c>
      <c r="H475" s="1">
        <v>1565100</v>
      </c>
      <c r="I475" s="1">
        <v>171969.04</v>
      </c>
    </row>
    <row r="476" spans="1:9" x14ac:dyDescent="0.25">
      <c r="A476" t="s">
        <v>10803</v>
      </c>
      <c r="B476" t="s">
        <v>10804</v>
      </c>
      <c r="C476" t="s">
        <v>1309</v>
      </c>
      <c r="D476" t="s">
        <v>1308</v>
      </c>
      <c r="E476" t="s">
        <v>2333</v>
      </c>
      <c r="F476" t="s">
        <v>4</v>
      </c>
      <c r="G476" s="2">
        <v>43406</v>
      </c>
      <c r="H476" s="1">
        <v>747000</v>
      </c>
      <c r="I476" s="1">
        <v>44632.427100000001</v>
      </c>
    </row>
    <row r="477" spans="1:9" x14ac:dyDescent="0.25">
      <c r="A477" t="s">
        <v>10801</v>
      </c>
      <c r="B477" t="s">
        <v>10802</v>
      </c>
      <c r="C477" t="s">
        <v>10800</v>
      </c>
      <c r="D477" t="s">
        <v>10799</v>
      </c>
      <c r="E477" t="s">
        <v>2333</v>
      </c>
      <c r="F477" t="s">
        <v>4</v>
      </c>
      <c r="G477" s="2">
        <v>43250</v>
      </c>
      <c r="H477" s="1">
        <v>1185587</v>
      </c>
      <c r="I477" s="1">
        <v>42115.650399999999</v>
      </c>
    </row>
    <row r="478" spans="1:9" x14ac:dyDescent="0.25">
      <c r="A478" t="s">
        <v>10797</v>
      </c>
      <c r="B478" t="s">
        <v>10798</v>
      </c>
      <c r="C478" t="s">
        <v>1289</v>
      </c>
      <c r="D478" t="s">
        <v>1288</v>
      </c>
      <c r="E478" t="s">
        <v>2333</v>
      </c>
      <c r="F478" t="s">
        <v>4</v>
      </c>
      <c r="G478" s="2">
        <v>43376</v>
      </c>
      <c r="H478" s="1">
        <v>720000</v>
      </c>
      <c r="I478" s="1">
        <v>37403.455999999998</v>
      </c>
    </row>
    <row r="479" spans="1:9" x14ac:dyDescent="0.25">
      <c r="A479" t="s">
        <v>10795</v>
      </c>
      <c r="B479" t="s">
        <v>10796</v>
      </c>
      <c r="C479" t="s">
        <v>1309</v>
      </c>
      <c r="D479" t="s">
        <v>1308</v>
      </c>
      <c r="E479" t="s">
        <v>2333</v>
      </c>
      <c r="F479" t="s">
        <v>4</v>
      </c>
      <c r="G479" s="2">
        <v>43364</v>
      </c>
      <c r="H479" s="1">
        <v>1524000</v>
      </c>
      <c r="I479" s="1">
        <v>91370.524300000005</v>
      </c>
    </row>
    <row r="480" spans="1:9" x14ac:dyDescent="0.25">
      <c r="A480" t="s">
        <v>10793</v>
      </c>
      <c r="B480" t="s">
        <v>10794</v>
      </c>
      <c r="C480" t="s">
        <v>10792</v>
      </c>
      <c r="D480" t="s">
        <v>10791</v>
      </c>
      <c r="E480" t="s">
        <v>2333</v>
      </c>
      <c r="F480" t="s">
        <v>4</v>
      </c>
      <c r="G480" s="2">
        <v>43291</v>
      </c>
      <c r="H480" s="1">
        <v>1250000</v>
      </c>
      <c r="I480" s="1">
        <v>74206.828699999998</v>
      </c>
    </row>
    <row r="481" spans="1:9" x14ac:dyDescent="0.25">
      <c r="A481" t="s">
        <v>10789</v>
      </c>
      <c r="B481" t="s">
        <v>10790</v>
      </c>
      <c r="C481" t="s">
        <v>10788</v>
      </c>
      <c r="D481" t="s">
        <v>10787</v>
      </c>
      <c r="E481" t="s">
        <v>2333</v>
      </c>
      <c r="F481" t="s">
        <v>4</v>
      </c>
      <c r="G481" s="2">
        <v>43158</v>
      </c>
      <c r="H481" s="1">
        <v>950000</v>
      </c>
      <c r="I481" s="1">
        <v>55332.723899999997</v>
      </c>
    </row>
    <row r="482" spans="1:9" x14ac:dyDescent="0.25">
      <c r="A482" t="s">
        <v>10785</v>
      </c>
      <c r="B482" t="s">
        <v>10786</v>
      </c>
      <c r="C482" t="s">
        <v>10784</v>
      </c>
      <c r="D482" t="s">
        <v>10783</v>
      </c>
      <c r="E482" t="s">
        <v>2333</v>
      </c>
      <c r="F482" t="s">
        <v>4</v>
      </c>
      <c r="G482" s="2">
        <v>43250</v>
      </c>
      <c r="H482" s="1">
        <v>500000</v>
      </c>
      <c r="I482" s="1">
        <v>31814.684399999998</v>
      </c>
    </row>
    <row r="483" spans="1:9" x14ac:dyDescent="0.25">
      <c r="A483" t="s">
        <v>10781</v>
      </c>
      <c r="B483" t="s">
        <v>10782</v>
      </c>
      <c r="C483" t="s">
        <v>10780</v>
      </c>
      <c r="D483" t="s">
        <v>10779</v>
      </c>
      <c r="E483" t="s">
        <v>2333</v>
      </c>
      <c r="F483" t="s">
        <v>4</v>
      </c>
      <c r="G483" s="2">
        <v>43220</v>
      </c>
      <c r="H483" s="1">
        <v>146280</v>
      </c>
      <c r="I483" s="1">
        <v>11742.603800000001</v>
      </c>
    </row>
    <row r="484" spans="1:9" x14ac:dyDescent="0.25">
      <c r="A484" t="s">
        <v>10777</v>
      </c>
      <c r="B484" t="s">
        <v>10778</v>
      </c>
      <c r="C484" t="s">
        <v>10756</v>
      </c>
      <c r="D484" t="s">
        <v>10755</v>
      </c>
      <c r="E484" t="s">
        <v>2333</v>
      </c>
      <c r="F484" t="s">
        <v>4</v>
      </c>
      <c r="G484" s="2">
        <v>43172</v>
      </c>
      <c r="H484" s="1">
        <v>2655000</v>
      </c>
      <c r="I484" s="1">
        <v>235491.07329999999</v>
      </c>
    </row>
    <row r="485" spans="1:9" x14ac:dyDescent="0.25">
      <c r="A485" t="s">
        <v>10775</v>
      </c>
      <c r="B485" t="s">
        <v>10776</v>
      </c>
      <c r="C485" t="s">
        <v>10774</v>
      </c>
      <c r="D485" t="s">
        <v>10773</v>
      </c>
      <c r="E485" t="s">
        <v>2333</v>
      </c>
      <c r="F485" t="s">
        <v>4</v>
      </c>
      <c r="G485" s="2">
        <v>43157</v>
      </c>
      <c r="H485" s="1">
        <v>746500</v>
      </c>
      <c r="I485" s="1">
        <v>50065.697500000002</v>
      </c>
    </row>
    <row r="486" spans="1:9" x14ac:dyDescent="0.25">
      <c r="A486" t="s">
        <v>10771</v>
      </c>
      <c r="B486" t="s">
        <v>10772</v>
      </c>
      <c r="C486" t="s">
        <v>10764</v>
      </c>
      <c r="D486" t="s">
        <v>10763</v>
      </c>
      <c r="E486" t="s">
        <v>2333</v>
      </c>
      <c r="F486" t="s">
        <v>4</v>
      </c>
      <c r="G486" s="2">
        <v>43250</v>
      </c>
      <c r="H486" s="1">
        <v>1806447.5</v>
      </c>
      <c r="I486" s="1">
        <v>232710.67199999999</v>
      </c>
    </row>
    <row r="487" spans="1:9" x14ac:dyDescent="0.25">
      <c r="A487" t="s">
        <v>10769</v>
      </c>
      <c r="B487" t="s">
        <v>10770</v>
      </c>
      <c r="C487" t="s">
        <v>10768</v>
      </c>
      <c r="D487" t="s">
        <v>10767</v>
      </c>
      <c r="E487" t="s">
        <v>2333</v>
      </c>
      <c r="F487" t="s">
        <v>4</v>
      </c>
      <c r="G487" s="2">
        <v>43227</v>
      </c>
      <c r="H487" s="1">
        <v>2216000</v>
      </c>
      <c r="I487" s="1">
        <v>112914.68</v>
      </c>
    </row>
    <row r="488" spans="1:9" x14ac:dyDescent="0.25">
      <c r="A488" t="s">
        <v>10765</v>
      </c>
      <c r="B488" t="s">
        <v>10766</v>
      </c>
      <c r="C488" t="s">
        <v>10764</v>
      </c>
      <c r="D488" t="s">
        <v>10763</v>
      </c>
      <c r="E488" t="s">
        <v>2333</v>
      </c>
      <c r="F488" t="s">
        <v>4</v>
      </c>
      <c r="G488" s="2">
        <v>43250</v>
      </c>
      <c r="H488" s="1">
        <v>291237.5</v>
      </c>
      <c r="I488" s="1">
        <v>37391.832699999999</v>
      </c>
    </row>
    <row r="489" spans="1:9" x14ac:dyDescent="0.25">
      <c r="A489" t="s">
        <v>10761</v>
      </c>
      <c r="B489" t="s">
        <v>10762</v>
      </c>
      <c r="C489" t="s">
        <v>10760</v>
      </c>
      <c r="D489" t="s">
        <v>10759</v>
      </c>
      <c r="E489" t="s">
        <v>2333</v>
      </c>
      <c r="F489" t="s">
        <v>4</v>
      </c>
      <c r="G489" s="2">
        <v>43262</v>
      </c>
      <c r="H489" s="1">
        <v>1850000</v>
      </c>
      <c r="I489" s="1">
        <v>131480.17069999999</v>
      </c>
    </row>
    <row r="490" spans="1:9" x14ac:dyDescent="0.25">
      <c r="A490" t="s">
        <v>10757</v>
      </c>
      <c r="B490" t="s">
        <v>10758</v>
      </c>
      <c r="C490" t="s">
        <v>10756</v>
      </c>
      <c r="D490" t="s">
        <v>10755</v>
      </c>
      <c r="E490" t="s">
        <v>2333</v>
      </c>
      <c r="F490" t="s">
        <v>4</v>
      </c>
      <c r="G490" s="2">
        <v>43262</v>
      </c>
      <c r="H490" s="1">
        <v>1935000</v>
      </c>
      <c r="I490" s="1">
        <v>185646.68210000001</v>
      </c>
    </row>
    <row r="491" spans="1:9" x14ac:dyDescent="0.25">
      <c r="A491" t="s">
        <v>10753</v>
      </c>
      <c r="B491" t="s">
        <v>10754</v>
      </c>
      <c r="C491" t="s">
        <v>10752</v>
      </c>
      <c r="D491" t="s">
        <v>10751</v>
      </c>
      <c r="E491" t="s">
        <v>2333</v>
      </c>
      <c r="F491" t="s">
        <v>4</v>
      </c>
      <c r="G491" s="2">
        <v>43367</v>
      </c>
      <c r="H491" s="1">
        <v>1657000</v>
      </c>
      <c r="I491" s="1">
        <v>97138.897500000006</v>
      </c>
    </row>
    <row r="492" spans="1:9" x14ac:dyDescent="0.25">
      <c r="A492" t="s">
        <v>10749</v>
      </c>
      <c r="B492" t="s">
        <v>10750</v>
      </c>
      <c r="C492" t="s">
        <v>10748</v>
      </c>
      <c r="D492" t="s">
        <v>10747</v>
      </c>
      <c r="E492" t="s">
        <v>2333</v>
      </c>
      <c r="F492" t="s">
        <v>4</v>
      </c>
      <c r="G492" s="2">
        <v>43158</v>
      </c>
      <c r="H492" s="1">
        <v>1150000</v>
      </c>
      <c r="I492" s="1">
        <v>66456.295700000002</v>
      </c>
    </row>
    <row r="493" spans="1:9" x14ac:dyDescent="0.25">
      <c r="A493" t="s">
        <v>10745</v>
      </c>
      <c r="B493" t="s">
        <v>10746</v>
      </c>
      <c r="C493" t="s">
        <v>10744</v>
      </c>
      <c r="D493" t="s">
        <v>10743</v>
      </c>
      <c r="E493" t="s">
        <v>2333</v>
      </c>
      <c r="F493" t="s">
        <v>4</v>
      </c>
      <c r="G493" s="2">
        <v>43369</v>
      </c>
      <c r="H493" s="1">
        <v>1345500</v>
      </c>
      <c r="I493" s="1">
        <v>107969.13529999999</v>
      </c>
    </row>
    <row r="494" spans="1:9" x14ac:dyDescent="0.25">
      <c r="A494" t="s">
        <v>10737</v>
      </c>
      <c r="B494" t="s">
        <v>10738</v>
      </c>
      <c r="C494" t="s">
        <v>10682</v>
      </c>
      <c r="D494" t="s">
        <v>10681</v>
      </c>
      <c r="E494" t="s">
        <v>2333</v>
      </c>
      <c r="F494" t="s">
        <v>4</v>
      </c>
      <c r="G494" s="2">
        <v>43158</v>
      </c>
      <c r="H494" s="1">
        <v>4800000</v>
      </c>
      <c r="I494" s="1">
        <v>358768.06400000001</v>
      </c>
    </row>
    <row r="495" spans="1:9" x14ac:dyDescent="0.25">
      <c r="A495" t="s">
        <v>10735</v>
      </c>
      <c r="B495" t="s">
        <v>10736</v>
      </c>
      <c r="C495" t="s">
        <v>10734</v>
      </c>
      <c r="D495" t="s">
        <v>10733</v>
      </c>
      <c r="E495" t="s">
        <v>2333</v>
      </c>
      <c r="F495" t="s">
        <v>4</v>
      </c>
      <c r="G495" s="2">
        <v>43416</v>
      </c>
      <c r="H495" s="1">
        <v>240000</v>
      </c>
      <c r="I495" s="1">
        <v>9403.3927999999996</v>
      </c>
    </row>
    <row r="496" spans="1:9" x14ac:dyDescent="0.25">
      <c r="A496" t="s">
        <v>10731</v>
      </c>
      <c r="B496" t="s">
        <v>10732</v>
      </c>
      <c r="C496" t="s">
        <v>10730</v>
      </c>
      <c r="D496" t="s">
        <v>10729</v>
      </c>
      <c r="E496" t="s">
        <v>2333</v>
      </c>
      <c r="F496" t="s">
        <v>4</v>
      </c>
      <c r="G496" s="2">
        <v>43388</v>
      </c>
      <c r="H496" s="1">
        <v>800000</v>
      </c>
      <c r="I496" s="1">
        <v>32604.4025</v>
      </c>
    </row>
    <row r="497" spans="1:9" x14ac:dyDescent="0.25">
      <c r="A497" t="s">
        <v>10727</v>
      </c>
      <c r="B497" t="s">
        <v>10728</v>
      </c>
      <c r="C497" t="s">
        <v>10724</v>
      </c>
      <c r="D497" t="s">
        <v>10723</v>
      </c>
      <c r="E497" t="s">
        <v>2333</v>
      </c>
      <c r="F497" t="s">
        <v>4</v>
      </c>
      <c r="G497" s="2">
        <v>43433</v>
      </c>
      <c r="H497" s="1">
        <v>5000000</v>
      </c>
      <c r="I497" s="1">
        <v>290410.77340000001</v>
      </c>
    </row>
    <row r="498" spans="1:9" x14ac:dyDescent="0.25">
      <c r="A498" t="s">
        <v>10725</v>
      </c>
      <c r="B498" t="s">
        <v>10726</v>
      </c>
      <c r="C498" t="s">
        <v>10724</v>
      </c>
      <c r="D498" t="s">
        <v>10723</v>
      </c>
      <c r="E498" t="s">
        <v>2333</v>
      </c>
      <c r="F498" t="s">
        <v>4</v>
      </c>
      <c r="G498" s="2">
        <v>43433</v>
      </c>
      <c r="H498" s="1">
        <v>5000000</v>
      </c>
      <c r="I498" s="1">
        <v>290787.91560000001</v>
      </c>
    </row>
    <row r="499" spans="1:9" x14ac:dyDescent="0.25">
      <c r="A499" t="s">
        <v>10721</v>
      </c>
      <c r="B499" t="s">
        <v>10722</v>
      </c>
      <c r="C499" t="s">
        <v>10720</v>
      </c>
      <c r="D499" t="s">
        <v>10719</v>
      </c>
      <c r="E499" t="s">
        <v>2333</v>
      </c>
      <c r="F499" t="s">
        <v>4</v>
      </c>
      <c r="G499" s="2">
        <v>43346</v>
      </c>
      <c r="H499" s="1">
        <v>788670</v>
      </c>
      <c r="I499" s="1">
        <v>49205.947500000002</v>
      </c>
    </row>
    <row r="500" spans="1:9" x14ac:dyDescent="0.25">
      <c r="A500" t="s">
        <v>10717</v>
      </c>
      <c r="B500" t="s">
        <v>10718</v>
      </c>
      <c r="C500" t="s">
        <v>10716</v>
      </c>
      <c r="D500" t="s">
        <v>10715</v>
      </c>
      <c r="E500" t="s">
        <v>2333</v>
      </c>
      <c r="F500" t="s">
        <v>4</v>
      </c>
      <c r="G500" s="2">
        <v>43145</v>
      </c>
      <c r="H500" s="1">
        <v>852669</v>
      </c>
      <c r="I500" s="1">
        <v>95108.547399999996</v>
      </c>
    </row>
    <row r="501" spans="1:9" x14ac:dyDescent="0.25">
      <c r="A501" t="s">
        <v>10713</v>
      </c>
      <c r="B501" t="s">
        <v>10714</v>
      </c>
      <c r="C501" t="s">
        <v>10712</v>
      </c>
      <c r="D501" t="s">
        <v>10711</v>
      </c>
      <c r="E501" t="s">
        <v>2333</v>
      </c>
      <c r="F501" t="s">
        <v>4</v>
      </c>
      <c r="G501" s="2">
        <v>43299</v>
      </c>
      <c r="H501" s="1">
        <v>764100</v>
      </c>
      <c r="I501" s="1">
        <v>40838.597600000001</v>
      </c>
    </row>
    <row r="502" spans="1:9" x14ac:dyDescent="0.25">
      <c r="A502" t="s">
        <v>10709</v>
      </c>
      <c r="B502" t="s">
        <v>10710</v>
      </c>
      <c r="C502" t="s">
        <v>10708</v>
      </c>
      <c r="D502" t="s">
        <v>10707</v>
      </c>
      <c r="E502" t="s">
        <v>2333</v>
      </c>
      <c r="F502" t="s">
        <v>4</v>
      </c>
      <c r="G502" s="2">
        <v>43284</v>
      </c>
      <c r="H502" s="1">
        <v>1230070</v>
      </c>
      <c r="I502" s="1">
        <v>83543.191099999996</v>
      </c>
    </row>
    <row r="503" spans="1:9" x14ac:dyDescent="0.25">
      <c r="A503" t="s">
        <v>10705</v>
      </c>
      <c r="B503" t="s">
        <v>10706</v>
      </c>
      <c r="C503" t="s">
        <v>10704</v>
      </c>
      <c r="D503" t="s">
        <v>10703</v>
      </c>
      <c r="E503" t="s">
        <v>2333</v>
      </c>
      <c r="F503" t="s">
        <v>4</v>
      </c>
      <c r="G503" s="2">
        <v>43216</v>
      </c>
      <c r="H503" s="1">
        <v>1200000</v>
      </c>
      <c r="I503" s="1">
        <v>86498.087700000004</v>
      </c>
    </row>
    <row r="504" spans="1:9" x14ac:dyDescent="0.25">
      <c r="A504" t="s">
        <v>10701</v>
      </c>
      <c r="B504" t="s">
        <v>10702</v>
      </c>
      <c r="C504" t="s">
        <v>10700</v>
      </c>
      <c r="D504" t="s">
        <v>10699</v>
      </c>
      <c r="E504" t="s">
        <v>2333</v>
      </c>
      <c r="F504" t="s">
        <v>4</v>
      </c>
      <c r="G504" s="2">
        <v>43158</v>
      </c>
      <c r="H504" s="1">
        <v>5940000</v>
      </c>
      <c r="I504" s="1">
        <v>432732.016</v>
      </c>
    </row>
    <row r="505" spans="1:9" x14ac:dyDescent="0.25">
      <c r="A505" t="s">
        <v>10697</v>
      </c>
      <c r="B505" t="s">
        <v>10698</v>
      </c>
      <c r="C505" t="s">
        <v>1257</v>
      </c>
      <c r="D505" t="s">
        <v>1256</v>
      </c>
      <c r="E505" t="s">
        <v>2333</v>
      </c>
      <c r="F505" t="s">
        <v>4</v>
      </c>
      <c r="G505" s="2">
        <v>43186</v>
      </c>
      <c r="H505" s="1">
        <v>553128</v>
      </c>
      <c r="I505" s="1">
        <v>46518.572399999997</v>
      </c>
    </row>
    <row r="506" spans="1:9" x14ac:dyDescent="0.25">
      <c r="A506" t="s">
        <v>10695</v>
      </c>
      <c r="B506" t="s">
        <v>10696</v>
      </c>
      <c r="C506" t="s">
        <v>10694</v>
      </c>
      <c r="D506" t="s">
        <v>10693</v>
      </c>
      <c r="E506" t="s">
        <v>2333</v>
      </c>
      <c r="F506" t="s">
        <v>4</v>
      </c>
      <c r="G506" s="2">
        <v>43285</v>
      </c>
      <c r="H506" s="1">
        <v>438420</v>
      </c>
      <c r="I506" s="1">
        <v>31120.9944</v>
      </c>
    </row>
    <row r="507" spans="1:9" x14ac:dyDescent="0.25">
      <c r="A507" t="s">
        <v>10691</v>
      </c>
      <c r="B507" t="s">
        <v>10692</v>
      </c>
      <c r="C507" t="s">
        <v>10688</v>
      </c>
      <c r="D507" t="s">
        <v>10687</v>
      </c>
      <c r="E507" t="s">
        <v>2333</v>
      </c>
      <c r="F507" t="s">
        <v>4</v>
      </c>
      <c r="G507" s="2">
        <v>43265</v>
      </c>
      <c r="H507" s="1">
        <v>481250</v>
      </c>
      <c r="I507" s="1">
        <v>22025.275600000001</v>
      </c>
    </row>
    <row r="508" spans="1:9" x14ac:dyDescent="0.25">
      <c r="A508" t="s">
        <v>10689</v>
      </c>
      <c r="B508" t="s">
        <v>10690</v>
      </c>
      <c r="C508" t="s">
        <v>10688</v>
      </c>
      <c r="D508" t="s">
        <v>10687</v>
      </c>
      <c r="E508" t="s">
        <v>2333</v>
      </c>
      <c r="F508" t="s">
        <v>4</v>
      </c>
      <c r="G508" s="2">
        <v>43265</v>
      </c>
      <c r="H508" s="1">
        <v>666290</v>
      </c>
      <c r="I508" s="1">
        <v>30494.150900000001</v>
      </c>
    </row>
    <row r="509" spans="1:9" x14ac:dyDescent="0.25">
      <c r="A509" t="s">
        <v>10685</v>
      </c>
      <c r="B509" t="s">
        <v>10686</v>
      </c>
      <c r="C509" t="s">
        <v>10660</v>
      </c>
      <c r="D509" t="s">
        <v>10659</v>
      </c>
      <c r="E509" t="s">
        <v>2333</v>
      </c>
      <c r="F509" t="s">
        <v>4</v>
      </c>
      <c r="G509" s="2">
        <v>43283</v>
      </c>
      <c r="H509" s="1">
        <v>300000</v>
      </c>
      <c r="I509" s="1">
        <v>20041.637599999998</v>
      </c>
    </row>
    <row r="510" spans="1:9" x14ac:dyDescent="0.25">
      <c r="A510" t="s">
        <v>10679</v>
      </c>
      <c r="B510" t="s">
        <v>10680</v>
      </c>
      <c r="C510" t="s">
        <v>10649</v>
      </c>
      <c r="D510" t="s">
        <v>10648</v>
      </c>
      <c r="E510" t="s">
        <v>2333</v>
      </c>
      <c r="F510" t="s">
        <v>4</v>
      </c>
      <c r="G510" s="2">
        <v>43255</v>
      </c>
      <c r="H510" s="1">
        <v>788731.65</v>
      </c>
      <c r="I510" s="1">
        <v>40985.784</v>
      </c>
    </row>
    <row r="511" spans="1:9" x14ac:dyDescent="0.25">
      <c r="A511" t="s">
        <v>10677</v>
      </c>
      <c r="B511" t="s">
        <v>10678</v>
      </c>
      <c r="C511" t="s">
        <v>10676</v>
      </c>
      <c r="D511" t="s">
        <v>10675</v>
      </c>
      <c r="E511" t="s">
        <v>2333</v>
      </c>
      <c r="F511" t="s">
        <v>4</v>
      </c>
      <c r="G511" s="2">
        <v>43298</v>
      </c>
      <c r="H511" s="1">
        <v>4392944</v>
      </c>
      <c r="I511" s="1">
        <v>287483.64</v>
      </c>
    </row>
    <row r="512" spans="1:9" x14ac:dyDescent="0.25">
      <c r="A512" t="s">
        <v>10673</v>
      </c>
      <c r="B512" t="s">
        <v>10674</v>
      </c>
      <c r="C512" t="s">
        <v>10672</v>
      </c>
      <c r="D512" t="s">
        <v>10671</v>
      </c>
      <c r="E512" t="s">
        <v>2333</v>
      </c>
      <c r="F512" t="s">
        <v>4</v>
      </c>
      <c r="G512" s="2">
        <v>43160</v>
      </c>
      <c r="H512" s="1">
        <v>2250000</v>
      </c>
      <c r="I512" s="1">
        <v>118580.992</v>
      </c>
    </row>
    <row r="513" spans="1:9" x14ac:dyDescent="0.25">
      <c r="A513" t="s">
        <v>10669</v>
      </c>
      <c r="B513" t="s">
        <v>10670</v>
      </c>
      <c r="C513" t="s">
        <v>10668</v>
      </c>
      <c r="D513" t="s">
        <v>10667</v>
      </c>
      <c r="E513" t="s">
        <v>2333</v>
      </c>
      <c r="F513" t="s">
        <v>4</v>
      </c>
      <c r="G513" s="2">
        <v>43235</v>
      </c>
      <c r="H513" s="1">
        <v>1905244</v>
      </c>
      <c r="I513" s="1">
        <v>94559.105800000005</v>
      </c>
    </row>
    <row r="514" spans="1:9" x14ac:dyDescent="0.25">
      <c r="A514" t="s">
        <v>10665</v>
      </c>
      <c r="B514" t="s">
        <v>10666</v>
      </c>
      <c r="C514" t="s">
        <v>10664</v>
      </c>
      <c r="D514" t="s">
        <v>10663</v>
      </c>
      <c r="E514" t="s">
        <v>2333</v>
      </c>
      <c r="F514" t="s">
        <v>4</v>
      </c>
      <c r="G514" s="2">
        <v>43222</v>
      </c>
      <c r="H514" s="1">
        <v>600000</v>
      </c>
      <c r="I514" s="1">
        <v>12944.4599</v>
      </c>
    </row>
    <row r="515" spans="1:9" x14ac:dyDescent="0.25">
      <c r="A515" t="s">
        <v>10661</v>
      </c>
      <c r="B515" t="s">
        <v>10662</v>
      </c>
      <c r="C515" t="s">
        <v>10660</v>
      </c>
      <c r="D515" t="s">
        <v>10659</v>
      </c>
      <c r="E515" t="s">
        <v>2333</v>
      </c>
      <c r="F515" t="s">
        <v>4</v>
      </c>
      <c r="G515" s="2">
        <v>43308</v>
      </c>
      <c r="H515" s="1">
        <v>254500</v>
      </c>
      <c r="I515" s="1">
        <v>15459.089599999999</v>
      </c>
    </row>
    <row r="516" spans="1:9" x14ac:dyDescent="0.25">
      <c r="A516" t="s">
        <v>10657</v>
      </c>
      <c r="B516" t="s">
        <v>10658</v>
      </c>
      <c r="C516" t="s">
        <v>8976</v>
      </c>
      <c r="D516" t="s">
        <v>10656</v>
      </c>
      <c r="E516" t="s">
        <v>2333</v>
      </c>
      <c r="F516" t="s">
        <v>4</v>
      </c>
      <c r="G516" s="2">
        <v>43220</v>
      </c>
      <c r="H516" s="1">
        <v>414000</v>
      </c>
      <c r="I516" s="1">
        <v>12976.56</v>
      </c>
    </row>
    <row r="517" spans="1:9" x14ac:dyDescent="0.25">
      <c r="A517" t="s">
        <v>10654</v>
      </c>
      <c r="B517" t="s">
        <v>10655</v>
      </c>
      <c r="C517" t="s">
        <v>10653</v>
      </c>
      <c r="D517" t="s">
        <v>10652</v>
      </c>
      <c r="E517" t="s">
        <v>2333</v>
      </c>
      <c r="F517" t="s">
        <v>4</v>
      </c>
      <c r="G517" s="2">
        <v>43326</v>
      </c>
      <c r="H517" s="1">
        <v>2000000</v>
      </c>
      <c r="I517" s="1">
        <v>104866.416</v>
      </c>
    </row>
    <row r="518" spans="1:9" x14ac:dyDescent="0.25">
      <c r="A518" t="s">
        <v>10650</v>
      </c>
      <c r="B518" t="s">
        <v>10651</v>
      </c>
      <c r="C518" t="s">
        <v>10649</v>
      </c>
      <c r="D518" t="s">
        <v>10648</v>
      </c>
      <c r="E518" t="s">
        <v>2333</v>
      </c>
      <c r="F518" t="s">
        <v>4</v>
      </c>
      <c r="G518" s="2">
        <v>43224</v>
      </c>
      <c r="H518" s="1">
        <v>5200000</v>
      </c>
      <c r="I518" s="1">
        <v>431931.61599999998</v>
      </c>
    </row>
    <row r="519" spans="1:9" x14ac:dyDescent="0.25">
      <c r="A519" t="s">
        <v>10646</v>
      </c>
      <c r="B519" t="s">
        <v>10647</v>
      </c>
      <c r="C519" t="s">
        <v>10645</v>
      </c>
      <c r="D519" t="s">
        <v>10644</v>
      </c>
      <c r="E519" t="s">
        <v>2333</v>
      </c>
      <c r="F519" t="s">
        <v>4</v>
      </c>
      <c r="G519" s="2">
        <v>43172</v>
      </c>
      <c r="H519" s="1">
        <v>6825855</v>
      </c>
      <c r="I519" s="1">
        <v>424532.95309999998</v>
      </c>
    </row>
    <row r="520" spans="1:9" x14ac:dyDescent="0.25">
      <c r="A520" t="s">
        <v>10642</v>
      </c>
      <c r="B520" t="s">
        <v>10643</v>
      </c>
      <c r="C520" t="s">
        <v>10639</v>
      </c>
      <c r="D520" t="s">
        <v>10638</v>
      </c>
      <c r="E520" t="s">
        <v>2333</v>
      </c>
      <c r="F520" t="s">
        <v>4</v>
      </c>
      <c r="G520" s="2">
        <v>43173</v>
      </c>
      <c r="H520" s="1">
        <v>680000</v>
      </c>
      <c r="I520" s="1">
        <v>43541.304700000001</v>
      </c>
    </row>
    <row r="521" spans="1:9" x14ac:dyDescent="0.25">
      <c r="A521" t="s">
        <v>10640</v>
      </c>
      <c r="B521" t="s">
        <v>10641</v>
      </c>
      <c r="C521" t="s">
        <v>10639</v>
      </c>
      <c r="D521" t="s">
        <v>10638</v>
      </c>
      <c r="E521" t="s">
        <v>2333</v>
      </c>
      <c r="F521" t="s">
        <v>4</v>
      </c>
      <c r="G521" s="2">
        <v>43173</v>
      </c>
      <c r="H521" s="1">
        <v>720000</v>
      </c>
      <c r="I521" s="1">
        <v>51768.982499999998</v>
      </c>
    </row>
    <row r="522" spans="1:9" x14ac:dyDescent="0.25">
      <c r="A522" t="s">
        <v>10636</v>
      </c>
      <c r="B522" t="s">
        <v>10637</v>
      </c>
      <c r="C522" t="s">
        <v>10635</v>
      </c>
      <c r="D522" t="s">
        <v>10634</v>
      </c>
      <c r="E522" t="s">
        <v>2333</v>
      </c>
      <c r="F522" t="s">
        <v>4</v>
      </c>
      <c r="G522" s="2">
        <v>43158</v>
      </c>
      <c r="H522" s="1">
        <v>4489000</v>
      </c>
      <c r="I522" s="1">
        <v>366231.9</v>
      </c>
    </row>
    <row r="523" spans="1:9" x14ac:dyDescent="0.25">
      <c r="A523" t="s">
        <v>10632</v>
      </c>
      <c r="B523" t="s">
        <v>10633</v>
      </c>
      <c r="C523" t="s">
        <v>10631</v>
      </c>
      <c r="D523" t="s">
        <v>10630</v>
      </c>
      <c r="E523" t="s">
        <v>2333</v>
      </c>
      <c r="F523" t="s">
        <v>4</v>
      </c>
      <c r="G523" s="2">
        <v>43216</v>
      </c>
      <c r="H523" s="1">
        <v>3362832</v>
      </c>
      <c r="I523" s="1">
        <v>197172.37270000001</v>
      </c>
    </row>
    <row r="524" spans="1:9" x14ac:dyDescent="0.25">
      <c r="A524" t="s">
        <v>10624</v>
      </c>
      <c r="B524" t="s">
        <v>10625</v>
      </c>
      <c r="C524" t="s">
        <v>10623</v>
      </c>
      <c r="D524" t="s">
        <v>10622</v>
      </c>
      <c r="E524" t="s">
        <v>2333</v>
      </c>
      <c r="F524" t="s">
        <v>4</v>
      </c>
      <c r="G524" s="2">
        <v>43346</v>
      </c>
      <c r="H524" s="1">
        <v>812160</v>
      </c>
      <c r="I524" s="1">
        <v>52738.295700000002</v>
      </c>
    </row>
    <row r="525" spans="1:9" x14ac:dyDescent="0.25">
      <c r="A525" t="s">
        <v>10620</v>
      </c>
      <c r="B525" t="s">
        <v>10621</v>
      </c>
      <c r="C525" t="s">
        <v>10619</v>
      </c>
      <c r="D525" t="s">
        <v>10618</v>
      </c>
      <c r="E525" t="s">
        <v>2333</v>
      </c>
      <c r="F525" t="s">
        <v>4</v>
      </c>
      <c r="G525" s="2">
        <v>43409</v>
      </c>
      <c r="H525" s="1">
        <v>730000</v>
      </c>
      <c r="I525" s="1">
        <v>50903.56</v>
      </c>
    </row>
    <row r="526" spans="1:9" x14ac:dyDescent="0.25">
      <c r="A526" t="s">
        <v>10616</v>
      </c>
      <c r="B526" t="s">
        <v>10617</v>
      </c>
      <c r="C526" t="s">
        <v>10580</v>
      </c>
      <c r="D526" t="s">
        <v>10579</v>
      </c>
      <c r="E526" t="s">
        <v>2333</v>
      </c>
      <c r="F526" t="s">
        <v>4</v>
      </c>
      <c r="G526" s="2">
        <v>43158</v>
      </c>
      <c r="H526" s="1">
        <v>5069142</v>
      </c>
      <c r="I526" s="1">
        <v>427179.68</v>
      </c>
    </row>
    <row r="527" spans="1:9" x14ac:dyDescent="0.25">
      <c r="A527" t="s">
        <v>10614</v>
      </c>
      <c r="B527" t="s">
        <v>10615</v>
      </c>
      <c r="C527" t="s">
        <v>10613</v>
      </c>
      <c r="D527" t="s">
        <v>10612</v>
      </c>
      <c r="E527" t="s">
        <v>2333</v>
      </c>
      <c r="F527" t="s">
        <v>4</v>
      </c>
      <c r="G527" s="2">
        <v>43208</v>
      </c>
      <c r="H527" s="1">
        <v>7999998.7199999997</v>
      </c>
      <c r="I527" s="1">
        <v>470531.408</v>
      </c>
    </row>
    <row r="528" spans="1:9" x14ac:dyDescent="0.25">
      <c r="A528" t="s">
        <v>10610</v>
      </c>
      <c r="B528" t="s">
        <v>10611</v>
      </c>
      <c r="C528" t="s">
        <v>10580</v>
      </c>
      <c r="D528" t="s">
        <v>10579</v>
      </c>
      <c r="E528" t="s">
        <v>2333</v>
      </c>
      <c r="F528" t="s">
        <v>4</v>
      </c>
      <c r="G528" s="2">
        <v>43284</v>
      </c>
      <c r="H528" s="1">
        <v>1349900</v>
      </c>
      <c r="I528" s="1">
        <v>90236.4</v>
      </c>
    </row>
    <row r="529" spans="1:9" x14ac:dyDescent="0.25">
      <c r="A529" t="s">
        <v>10608</v>
      </c>
      <c r="B529" t="s">
        <v>10609</v>
      </c>
      <c r="C529" t="s">
        <v>10607</v>
      </c>
      <c r="D529" t="s">
        <v>10606</v>
      </c>
      <c r="E529" t="s">
        <v>2333</v>
      </c>
      <c r="F529" t="s">
        <v>4</v>
      </c>
      <c r="G529" s="2">
        <v>43292</v>
      </c>
      <c r="H529" s="1">
        <v>3374100</v>
      </c>
      <c r="I529" s="1">
        <v>305609.89549999998</v>
      </c>
    </row>
    <row r="530" spans="1:9" x14ac:dyDescent="0.25">
      <c r="A530" t="s">
        <v>10604</v>
      </c>
      <c r="B530" t="s">
        <v>10605</v>
      </c>
      <c r="C530" t="s">
        <v>2345</v>
      </c>
      <c r="D530" t="s">
        <v>10603</v>
      </c>
      <c r="E530" t="s">
        <v>2333</v>
      </c>
      <c r="F530" t="s">
        <v>4</v>
      </c>
      <c r="G530" s="2">
        <v>43185</v>
      </c>
      <c r="H530" s="1">
        <v>450000</v>
      </c>
      <c r="I530" s="1">
        <v>20999.6188</v>
      </c>
    </row>
    <row r="531" spans="1:9" x14ac:dyDescent="0.25">
      <c r="A531" t="s">
        <v>10601</v>
      </c>
      <c r="B531" t="s">
        <v>10602</v>
      </c>
      <c r="C531" t="s">
        <v>10600</v>
      </c>
      <c r="D531" t="s">
        <v>10599</v>
      </c>
      <c r="E531" t="s">
        <v>2333</v>
      </c>
      <c r="F531" t="s">
        <v>4</v>
      </c>
      <c r="G531" s="2">
        <v>43368</v>
      </c>
      <c r="H531" s="1">
        <v>2253420</v>
      </c>
      <c r="I531" s="1">
        <v>123408.53599999999</v>
      </c>
    </row>
    <row r="532" spans="1:9" x14ac:dyDescent="0.25">
      <c r="A532" t="s">
        <v>10597</v>
      </c>
      <c r="B532" t="s">
        <v>10598</v>
      </c>
      <c r="C532" t="s">
        <v>10596</v>
      </c>
      <c r="D532" t="s">
        <v>10595</v>
      </c>
      <c r="E532" t="s">
        <v>2333</v>
      </c>
      <c r="F532" t="s">
        <v>4</v>
      </c>
      <c r="G532" s="2">
        <v>43340</v>
      </c>
      <c r="H532" s="1">
        <v>1380000</v>
      </c>
      <c r="I532" s="1">
        <v>81550.897500000006</v>
      </c>
    </row>
    <row r="533" spans="1:9" x14ac:dyDescent="0.25">
      <c r="A533" t="s">
        <v>10593</v>
      </c>
      <c r="B533" t="s">
        <v>10594</v>
      </c>
      <c r="C533" t="s">
        <v>10592</v>
      </c>
      <c r="D533" t="s">
        <v>10591</v>
      </c>
      <c r="E533" t="s">
        <v>2333</v>
      </c>
      <c r="F533" t="s">
        <v>4</v>
      </c>
      <c r="G533" s="2">
        <v>43390</v>
      </c>
      <c r="H533" s="1">
        <v>293400</v>
      </c>
      <c r="I533" s="1">
        <v>19312.115000000002</v>
      </c>
    </row>
    <row r="534" spans="1:9" x14ac:dyDescent="0.25">
      <c r="A534" t="s">
        <v>10589</v>
      </c>
      <c r="B534" t="s">
        <v>10590</v>
      </c>
      <c r="C534" t="s">
        <v>1241</v>
      </c>
      <c r="D534" t="s">
        <v>1240</v>
      </c>
      <c r="E534" t="s">
        <v>2333</v>
      </c>
      <c r="F534" t="s">
        <v>4</v>
      </c>
      <c r="G534" s="2">
        <v>43284</v>
      </c>
      <c r="H534" s="1">
        <v>1500000</v>
      </c>
      <c r="I534" s="1">
        <v>88030.016799999998</v>
      </c>
    </row>
    <row r="535" spans="1:9" x14ac:dyDescent="0.25">
      <c r="A535" t="s">
        <v>10587</v>
      </c>
      <c r="B535" t="s">
        <v>10588</v>
      </c>
      <c r="C535" t="s">
        <v>1241</v>
      </c>
      <c r="D535" t="s">
        <v>1240</v>
      </c>
      <c r="E535" t="s">
        <v>2333</v>
      </c>
      <c r="F535" t="s">
        <v>4</v>
      </c>
      <c r="G535" s="2">
        <v>43445</v>
      </c>
      <c r="H535" s="1">
        <v>1500000</v>
      </c>
      <c r="I535" s="1">
        <v>149107.8486</v>
      </c>
    </row>
    <row r="536" spans="1:9" x14ac:dyDescent="0.25">
      <c r="A536" t="s">
        <v>10585</v>
      </c>
      <c r="B536" t="s">
        <v>10586</v>
      </c>
      <c r="C536" t="s">
        <v>10584</v>
      </c>
      <c r="D536" t="s">
        <v>10583</v>
      </c>
      <c r="E536" t="s">
        <v>2333</v>
      </c>
      <c r="F536" t="s">
        <v>4</v>
      </c>
      <c r="G536" s="2">
        <v>43284</v>
      </c>
      <c r="H536" s="1">
        <v>1150450</v>
      </c>
      <c r="I536" s="1">
        <v>139020.8768</v>
      </c>
    </row>
    <row r="537" spans="1:9" x14ac:dyDescent="0.25">
      <c r="A537" t="s">
        <v>10577</v>
      </c>
      <c r="B537" t="s">
        <v>10578</v>
      </c>
      <c r="C537" t="s">
        <v>3346</v>
      </c>
      <c r="D537" t="s">
        <v>10576</v>
      </c>
      <c r="E537" t="s">
        <v>2333</v>
      </c>
      <c r="F537" t="s">
        <v>4</v>
      </c>
      <c r="G537" s="2">
        <v>43340</v>
      </c>
      <c r="H537" s="1">
        <v>5875000</v>
      </c>
      <c r="I537" s="1">
        <v>416081.37969999999</v>
      </c>
    </row>
    <row r="538" spans="1:9" x14ac:dyDescent="0.25">
      <c r="A538" t="s">
        <v>10574</v>
      </c>
      <c r="B538" t="s">
        <v>10575</v>
      </c>
      <c r="C538" t="s">
        <v>10573</v>
      </c>
      <c r="D538" t="s">
        <v>10572</v>
      </c>
      <c r="E538" t="s">
        <v>2333</v>
      </c>
      <c r="F538" t="s">
        <v>4</v>
      </c>
      <c r="G538" s="2">
        <v>43250</v>
      </c>
      <c r="H538" s="1">
        <v>1755000</v>
      </c>
      <c r="I538" s="1">
        <v>127981.584</v>
      </c>
    </row>
    <row r="539" spans="1:9" x14ac:dyDescent="0.25">
      <c r="A539" t="s">
        <v>10570</v>
      </c>
      <c r="B539" t="s">
        <v>10571</v>
      </c>
      <c r="C539" t="s">
        <v>10569</v>
      </c>
      <c r="D539" t="s">
        <v>10568</v>
      </c>
      <c r="E539" t="s">
        <v>2333</v>
      </c>
      <c r="F539" t="s">
        <v>4</v>
      </c>
      <c r="G539" s="2">
        <v>43410</v>
      </c>
      <c r="H539" s="1">
        <v>1340000</v>
      </c>
      <c r="I539" s="1">
        <v>88621.465899999996</v>
      </c>
    </row>
    <row r="540" spans="1:9" x14ac:dyDescent="0.25">
      <c r="A540" t="s">
        <v>10566</v>
      </c>
      <c r="B540" t="s">
        <v>10567</v>
      </c>
      <c r="C540" t="s">
        <v>10539</v>
      </c>
      <c r="D540" t="s">
        <v>10538</v>
      </c>
      <c r="E540" t="s">
        <v>2333</v>
      </c>
      <c r="F540" t="s">
        <v>4</v>
      </c>
      <c r="G540" s="2">
        <v>43133</v>
      </c>
      <c r="H540" s="1">
        <v>824143</v>
      </c>
      <c r="I540" s="1">
        <v>43328.439200000001</v>
      </c>
    </row>
    <row r="541" spans="1:9" x14ac:dyDescent="0.25">
      <c r="A541" t="s">
        <v>10564</v>
      </c>
      <c r="B541" t="s">
        <v>10565</v>
      </c>
      <c r="C541" t="s">
        <v>10563</v>
      </c>
      <c r="D541" t="s">
        <v>10562</v>
      </c>
      <c r="E541" t="s">
        <v>2333</v>
      </c>
      <c r="F541" t="s">
        <v>4</v>
      </c>
      <c r="G541" s="2">
        <v>43172</v>
      </c>
      <c r="H541" s="1">
        <v>1395000</v>
      </c>
      <c r="I541" s="1">
        <v>109916.378</v>
      </c>
    </row>
    <row r="542" spans="1:9" x14ac:dyDescent="0.25">
      <c r="A542" t="s">
        <v>10560</v>
      </c>
      <c r="B542" t="s">
        <v>10561</v>
      </c>
      <c r="C542" t="s">
        <v>10557</v>
      </c>
      <c r="D542" t="s">
        <v>10556</v>
      </c>
      <c r="E542" t="s">
        <v>2333</v>
      </c>
      <c r="F542" t="s">
        <v>4</v>
      </c>
      <c r="G542" s="2">
        <v>43367</v>
      </c>
      <c r="H542" s="1">
        <v>2450000</v>
      </c>
      <c r="I542" s="1">
        <v>136267.62400000001</v>
      </c>
    </row>
    <row r="543" spans="1:9" x14ac:dyDescent="0.25">
      <c r="A543" t="s">
        <v>10558</v>
      </c>
      <c r="B543" t="s">
        <v>10559</v>
      </c>
      <c r="C543" t="s">
        <v>10557</v>
      </c>
      <c r="D543" t="s">
        <v>10556</v>
      </c>
      <c r="E543" t="s">
        <v>2333</v>
      </c>
      <c r="F543" t="s">
        <v>4</v>
      </c>
      <c r="G543" s="2">
        <v>43308</v>
      </c>
      <c r="H543" s="1">
        <v>4540000</v>
      </c>
      <c r="I543" s="1">
        <v>229678.56</v>
      </c>
    </row>
    <row r="544" spans="1:9" x14ac:dyDescent="0.25">
      <c r="A544" t="s">
        <v>10554</v>
      </c>
      <c r="B544" t="s">
        <v>10555</v>
      </c>
      <c r="C544" t="s">
        <v>10553</v>
      </c>
      <c r="D544" t="s">
        <v>10552</v>
      </c>
      <c r="E544" t="s">
        <v>2333</v>
      </c>
      <c r="F544" t="s">
        <v>4</v>
      </c>
      <c r="G544" s="2">
        <v>43265</v>
      </c>
      <c r="H544" s="1">
        <v>2100000</v>
      </c>
      <c r="I544" s="1">
        <v>125561.296</v>
      </c>
    </row>
    <row r="545" spans="1:9" x14ac:dyDescent="0.25">
      <c r="A545" t="s">
        <v>10550</v>
      </c>
      <c r="B545" t="s">
        <v>10551</v>
      </c>
      <c r="C545" t="s">
        <v>1229</v>
      </c>
      <c r="D545" t="s">
        <v>1228</v>
      </c>
      <c r="E545" t="s">
        <v>2333</v>
      </c>
      <c r="F545" t="s">
        <v>4</v>
      </c>
      <c r="G545" s="2">
        <v>43273</v>
      </c>
      <c r="H545" s="1">
        <v>3500000</v>
      </c>
      <c r="I545" s="1">
        <v>193549.38399999999</v>
      </c>
    </row>
    <row r="546" spans="1:9" x14ac:dyDescent="0.25">
      <c r="A546" t="s">
        <v>10548</v>
      </c>
      <c r="B546" t="s">
        <v>10549</v>
      </c>
      <c r="C546" t="s">
        <v>10547</v>
      </c>
      <c r="D546" t="s">
        <v>10546</v>
      </c>
      <c r="E546" t="s">
        <v>2333</v>
      </c>
      <c r="F546" t="s">
        <v>4</v>
      </c>
      <c r="G546" s="2">
        <v>43308</v>
      </c>
      <c r="H546" s="1">
        <v>199500</v>
      </c>
      <c r="I546" s="1">
        <v>14560.788399999999</v>
      </c>
    </row>
    <row r="547" spans="1:9" x14ac:dyDescent="0.25">
      <c r="A547" t="s">
        <v>10544</v>
      </c>
      <c r="B547" t="s">
        <v>10545</v>
      </c>
      <c r="C547" t="s">
        <v>10543</v>
      </c>
      <c r="D547" t="s">
        <v>10542</v>
      </c>
      <c r="E547" t="s">
        <v>2333</v>
      </c>
      <c r="F547" t="s">
        <v>4</v>
      </c>
      <c r="G547" s="2">
        <v>43103</v>
      </c>
      <c r="H547" s="1">
        <v>439900</v>
      </c>
      <c r="I547" s="1">
        <v>23037.9833</v>
      </c>
    </row>
    <row r="548" spans="1:9" x14ac:dyDescent="0.25">
      <c r="A548" t="s">
        <v>10540</v>
      </c>
      <c r="B548" t="s">
        <v>10541</v>
      </c>
      <c r="C548" t="s">
        <v>10539</v>
      </c>
      <c r="D548" t="s">
        <v>10538</v>
      </c>
      <c r="E548" t="s">
        <v>2333</v>
      </c>
      <c r="F548" t="s">
        <v>4</v>
      </c>
      <c r="G548" s="2">
        <v>43305</v>
      </c>
      <c r="H548" s="1">
        <v>1375000</v>
      </c>
      <c r="I548" s="1">
        <v>76449.409</v>
      </c>
    </row>
    <row r="549" spans="1:9" x14ac:dyDescent="0.25">
      <c r="A549" t="s">
        <v>10536</v>
      </c>
      <c r="B549" t="s">
        <v>10537</v>
      </c>
      <c r="C549" t="s">
        <v>10512</v>
      </c>
      <c r="D549" t="s">
        <v>10511</v>
      </c>
      <c r="E549" t="s">
        <v>2333</v>
      </c>
      <c r="F549" t="s">
        <v>4</v>
      </c>
      <c r="G549" s="2">
        <v>43133</v>
      </c>
      <c r="H549" s="1">
        <v>255520</v>
      </c>
      <c r="I549" s="1">
        <v>13645.3485</v>
      </c>
    </row>
    <row r="550" spans="1:9" x14ac:dyDescent="0.25">
      <c r="A550" t="s">
        <v>10534</v>
      </c>
      <c r="B550" t="s">
        <v>10535</v>
      </c>
      <c r="C550" t="s">
        <v>10508</v>
      </c>
      <c r="D550" t="s">
        <v>10507</v>
      </c>
      <c r="E550" t="s">
        <v>2333</v>
      </c>
      <c r="F550" t="s">
        <v>4</v>
      </c>
      <c r="G550" s="2">
        <v>43230</v>
      </c>
      <c r="H550" s="1">
        <v>343800</v>
      </c>
      <c r="I550" s="1">
        <v>9107.1196</v>
      </c>
    </row>
    <row r="551" spans="1:9" x14ac:dyDescent="0.25">
      <c r="A551" t="s">
        <v>10532</v>
      </c>
      <c r="B551" t="s">
        <v>10533</v>
      </c>
      <c r="C551" t="s">
        <v>10512</v>
      </c>
      <c r="D551" t="s">
        <v>10511</v>
      </c>
      <c r="E551" t="s">
        <v>2333</v>
      </c>
      <c r="F551" t="s">
        <v>4</v>
      </c>
      <c r="G551" s="2">
        <v>43133</v>
      </c>
      <c r="H551" s="1">
        <v>122880</v>
      </c>
      <c r="I551" s="1">
        <v>6561.5825000000004</v>
      </c>
    </row>
    <row r="552" spans="1:9" x14ac:dyDescent="0.25">
      <c r="A552" t="s">
        <v>10530</v>
      </c>
      <c r="B552" t="s">
        <v>10531</v>
      </c>
      <c r="C552" t="s">
        <v>10529</v>
      </c>
      <c r="D552" t="s">
        <v>10528</v>
      </c>
      <c r="E552" t="s">
        <v>2333</v>
      </c>
      <c r="F552" t="s">
        <v>4</v>
      </c>
      <c r="G552" s="2">
        <v>43132</v>
      </c>
      <c r="H552" s="1">
        <v>2518200</v>
      </c>
      <c r="I552" s="1">
        <v>177166.5969</v>
      </c>
    </row>
    <row r="553" spans="1:9" x14ac:dyDescent="0.25">
      <c r="A553" t="s">
        <v>10526</v>
      </c>
      <c r="B553" t="s">
        <v>10527</v>
      </c>
      <c r="C553" t="s">
        <v>1229</v>
      </c>
      <c r="D553" t="s">
        <v>1228</v>
      </c>
      <c r="E553" t="s">
        <v>2333</v>
      </c>
      <c r="F553" t="s">
        <v>4</v>
      </c>
      <c r="G553" s="2">
        <v>43235</v>
      </c>
      <c r="H553" s="1">
        <v>5382054</v>
      </c>
      <c r="I553" s="1">
        <v>218375.0944</v>
      </c>
    </row>
    <row r="554" spans="1:9" x14ac:dyDescent="0.25">
      <c r="A554" t="s">
        <v>10524</v>
      </c>
      <c r="B554" t="s">
        <v>10525</v>
      </c>
      <c r="C554" t="s">
        <v>10523</v>
      </c>
      <c r="D554" t="s">
        <v>10522</v>
      </c>
      <c r="E554" t="s">
        <v>2333</v>
      </c>
      <c r="F554" t="s">
        <v>4</v>
      </c>
      <c r="G554" s="2">
        <v>43381</v>
      </c>
      <c r="H554" s="1">
        <v>565500</v>
      </c>
      <c r="I554" s="1">
        <v>38636.142699999997</v>
      </c>
    </row>
    <row r="555" spans="1:9" x14ac:dyDescent="0.25">
      <c r="A555" t="s">
        <v>10520</v>
      </c>
      <c r="B555" t="s">
        <v>10521</v>
      </c>
      <c r="C555" t="s">
        <v>10519</v>
      </c>
      <c r="D555" t="s">
        <v>10518</v>
      </c>
      <c r="E555" t="s">
        <v>2333</v>
      </c>
      <c r="F555" t="s">
        <v>4</v>
      </c>
      <c r="G555" s="2">
        <v>43230</v>
      </c>
      <c r="H555" s="1">
        <v>211500</v>
      </c>
      <c r="I555" s="1">
        <v>8408.0764999999992</v>
      </c>
    </row>
    <row r="556" spans="1:9" x14ac:dyDescent="0.25">
      <c r="A556" t="s">
        <v>10516</v>
      </c>
      <c r="B556" t="s">
        <v>10517</v>
      </c>
      <c r="C556" t="s">
        <v>3398</v>
      </c>
      <c r="D556" t="s">
        <v>10515</v>
      </c>
      <c r="E556" t="s">
        <v>2333</v>
      </c>
      <c r="F556" t="s">
        <v>4</v>
      </c>
      <c r="G556" s="2">
        <v>43227</v>
      </c>
      <c r="H556" s="1">
        <v>1500000</v>
      </c>
      <c r="I556" s="1">
        <v>66965.56</v>
      </c>
    </row>
    <row r="557" spans="1:9" x14ac:dyDescent="0.25">
      <c r="A557" t="s">
        <v>10513</v>
      </c>
      <c r="B557" t="s">
        <v>10514</v>
      </c>
      <c r="C557" t="s">
        <v>10512</v>
      </c>
      <c r="D557" t="s">
        <v>10511</v>
      </c>
      <c r="E557" t="s">
        <v>2333</v>
      </c>
      <c r="F557" t="s">
        <v>4</v>
      </c>
      <c r="G557" s="2">
        <v>43283</v>
      </c>
      <c r="H557" s="1">
        <v>956000</v>
      </c>
      <c r="I557" s="1">
        <v>61404.597399999999</v>
      </c>
    </row>
    <row r="558" spans="1:9" x14ac:dyDescent="0.25">
      <c r="A558" t="s">
        <v>10509</v>
      </c>
      <c r="B558" t="s">
        <v>10510</v>
      </c>
      <c r="C558" t="s">
        <v>10508</v>
      </c>
      <c r="D558" t="s">
        <v>10507</v>
      </c>
      <c r="E558" t="s">
        <v>2333</v>
      </c>
      <c r="F558" t="s">
        <v>4</v>
      </c>
      <c r="G558" s="2">
        <v>43418</v>
      </c>
      <c r="H558" s="1">
        <v>1116000</v>
      </c>
      <c r="I558" s="1">
        <v>100523.72779999999</v>
      </c>
    </row>
    <row r="559" spans="1:9" x14ac:dyDescent="0.25">
      <c r="A559" t="s">
        <v>10505</v>
      </c>
      <c r="B559" t="s">
        <v>10506</v>
      </c>
      <c r="C559" t="s">
        <v>1233</v>
      </c>
      <c r="D559" t="s">
        <v>1232</v>
      </c>
      <c r="E559" t="s">
        <v>2333</v>
      </c>
      <c r="F559" t="s">
        <v>4</v>
      </c>
      <c r="G559" s="2">
        <v>43250</v>
      </c>
      <c r="H559" s="1">
        <v>2799651</v>
      </c>
      <c r="I559" s="1">
        <v>235799.19130000001</v>
      </c>
    </row>
    <row r="560" spans="1:9" x14ac:dyDescent="0.25">
      <c r="A560" t="s">
        <v>10503</v>
      </c>
      <c r="B560" t="s">
        <v>10504</v>
      </c>
      <c r="C560" t="s">
        <v>1229</v>
      </c>
      <c r="D560" t="s">
        <v>1228</v>
      </c>
      <c r="E560" t="s">
        <v>2333</v>
      </c>
      <c r="F560" t="s">
        <v>4</v>
      </c>
      <c r="G560" s="2">
        <v>43185</v>
      </c>
      <c r="H560" s="1">
        <v>4000000</v>
      </c>
      <c r="I560" s="1">
        <v>193536.83660000001</v>
      </c>
    </row>
    <row r="561" spans="1:9" x14ac:dyDescent="0.25">
      <c r="A561" t="s">
        <v>10501</v>
      </c>
      <c r="B561" t="s">
        <v>10502</v>
      </c>
      <c r="C561" t="s">
        <v>1209</v>
      </c>
      <c r="D561" t="s">
        <v>1208</v>
      </c>
      <c r="E561" t="s">
        <v>2333</v>
      </c>
      <c r="F561" t="s">
        <v>4</v>
      </c>
      <c r="G561" s="2">
        <v>43103</v>
      </c>
      <c r="H561" s="1">
        <v>1164002</v>
      </c>
      <c r="I561" s="1">
        <v>57917.472600000001</v>
      </c>
    </row>
    <row r="562" spans="1:9" x14ac:dyDescent="0.25">
      <c r="A562" t="s">
        <v>10499</v>
      </c>
      <c r="B562" t="s">
        <v>10500</v>
      </c>
      <c r="C562" t="s">
        <v>10498</v>
      </c>
      <c r="D562" t="s">
        <v>10497</v>
      </c>
      <c r="E562" t="s">
        <v>2333</v>
      </c>
      <c r="F562" t="s">
        <v>4</v>
      </c>
      <c r="G562" s="2">
        <v>43145</v>
      </c>
      <c r="H562" s="1">
        <v>2172271</v>
      </c>
      <c r="I562" s="1">
        <v>58743.815900000001</v>
      </c>
    </row>
    <row r="563" spans="1:9" x14ac:dyDescent="0.25">
      <c r="A563" t="s">
        <v>10495</v>
      </c>
      <c r="B563" t="s">
        <v>10496</v>
      </c>
      <c r="C563" t="s">
        <v>10480</v>
      </c>
      <c r="D563" t="s">
        <v>10479</v>
      </c>
      <c r="E563" t="s">
        <v>2333</v>
      </c>
      <c r="F563" t="s">
        <v>1729</v>
      </c>
      <c r="G563" s="2">
        <v>43117</v>
      </c>
      <c r="H563" s="1">
        <v>240000</v>
      </c>
    </row>
    <row r="564" spans="1:9" x14ac:dyDescent="0.25">
      <c r="A564" t="s">
        <v>10493</v>
      </c>
      <c r="B564" t="s">
        <v>10494</v>
      </c>
      <c r="C564" t="s">
        <v>10492</v>
      </c>
      <c r="D564" t="s">
        <v>10491</v>
      </c>
      <c r="E564" t="s">
        <v>2333</v>
      </c>
      <c r="F564" t="s">
        <v>4</v>
      </c>
      <c r="G564" s="2">
        <v>43290</v>
      </c>
      <c r="H564" s="1">
        <v>202000</v>
      </c>
      <c r="I564" s="1">
        <v>9476.7957000000006</v>
      </c>
    </row>
    <row r="565" spans="1:9" x14ac:dyDescent="0.25">
      <c r="A565" t="s">
        <v>10489</v>
      </c>
      <c r="B565" t="s">
        <v>10490</v>
      </c>
      <c r="C565" t="s">
        <v>10488</v>
      </c>
      <c r="D565" t="s">
        <v>10487</v>
      </c>
      <c r="E565" t="s">
        <v>2333</v>
      </c>
      <c r="F565" t="s">
        <v>4</v>
      </c>
      <c r="G565" s="2">
        <v>43406</v>
      </c>
      <c r="H565" s="1">
        <v>851000</v>
      </c>
      <c r="I565" s="1">
        <v>30154.267500000002</v>
      </c>
    </row>
    <row r="566" spans="1:9" x14ac:dyDescent="0.25">
      <c r="A566" t="s">
        <v>10485</v>
      </c>
      <c r="B566" t="s">
        <v>10486</v>
      </c>
      <c r="C566" t="s">
        <v>10484</v>
      </c>
      <c r="D566" t="s">
        <v>10483</v>
      </c>
      <c r="E566" t="s">
        <v>2333</v>
      </c>
      <c r="F566" t="s">
        <v>4</v>
      </c>
      <c r="G566" s="2">
        <v>43364</v>
      </c>
      <c r="H566" s="1">
        <v>625100</v>
      </c>
      <c r="I566" s="1">
        <v>29244.3079</v>
      </c>
    </row>
    <row r="567" spans="1:9" x14ac:dyDescent="0.25">
      <c r="A567" t="s">
        <v>10481</v>
      </c>
      <c r="B567" t="s">
        <v>10482</v>
      </c>
      <c r="C567" t="s">
        <v>10480</v>
      </c>
      <c r="D567" t="s">
        <v>10479</v>
      </c>
      <c r="E567" t="s">
        <v>2333</v>
      </c>
      <c r="F567" t="s">
        <v>4</v>
      </c>
      <c r="G567" s="2">
        <v>43227</v>
      </c>
      <c r="H567" s="1">
        <v>1854152</v>
      </c>
      <c r="I567" s="1">
        <v>109271.7752</v>
      </c>
    </row>
    <row r="568" spans="1:9" x14ac:dyDescent="0.25">
      <c r="A568" t="s">
        <v>10475</v>
      </c>
      <c r="B568" t="s">
        <v>10476</v>
      </c>
      <c r="C568" t="s">
        <v>10472</v>
      </c>
      <c r="D568" t="s">
        <v>10471</v>
      </c>
      <c r="E568" t="s">
        <v>2333</v>
      </c>
      <c r="F568" t="s">
        <v>4</v>
      </c>
      <c r="G568" s="2">
        <v>43145</v>
      </c>
      <c r="H568" s="1">
        <v>5599800</v>
      </c>
      <c r="I568" s="1">
        <v>165843.74679999999</v>
      </c>
    </row>
    <row r="569" spans="1:9" x14ac:dyDescent="0.25">
      <c r="A569" t="s">
        <v>10473</v>
      </c>
      <c r="B569" t="s">
        <v>10474</v>
      </c>
      <c r="C569" t="s">
        <v>10472</v>
      </c>
      <c r="D569" t="s">
        <v>10471</v>
      </c>
      <c r="E569" t="s">
        <v>2333</v>
      </c>
      <c r="F569" t="s">
        <v>4</v>
      </c>
      <c r="G569" s="2">
        <v>43409</v>
      </c>
      <c r="H569" s="1">
        <v>5600000</v>
      </c>
      <c r="I569" s="1">
        <v>435658.86599999998</v>
      </c>
    </row>
    <row r="570" spans="1:9" x14ac:dyDescent="0.25">
      <c r="A570" t="s">
        <v>10465</v>
      </c>
      <c r="B570" t="s">
        <v>10466</v>
      </c>
      <c r="C570" t="s">
        <v>10464</v>
      </c>
      <c r="D570" t="s">
        <v>10463</v>
      </c>
      <c r="E570" t="s">
        <v>2333</v>
      </c>
      <c r="F570" t="s">
        <v>4</v>
      </c>
      <c r="G570" s="2">
        <v>43116</v>
      </c>
      <c r="H570" s="1">
        <v>1060500</v>
      </c>
      <c r="I570" s="1">
        <v>83649.240000000005</v>
      </c>
    </row>
    <row r="571" spans="1:9" x14ac:dyDescent="0.25">
      <c r="A571" t="s">
        <v>10461</v>
      </c>
      <c r="B571" t="s">
        <v>10462</v>
      </c>
      <c r="C571" t="s">
        <v>9168</v>
      </c>
      <c r="D571" t="s">
        <v>9167</v>
      </c>
      <c r="E571" t="s">
        <v>2333</v>
      </c>
      <c r="F571" t="s">
        <v>4</v>
      </c>
      <c r="G571" s="2">
        <v>43158</v>
      </c>
      <c r="H571" s="1">
        <v>1757500</v>
      </c>
      <c r="I571" s="1">
        <v>113240.17600000001</v>
      </c>
    </row>
    <row r="572" spans="1:9" x14ac:dyDescent="0.25">
      <c r="A572" t="s">
        <v>10459</v>
      </c>
      <c r="B572" t="s">
        <v>10460</v>
      </c>
      <c r="C572" t="s">
        <v>9160</v>
      </c>
      <c r="D572" t="s">
        <v>9159</v>
      </c>
      <c r="E572" t="s">
        <v>2333</v>
      </c>
      <c r="F572" t="s">
        <v>4</v>
      </c>
      <c r="G572" s="2">
        <v>43208</v>
      </c>
      <c r="H572" s="1">
        <v>290000</v>
      </c>
      <c r="I572" s="1">
        <v>24394.6384</v>
      </c>
    </row>
    <row r="573" spans="1:9" x14ac:dyDescent="0.25">
      <c r="A573" t="s">
        <v>10457</v>
      </c>
      <c r="B573" t="s">
        <v>10458</v>
      </c>
      <c r="C573" t="s">
        <v>10456</v>
      </c>
      <c r="D573" t="s">
        <v>10455</v>
      </c>
      <c r="E573" t="s">
        <v>2333</v>
      </c>
      <c r="F573" t="s">
        <v>4</v>
      </c>
      <c r="G573" s="2">
        <v>43265</v>
      </c>
      <c r="H573" s="1">
        <v>957000</v>
      </c>
      <c r="I573" s="1">
        <v>57825.096700000002</v>
      </c>
    </row>
    <row r="574" spans="1:9" x14ac:dyDescent="0.25">
      <c r="A574" t="s">
        <v>10453</v>
      </c>
      <c r="B574" t="s">
        <v>10454</v>
      </c>
      <c r="C574" t="s">
        <v>9172</v>
      </c>
      <c r="D574" t="s">
        <v>9171</v>
      </c>
      <c r="E574" t="s">
        <v>2333</v>
      </c>
      <c r="F574" t="s">
        <v>4</v>
      </c>
      <c r="G574" s="2">
        <v>43292</v>
      </c>
      <c r="H574" s="1">
        <v>271870.74</v>
      </c>
      <c r="I574" s="1">
        <v>30582.312900000001</v>
      </c>
    </row>
    <row r="575" spans="1:9" x14ac:dyDescent="0.25">
      <c r="A575" t="s">
        <v>10451</v>
      </c>
      <c r="B575" t="s">
        <v>10452</v>
      </c>
      <c r="C575" t="s">
        <v>10450</v>
      </c>
      <c r="D575" t="s">
        <v>10449</v>
      </c>
      <c r="E575" t="s">
        <v>2333</v>
      </c>
      <c r="F575" t="s">
        <v>4</v>
      </c>
      <c r="G575" s="2">
        <v>43216</v>
      </c>
      <c r="H575" s="1">
        <v>266299.17</v>
      </c>
      <c r="I575" s="1">
        <v>10464.072</v>
      </c>
    </row>
    <row r="576" spans="1:9" x14ac:dyDescent="0.25">
      <c r="A576" t="s">
        <v>10447</v>
      </c>
      <c r="B576" t="s">
        <v>10448</v>
      </c>
      <c r="C576" t="s">
        <v>10446</v>
      </c>
      <c r="D576" t="s">
        <v>10445</v>
      </c>
      <c r="E576" t="s">
        <v>2333</v>
      </c>
      <c r="F576" t="s">
        <v>4</v>
      </c>
      <c r="G576" s="2">
        <v>43265</v>
      </c>
      <c r="H576" s="1">
        <v>6230000</v>
      </c>
      <c r="I576" s="1">
        <v>539597.20929999999</v>
      </c>
    </row>
    <row r="577" spans="1:9" x14ac:dyDescent="0.25">
      <c r="A577" t="s">
        <v>10443</v>
      </c>
      <c r="B577" t="s">
        <v>10444</v>
      </c>
      <c r="C577" t="s">
        <v>10442</v>
      </c>
      <c r="D577" t="s">
        <v>10441</v>
      </c>
      <c r="E577" t="s">
        <v>2333</v>
      </c>
      <c r="F577" t="s">
        <v>4</v>
      </c>
      <c r="G577" s="2">
        <v>43376</v>
      </c>
      <c r="H577" s="1">
        <v>1800000</v>
      </c>
      <c r="I577" s="1">
        <v>183013.3751</v>
      </c>
    </row>
    <row r="578" spans="1:9" x14ac:dyDescent="0.25">
      <c r="A578" t="s">
        <v>10439</v>
      </c>
      <c r="B578" t="s">
        <v>10440</v>
      </c>
      <c r="C578" t="s">
        <v>10436</v>
      </c>
      <c r="D578" t="s">
        <v>10435</v>
      </c>
      <c r="E578" t="s">
        <v>2333</v>
      </c>
      <c r="F578" t="s">
        <v>4</v>
      </c>
      <c r="G578" s="2">
        <v>43245</v>
      </c>
      <c r="H578" s="1">
        <v>2588000</v>
      </c>
      <c r="I578" s="1">
        <v>157914.76800000001</v>
      </c>
    </row>
    <row r="579" spans="1:9" x14ac:dyDescent="0.25">
      <c r="A579" t="s">
        <v>10437</v>
      </c>
      <c r="B579" t="s">
        <v>10438</v>
      </c>
      <c r="C579" t="s">
        <v>10436</v>
      </c>
      <c r="D579" t="s">
        <v>10435</v>
      </c>
      <c r="E579" t="s">
        <v>2333</v>
      </c>
      <c r="F579" t="s">
        <v>4</v>
      </c>
      <c r="G579" s="2">
        <v>43256</v>
      </c>
      <c r="H579" s="1">
        <v>4626000</v>
      </c>
      <c r="I579" s="1">
        <v>211520.4448</v>
      </c>
    </row>
    <row r="580" spans="1:9" x14ac:dyDescent="0.25">
      <c r="A580" t="s">
        <v>10433</v>
      </c>
      <c r="B580" t="s">
        <v>10434</v>
      </c>
      <c r="C580" t="s">
        <v>10428</v>
      </c>
      <c r="D580" t="s">
        <v>10427</v>
      </c>
      <c r="E580" t="s">
        <v>2333</v>
      </c>
      <c r="F580" t="s">
        <v>4</v>
      </c>
      <c r="G580" s="2">
        <v>43255</v>
      </c>
      <c r="H580" s="1">
        <v>1723120</v>
      </c>
      <c r="I580" s="1">
        <v>93851.713799999998</v>
      </c>
    </row>
    <row r="581" spans="1:9" x14ac:dyDescent="0.25">
      <c r="A581" t="s">
        <v>10431</v>
      </c>
      <c r="B581" t="s">
        <v>10432</v>
      </c>
      <c r="C581" t="s">
        <v>10428</v>
      </c>
      <c r="D581" t="s">
        <v>10427</v>
      </c>
      <c r="E581" t="s">
        <v>2333</v>
      </c>
      <c r="F581" t="s">
        <v>4</v>
      </c>
      <c r="G581" s="2">
        <v>43255</v>
      </c>
      <c r="H581" s="1">
        <v>1723120</v>
      </c>
      <c r="I581" s="1">
        <v>93951.181299999997</v>
      </c>
    </row>
    <row r="582" spans="1:9" x14ac:dyDescent="0.25">
      <c r="A582" t="s">
        <v>10429</v>
      </c>
      <c r="B582" t="s">
        <v>10430</v>
      </c>
      <c r="C582" t="s">
        <v>10428</v>
      </c>
      <c r="D582" t="s">
        <v>10427</v>
      </c>
      <c r="E582" t="s">
        <v>2333</v>
      </c>
      <c r="F582" t="s">
        <v>4</v>
      </c>
      <c r="G582" s="2">
        <v>43256</v>
      </c>
      <c r="H582" s="1">
        <v>1723120</v>
      </c>
      <c r="I582" s="1">
        <v>93950.801699999996</v>
      </c>
    </row>
    <row r="583" spans="1:9" x14ac:dyDescent="0.25">
      <c r="A583" t="s">
        <v>10425</v>
      </c>
      <c r="B583" t="s">
        <v>10426</v>
      </c>
      <c r="C583" t="s">
        <v>1945</v>
      </c>
      <c r="D583" t="s">
        <v>1944</v>
      </c>
      <c r="E583" t="s">
        <v>2333</v>
      </c>
      <c r="F583" t="s">
        <v>4</v>
      </c>
      <c r="G583" s="2">
        <v>43299</v>
      </c>
      <c r="H583" s="1">
        <v>2888000</v>
      </c>
      <c r="I583" s="1">
        <v>137196.8309</v>
      </c>
    </row>
    <row r="584" spans="1:9" x14ac:dyDescent="0.25">
      <c r="A584" t="s">
        <v>10423</v>
      </c>
      <c r="B584" t="s">
        <v>10424</v>
      </c>
      <c r="C584" t="s">
        <v>10376</v>
      </c>
      <c r="D584" t="s">
        <v>10375</v>
      </c>
      <c r="E584" t="s">
        <v>2333</v>
      </c>
      <c r="F584" t="s">
        <v>4</v>
      </c>
      <c r="G584" s="2">
        <v>43265</v>
      </c>
      <c r="H584" s="1">
        <v>961000</v>
      </c>
      <c r="I584" s="1">
        <v>58844.678500000002</v>
      </c>
    </row>
    <row r="585" spans="1:9" x14ac:dyDescent="0.25">
      <c r="A585" t="s">
        <v>10421</v>
      </c>
      <c r="B585" t="s">
        <v>10422</v>
      </c>
      <c r="C585" t="s">
        <v>10420</v>
      </c>
      <c r="D585" t="s">
        <v>10419</v>
      </c>
      <c r="E585" t="s">
        <v>2333</v>
      </c>
      <c r="F585" t="s">
        <v>4</v>
      </c>
      <c r="G585" s="2">
        <v>43283</v>
      </c>
      <c r="H585" s="1">
        <v>2563625</v>
      </c>
      <c r="I585" s="1">
        <v>121104.4623</v>
      </c>
    </row>
    <row r="586" spans="1:9" x14ac:dyDescent="0.25">
      <c r="A586" t="s">
        <v>10417</v>
      </c>
      <c r="B586" t="s">
        <v>10418</v>
      </c>
      <c r="C586" t="s">
        <v>10416</v>
      </c>
      <c r="D586" t="s">
        <v>10415</v>
      </c>
      <c r="E586" t="s">
        <v>2333</v>
      </c>
      <c r="F586" t="s">
        <v>4</v>
      </c>
      <c r="G586" s="2">
        <v>43384</v>
      </c>
      <c r="H586" s="1">
        <v>875000</v>
      </c>
      <c r="I586" s="1">
        <v>54466.418299999998</v>
      </c>
    </row>
    <row r="587" spans="1:9" x14ac:dyDescent="0.25">
      <c r="A587" t="s">
        <v>10413</v>
      </c>
      <c r="B587" t="s">
        <v>10414</v>
      </c>
      <c r="C587" t="s">
        <v>10304</v>
      </c>
      <c r="D587" t="s">
        <v>10303</v>
      </c>
      <c r="E587" t="s">
        <v>2333</v>
      </c>
      <c r="F587" t="s">
        <v>4</v>
      </c>
      <c r="G587" s="2">
        <v>43412</v>
      </c>
      <c r="H587" s="1">
        <v>5139450</v>
      </c>
      <c r="I587" s="1">
        <v>272254.52059999999</v>
      </c>
    </row>
    <row r="588" spans="1:9" x14ac:dyDescent="0.25">
      <c r="A588" t="s">
        <v>10411</v>
      </c>
      <c r="B588" t="s">
        <v>10412</v>
      </c>
      <c r="C588" t="s">
        <v>10370</v>
      </c>
      <c r="D588" t="s">
        <v>10369</v>
      </c>
      <c r="E588" t="s">
        <v>2333</v>
      </c>
      <c r="F588" t="s">
        <v>4</v>
      </c>
      <c r="G588" s="2">
        <v>43131</v>
      </c>
      <c r="H588" s="1">
        <v>1505620</v>
      </c>
      <c r="I588" s="1">
        <v>71887.430900000007</v>
      </c>
    </row>
    <row r="589" spans="1:9" x14ac:dyDescent="0.25">
      <c r="A589" t="s">
        <v>10409</v>
      </c>
      <c r="B589" t="s">
        <v>10410</v>
      </c>
      <c r="C589" t="s">
        <v>10408</v>
      </c>
      <c r="D589" t="s">
        <v>10407</v>
      </c>
      <c r="E589" t="s">
        <v>2333</v>
      </c>
      <c r="F589" t="s">
        <v>4</v>
      </c>
      <c r="G589" s="2">
        <v>43173</v>
      </c>
      <c r="H589" s="1">
        <v>1890000</v>
      </c>
      <c r="I589" s="1">
        <v>185078.65150000001</v>
      </c>
    </row>
    <row r="590" spans="1:9" x14ac:dyDescent="0.25">
      <c r="A590" t="s">
        <v>10405</v>
      </c>
      <c r="B590" t="s">
        <v>10406</v>
      </c>
      <c r="C590" t="s">
        <v>10404</v>
      </c>
      <c r="D590" t="s">
        <v>10403</v>
      </c>
      <c r="E590" t="s">
        <v>2333</v>
      </c>
      <c r="F590" t="s">
        <v>4</v>
      </c>
      <c r="G590" s="2">
        <v>43290</v>
      </c>
      <c r="H590" s="1">
        <v>2300000</v>
      </c>
      <c r="I590" s="1">
        <v>209676.17600000001</v>
      </c>
    </row>
    <row r="591" spans="1:9" x14ac:dyDescent="0.25">
      <c r="A591" t="s">
        <v>10401</v>
      </c>
      <c r="B591" t="s">
        <v>10402</v>
      </c>
      <c r="C591" t="s">
        <v>10400</v>
      </c>
      <c r="D591" t="s">
        <v>10399</v>
      </c>
      <c r="E591" t="s">
        <v>2333</v>
      </c>
      <c r="F591" t="s">
        <v>4</v>
      </c>
      <c r="G591" s="2">
        <v>43103</v>
      </c>
      <c r="H591" s="1">
        <v>681714</v>
      </c>
      <c r="I591" s="1">
        <v>35547.623699999996</v>
      </c>
    </row>
    <row r="592" spans="1:9" x14ac:dyDescent="0.25">
      <c r="A592" t="s">
        <v>10397</v>
      </c>
      <c r="B592" t="s">
        <v>10398</v>
      </c>
      <c r="C592" t="s">
        <v>10396</v>
      </c>
      <c r="D592" t="s">
        <v>10395</v>
      </c>
      <c r="E592" t="s">
        <v>2333</v>
      </c>
      <c r="F592" t="s">
        <v>4</v>
      </c>
      <c r="G592" s="2">
        <v>43103</v>
      </c>
      <c r="H592" s="1">
        <v>1040000</v>
      </c>
      <c r="I592" s="1">
        <v>51767.705999999998</v>
      </c>
    </row>
    <row r="593" spans="1:9" x14ac:dyDescent="0.25">
      <c r="A593" t="s">
        <v>10393</v>
      </c>
      <c r="B593" t="s">
        <v>10394</v>
      </c>
      <c r="C593" t="s">
        <v>10392</v>
      </c>
      <c r="D593" t="s">
        <v>10391</v>
      </c>
      <c r="E593" t="s">
        <v>2333</v>
      </c>
      <c r="F593" t="s">
        <v>4</v>
      </c>
      <c r="G593" s="2">
        <v>43250</v>
      </c>
      <c r="H593" s="1">
        <v>8300000</v>
      </c>
      <c r="I593" s="1">
        <v>814608.47149999999</v>
      </c>
    </row>
    <row r="594" spans="1:9" x14ac:dyDescent="0.25">
      <c r="A594" t="s">
        <v>10389</v>
      </c>
      <c r="B594" t="s">
        <v>10390</v>
      </c>
      <c r="C594" t="s">
        <v>10386</v>
      </c>
      <c r="D594" t="s">
        <v>10385</v>
      </c>
      <c r="E594" t="s">
        <v>2333</v>
      </c>
      <c r="F594" t="s">
        <v>4</v>
      </c>
      <c r="G594" s="2">
        <v>43420</v>
      </c>
      <c r="H594" s="1">
        <v>219000</v>
      </c>
      <c r="I594" s="1">
        <v>8844.5954000000002</v>
      </c>
    </row>
    <row r="595" spans="1:9" x14ac:dyDescent="0.25">
      <c r="A595" t="s">
        <v>10387</v>
      </c>
      <c r="B595" t="s">
        <v>10388</v>
      </c>
      <c r="C595" t="s">
        <v>10386</v>
      </c>
      <c r="D595" t="s">
        <v>10385</v>
      </c>
      <c r="E595" t="s">
        <v>2333</v>
      </c>
      <c r="F595" t="s">
        <v>4</v>
      </c>
      <c r="G595" s="2">
        <v>43420</v>
      </c>
      <c r="H595" s="1">
        <v>260800</v>
      </c>
      <c r="I595" s="1">
        <v>10327.408600000001</v>
      </c>
    </row>
    <row r="596" spans="1:9" x14ac:dyDescent="0.25">
      <c r="A596" t="s">
        <v>10383</v>
      </c>
      <c r="B596" t="s">
        <v>10384</v>
      </c>
      <c r="C596" t="s">
        <v>10382</v>
      </c>
      <c r="D596" t="s">
        <v>10381</v>
      </c>
      <c r="E596" t="s">
        <v>2333</v>
      </c>
      <c r="F596" t="s">
        <v>4</v>
      </c>
      <c r="G596" s="2">
        <v>43250</v>
      </c>
      <c r="H596" s="1">
        <v>676000</v>
      </c>
      <c r="I596" s="1">
        <v>39908.85</v>
      </c>
    </row>
    <row r="597" spans="1:9" x14ac:dyDescent="0.25">
      <c r="A597" t="s">
        <v>10379</v>
      </c>
      <c r="B597" t="s">
        <v>10380</v>
      </c>
      <c r="C597" t="s">
        <v>10324</v>
      </c>
      <c r="D597" t="s">
        <v>10323</v>
      </c>
      <c r="E597" t="s">
        <v>2333</v>
      </c>
      <c r="F597" t="s">
        <v>4</v>
      </c>
      <c r="G597" s="2">
        <v>43250</v>
      </c>
      <c r="H597" s="1">
        <v>310001</v>
      </c>
      <c r="I597" s="1">
        <v>14896.2168</v>
      </c>
    </row>
    <row r="598" spans="1:9" x14ac:dyDescent="0.25">
      <c r="A598" t="s">
        <v>10377</v>
      </c>
      <c r="B598" t="s">
        <v>10378</v>
      </c>
      <c r="C598" t="s">
        <v>10376</v>
      </c>
      <c r="D598" t="s">
        <v>10375</v>
      </c>
      <c r="E598" t="s">
        <v>2333</v>
      </c>
      <c r="F598" t="s">
        <v>4</v>
      </c>
      <c r="G598" s="2">
        <v>43250</v>
      </c>
      <c r="H598" s="1">
        <v>1000000</v>
      </c>
      <c r="I598" s="1">
        <v>63671.828699999998</v>
      </c>
    </row>
    <row r="599" spans="1:9" x14ac:dyDescent="0.25">
      <c r="A599" t="s">
        <v>10373</v>
      </c>
      <c r="B599" t="s">
        <v>10374</v>
      </c>
      <c r="C599" t="s">
        <v>10320</v>
      </c>
      <c r="D599" t="s">
        <v>10319</v>
      </c>
      <c r="E599" t="s">
        <v>2333</v>
      </c>
      <c r="F599" t="s">
        <v>4</v>
      </c>
      <c r="G599" s="2">
        <v>43172</v>
      </c>
      <c r="H599" s="1">
        <v>783000</v>
      </c>
      <c r="I599" s="1">
        <v>53301.266100000001</v>
      </c>
    </row>
    <row r="600" spans="1:9" x14ac:dyDescent="0.25">
      <c r="A600" t="s">
        <v>10367</v>
      </c>
      <c r="B600" t="s">
        <v>10368</v>
      </c>
      <c r="C600" t="s">
        <v>10366</v>
      </c>
      <c r="D600" t="s">
        <v>10365</v>
      </c>
      <c r="E600" t="s">
        <v>2333</v>
      </c>
      <c r="F600" t="s">
        <v>4</v>
      </c>
      <c r="G600" s="2">
        <v>43318</v>
      </c>
      <c r="H600" s="1">
        <v>406800</v>
      </c>
      <c r="I600" s="1">
        <v>40600.797899999998</v>
      </c>
    </row>
    <row r="601" spans="1:9" x14ac:dyDescent="0.25">
      <c r="A601" t="s">
        <v>10363</v>
      </c>
      <c r="B601" t="s">
        <v>10364</v>
      </c>
      <c r="C601" t="s">
        <v>10362</v>
      </c>
      <c r="D601" t="s">
        <v>10361</v>
      </c>
      <c r="E601" t="s">
        <v>2333</v>
      </c>
      <c r="F601" t="s">
        <v>4</v>
      </c>
      <c r="G601" s="2">
        <v>43369</v>
      </c>
      <c r="H601" s="1">
        <v>3600000</v>
      </c>
      <c r="I601" s="1">
        <v>347087.15730000002</v>
      </c>
    </row>
    <row r="602" spans="1:9" x14ac:dyDescent="0.25">
      <c r="A602" t="s">
        <v>10359</v>
      </c>
      <c r="B602" t="s">
        <v>10360</v>
      </c>
      <c r="C602" t="s">
        <v>10358</v>
      </c>
      <c r="D602" t="s">
        <v>10357</v>
      </c>
      <c r="E602" t="s">
        <v>2333</v>
      </c>
      <c r="F602" t="s">
        <v>4</v>
      </c>
      <c r="G602" s="2">
        <v>43291</v>
      </c>
      <c r="H602" s="1">
        <v>2185060</v>
      </c>
      <c r="I602" s="1">
        <v>134312.4216</v>
      </c>
    </row>
    <row r="603" spans="1:9" x14ac:dyDescent="0.25">
      <c r="A603" t="s">
        <v>10355</v>
      </c>
      <c r="B603" t="s">
        <v>10356</v>
      </c>
      <c r="C603" t="s">
        <v>10354</v>
      </c>
      <c r="D603" t="s">
        <v>10353</v>
      </c>
      <c r="E603" t="s">
        <v>2333</v>
      </c>
      <c r="F603" t="s">
        <v>4</v>
      </c>
      <c r="G603" s="2">
        <v>43389</v>
      </c>
      <c r="H603" s="1">
        <v>279793</v>
      </c>
      <c r="I603" s="1">
        <v>16533.0455</v>
      </c>
    </row>
    <row r="604" spans="1:9" x14ac:dyDescent="0.25">
      <c r="A604" t="s">
        <v>10351</v>
      </c>
      <c r="B604" t="s">
        <v>10352</v>
      </c>
      <c r="C604" t="s">
        <v>10348</v>
      </c>
      <c r="D604" t="s">
        <v>10347</v>
      </c>
      <c r="E604" t="s">
        <v>2333</v>
      </c>
      <c r="F604" t="s">
        <v>4</v>
      </c>
      <c r="G604" s="2">
        <v>43129</v>
      </c>
      <c r="H604" s="1">
        <v>1850000</v>
      </c>
      <c r="I604" s="1">
        <v>183104.5857</v>
      </c>
    </row>
    <row r="605" spans="1:9" x14ac:dyDescent="0.25">
      <c r="A605" t="s">
        <v>10349</v>
      </c>
      <c r="B605" t="s">
        <v>10350</v>
      </c>
      <c r="C605" t="s">
        <v>10348</v>
      </c>
      <c r="D605" t="s">
        <v>10347</v>
      </c>
      <c r="E605" t="s">
        <v>2333</v>
      </c>
      <c r="F605" t="s">
        <v>4</v>
      </c>
      <c r="G605" s="2">
        <v>43129</v>
      </c>
      <c r="H605" s="1">
        <v>1140000</v>
      </c>
      <c r="I605" s="1">
        <v>112831.6706</v>
      </c>
    </row>
    <row r="606" spans="1:9" x14ac:dyDescent="0.25">
      <c r="A606" t="s">
        <v>10345</v>
      </c>
      <c r="B606" t="s">
        <v>10346</v>
      </c>
      <c r="C606" t="s">
        <v>10344</v>
      </c>
      <c r="D606" t="s">
        <v>10343</v>
      </c>
      <c r="E606" t="s">
        <v>2333</v>
      </c>
      <c r="F606" t="s">
        <v>4</v>
      </c>
      <c r="G606" s="2">
        <v>43376</v>
      </c>
      <c r="H606" s="1">
        <v>1539242.1</v>
      </c>
      <c r="I606" s="1">
        <v>93702.983999999997</v>
      </c>
    </row>
    <row r="607" spans="1:9" x14ac:dyDescent="0.25">
      <c r="A607" t="s">
        <v>10341</v>
      </c>
      <c r="B607" t="s">
        <v>10342</v>
      </c>
      <c r="C607" t="s">
        <v>10340</v>
      </c>
      <c r="D607" t="s">
        <v>10339</v>
      </c>
      <c r="E607" t="s">
        <v>2333</v>
      </c>
      <c r="F607" t="s">
        <v>4</v>
      </c>
      <c r="G607" s="2">
        <v>43377</v>
      </c>
      <c r="H607" s="1">
        <v>4329337.6100000003</v>
      </c>
      <c r="I607" s="1">
        <v>179768.28750000001</v>
      </c>
    </row>
    <row r="608" spans="1:9" x14ac:dyDescent="0.25">
      <c r="A608" t="s">
        <v>10337</v>
      </c>
      <c r="B608" t="s">
        <v>10338</v>
      </c>
      <c r="C608" t="s">
        <v>10324</v>
      </c>
      <c r="D608" t="s">
        <v>10323</v>
      </c>
      <c r="E608" t="s">
        <v>2333</v>
      </c>
      <c r="F608" t="s">
        <v>4</v>
      </c>
      <c r="G608" s="2">
        <v>43420</v>
      </c>
      <c r="H608" s="1">
        <v>459000</v>
      </c>
      <c r="I608" s="1">
        <v>16229.995500000001</v>
      </c>
    </row>
    <row r="609" spans="1:9" x14ac:dyDescent="0.25">
      <c r="A609" t="s">
        <v>10335</v>
      </c>
      <c r="B609" t="s">
        <v>10336</v>
      </c>
      <c r="C609" t="s">
        <v>10334</v>
      </c>
      <c r="D609" t="s">
        <v>10333</v>
      </c>
      <c r="E609" t="s">
        <v>2333</v>
      </c>
      <c r="F609" t="s">
        <v>4</v>
      </c>
      <c r="G609" s="2">
        <v>43391</v>
      </c>
      <c r="H609" s="1">
        <v>1570920</v>
      </c>
      <c r="I609" s="1">
        <v>83572.695999999996</v>
      </c>
    </row>
    <row r="610" spans="1:9" x14ac:dyDescent="0.25">
      <c r="A610" t="s">
        <v>10331</v>
      </c>
      <c r="B610" t="s">
        <v>10332</v>
      </c>
      <c r="C610" t="s">
        <v>10328</v>
      </c>
      <c r="D610" t="s">
        <v>10327</v>
      </c>
      <c r="E610" t="s">
        <v>2333</v>
      </c>
      <c r="F610" t="s">
        <v>4</v>
      </c>
      <c r="G610" s="2">
        <v>43297</v>
      </c>
      <c r="H610" s="1">
        <v>109900</v>
      </c>
      <c r="I610" s="1">
        <v>6851.6550999999999</v>
      </c>
    </row>
    <row r="611" spans="1:9" x14ac:dyDescent="0.25">
      <c r="A611" t="s">
        <v>10329</v>
      </c>
      <c r="B611" t="s">
        <v>10330</v>
      </c>
      <c r="C611" t="s">
        <v>10328</v>
      </c>
      <c r="D611" t="s">
        <v>10327</v>
      </c>
      <c r="E611" t="s">
        <v>2333</v>
      </c>
      <c r="F611" t="s">
        <v>4</v>
      </c>
      <c r="G611" s="2">
        <v>43297</v>
      </c>
      <c r="H611" s="1">
        <v>254641</v>
      </c>
      <c r="I611" s="1">
        <v>15840.050499999999</v>
      </c>
    </row>
    <row r="612" spans="1:9" x14ac:dyDescent="0.25">
      <c r="A612" t="s">
        <v>10325</v>
      </c>
      <c r="B612" t="s">
        <v>10326</v>
      </c>
      <c r="C612" t="s">
        <v>10324</v>
      </c>
      <c r="D612" t="s">
        <v>10323</v>
      </c>
      <c r="E612" t="s">
        <v>2333</v>
      </c>
      <c r="F612" t="s">
        <v>4</v>
      </c>
      <c r="G612" s="2">
        <v>43129</v>
      </c>
      <c r="H612" s="1">
        <v>920000</v>
      </c>
      <c r="I612" s="1">
        <v>47467.519999999997</v>
      </c>
    </row>
    <row r="613" spans="1:9" x14ac:dyDescent="0.25">
      <c r="A613" t="s">
        <v>10321</v>
      </c>
      <c r="B613" t="s">
        <v>10322</v>
      </c>
      <c r="C613" t="s">
        <v>10320</v>
      </c>
      <c r="D613" t="s">
        <v>10319</v>
      </c>
      <c r="E613" t="s">
        <v>2333</v>
      </c>
      <c r="F613" t="s">
        <v>4</v>
      </c>
      <c r="G613" s="2">
        <v>43299</v>
      </c>
      <c r="H613" s="1">
        <v>2583000</v>
      </c>
      <c r="I613" s="1">
        <v>174657.9002</v>
      </c>
    </row>
    <row r="614" spans="1:9" x14ac:dyDescent="0.25">
      <c r="A614" t="s">
        <v>10317</v>
      </c>
      <c r="B614" t="s">
        <v>10318</v>
      </c>
      <c r="C614" t="s">
        <v>10316</v>
      </c>
      <c r="D614" t="s">
        <v>10315</v>
      </c>
      <c r="E614" t="s">
        <v>2333</v>
      </c>
      <c r="F614" t="s">
        <v>4</v>
      </c>
      <c r="G614" s="2">
        <v>43305</v>
      </c>
      <c r="H614" s="1">
        <v>1851000</v>
      </c>
      <c r="I614" s="1">
        <v>168812.4235</v>
      </c>
    </row>
    <row r="615" spans="1:9" x14ac:dyDescent="0.25">
      <c r="A615" t="s">
        <v>10313</v>
      </c>
      <c r="B615" t="s">
        <v>10314</v>
      </c>
      <c r="C615" t="s">
        <v>10312</v>
      </c>
      <c r="D615" t="s">
        <v>10311</v>
      </c>
      <c r="E615" t="s">
        <v>2333</v>
      </c>
      <c r="F615" t="s">
        <v>4</v>
      </c>
      <c r="G615" s="2">
        <v>43389</v>
      </c>
      <c r="H615" s="1">
        <v>3200000</v>
      </c>
      <c r="I615" s="1">
        <v>192292.73079999999</v>
      </c>
    </row>
    <row r="616" spans="1:9" x14ac:dyDescent="0.25">
      <c r="A616" t="s">
        <v>10309</v>
      </c>
      <c r="B616" t="s">
        <v>10310</v>
      </c>
      <c r="C616" t="s">
        <v>10308</v>
      </c>
      <c r="D616" t="s">
        <v>10307</v>
      </c>
      <c r="E616" t="s">
        <v>2333</v>
      </c>
      <c r="F616" t="s">
        <v>4</v>
      </c>
      <c r="G616" s="2">
        <v>43172</v>
      </c>
      <c r="H616" s="1">
        <v>10000000</v>
      </c>
      <c r="I616" s="1">
        <v>831137.01599999995</v>
      </c>
    </row>
    <row r="617" spans="1:9" x14ac:dyDescent="0.25">
      <c r="A617" t="s">
        <v>10305</v>
      </c>
      <c r="B617" t="s">
        <v>10306</v>
      </c>
      <c r="C617" t="s">
        <v>10304</v>
      </c>
      <c r="D617" t="s">
        <v>10303</v>
      </c>
      <c r="E617" t="s">
        <v>2333</v>
      </c>
      <c r="F617" t="s">
        <v>4</v>
      </c>
      <c r="G617" s="2">
        <v>43350</v>
      </c>
      <c r="H617" s="1">
        <v>2812816</v>
      </c>
      <c r="I617" s="1">
        <v>147702.65109999999</v>
      </c>
    </row>
    <row r="618" spans="1:9" x14ac:dyDescent="0.25">
      <c r="A618" t="s">
        <v>10301</v>
      </c>
      <c r="B618" t="s">
        <v>10302</v>
      </c>
      <c r="C618" t="s">
        <v>10300</v>
      </c>
      <c r="D618" t="s">
        <v>10299</v>
      </c>
      <c r="E618" t="s">
        <v>2333</v>
      </c>
      <c r="F618" t="s">
        <v>4</v>
      </c>
      <c r="G618" s="2">
        <v>43389</v>
      </c>
      <c r="H618" s="1">
        <v>5025000</v>
      </c>
      <c r="I618" s="1">
        <v>318999.28370000003</v>
      </c>
    </row>
    <row r="619" spans="1:9" x14ac:dyDescent="0.25">
      <c r="A619" t="s">
        <v>10297</v>
      </c>
      <c r="B619" t="s">
        <v>10298</v>
      </c>
      <c r="C619" t="s">
        <v>10296</v>
      </c>
      <c r="D619" t="s">
        <v>10295</v>
      </c>
      <c r="E619" t="s">
        <v>2333</v>
      </c>
      <c r="F619" t="s">
        <v>4</v>
      </c>
      <c r="G619" s="2">
        <v>43249</v>
      </c>
      <c r="H619" s="1">
        <v>1006486</v>
      </c>
      <c r="I619" s="1">
        <v>45696.905200000001</v>
      </c>
    </row>
    <row r="620" spans="1:9" x14ac:dyDescent="0.25">
      <c r="A620" t="s">
        <v>10293</v>
      </c>
      <c r="B620" t="s">
        <v>10294</v>
      </c>
      <c r="C620" t="s">
        <v>10292</v>
      </c>
      <c r="D620" t="s">
        <v>10291</v>
      </c>
      <c r="E620" t="s">
        <v>2333</v>
      </c>
      <c r="F620" t="s">
        <v>4</v>
      </c>
      <c r="G620" s="2">
        <v>43285</v>
      </c>
      <c r="H620" s="1">
        <v>666000</v>
      </c>
      <c r="I620" s="1">
        <v>14870.468199999999</v>
      </c>
    </row>
    <row r="621" spans="1:9" x14ac:dyDescent="0.25">
      <c r="A621" t="s">
        <v>10289</v>
      </c>
      <c r="B621" t="s">
        <v>10290</v>
      </c>
      <c r="C621" t="s">
        <v>10288</v>
      </c>
      <c r="D621" t="s">
        <v>10287</v>
      </c>
      <c r="E621" t="s">
        <v>2333</v>
      </c>
      <c r="F621" t="s">
        <v>4</v>
      </c>
      <c r="G621" s="2">
        <v>43227</v>
      </c>
      <c r="H621" s="1">
        <v>3500000</v>
      </c>
      <c r="I621" s="1">
        <v>202485.94399999999</v>
      </c>
    </row>
    <row r="622" spans="1:9" x14ac:dyDescent="0.25">
      <c r="A622" t="s">
        <v>10285</v>
      </c>
      <c r="B622" t="s">
        <v>10286</v>
      </c>
      <c r="C622" t="s">
        <v>10284</v>
      </c>
      <c r="D622" t="s">
        <v>10283</v>
      </c>
      <c r="E622" t="s">
        <v>2333</v>
      </c>
      <c r="F622" t="s">
        <v>4</v>
      </c>
      <c r="G622" s="2">
        <v>43284</v>
      </c>
      <c r="H622" s="1">
        <v>1895000</v>
      </c>
      <c r="I622" s="1">
        <v>118748.9673</v>
      </c>
    </row>
    <row r="623" spans="1:9" x14ac:dyDescent="0.25">
      <c r="A623" t="s">
        <v>10281</v>
      </c>
      <c r="B623" t="s">
        <v>10282</v>
      </c>
      <c r="C623" t="s">
        <v>10280</v>
      </c>
      <c r="D623" t="s">
        <v>10279</v>
      </c>
      <c r="E623" t="s">
        <v>2333</v>
      </c>
      <c r="F623" t="s">
        <v>4</v>
      </c>
      <c r="G623" s="2">
        <v>43339</v>
      </c>
      <c r="H623" s="1">
        <v>6356784</v>
      </c>
      <c r="I623" s="1">
        <v>411753.8014</v>
      </c>
    </row>
    <row r="624" spans="1:9" x14ac:dyDescent="0.25">
      <c r="A624" t="s">
        <v>10277</v>
      </c>
      <c r="B624" t="s">
        <v>10278</v>
      </c>
      <c r="C624" t="s">
        <v>10276</v>
      </c>
      <c r="D624" t="s">
        <v>10275</v>
      </c>
      <c r="E624" t="s">
        <v>2333</v>
      </c>
      <c r="F624" t="s">
        <v>4</v>
      </c>
      <c r="G624" s="2">
        <v>43158</v>
      </c>
      <c r="H624" s="1">
        <v>981000</v>
      </c>
      <c r="I624" s="1">
        <v>58241.5772</v>
      </c>
    </row>
    <row r="625" spans="1:9" x14ac:dyDescent="0.25">
      <c r="A625" t="s">
        <v>10273</v>
      </c>
      <c r="B625" t="s">
        <v>10274</v>
      </c>
      <c r="C625" t="s">
        <v>10272</v>
      </c>
      <c r="D625" t="s">
        <v>10271</v>
      </c>
      <c r="E625" t="s">
        <v>2333</v>
      </c>
      <c r="F625" t="s">
        <v>4</v>
      </c>
      <c r="G625" s="2">
        <v>43284</v>
      </c>
      <c r="H625" s="1">
        <v>2000000</v>
      </c>
      <c r="I625" s="1">
        <v>86668.954100000003</v>
      </c>
    </row>
    <row r="626" spans="1:9" x14ac:dyDescent="0.25">
      <c r="A626" t="s">
        <v>10269</v>
      </c>
      <c r="B626" t="s">
        <v>10270</v>
      </c>
      <c r="C626" t="s">
        <v>10268</v>
      </c>
      <c r="D626" t="s">
        <v>10267</v>
      </c>
      <c r="E626" t="s">
        <v>2333</v>
      </c>
      <c r="F626" t="s">
        <v>4</v>
      </c>
      <c r="G626" s="2">
        <v>43340</v>
      </c>
      <c r="H626" s="1">
        <v>195000</v>
      </c>
      <c r="I626" s="1">
        <v>10965.1823</v>
      </c>
    </row>
    <row r="627" spans="1:9" x14ac:dyDescent="0.25">
      <c r="A627" t="s">
        <v>10265</v>
      </c>
      <c r="B627" t="s">
        <v>10266</v>
      </c>
      <c r="C627" t="s">
        <v>10264</v>
      </c>
      <c r="D627" t="s">
        <v>10263</v>
      </c>
      <c r="E627" t="s">
        <v>2333</v>
      </c>
      <c r="F627" t="s">
        <v>4</v>
      </c>
      <c r="G627" s="2">
        <v>43292</v>
      </c>
      <c r="H627" s="1">
        <v>1500000</v>
      </c>
      <c r="I627" s="1">
        <v>84115.111999999994</v>
      </c>
    </row>
    <row r="628" spans="1:9" x14ac:dyDescent="0.25">
      <c r="A628" t="s">
        <v>10261</v>
      </c>
      <c r="B628" t="s">
        <v>10262</v>
      </c>
      <c r="C628" t="s">
        <v>10260</v>
      </c>
      <c r="D628" t="s">
        <v>10259</v>
      </c>
      <c r="E628" t="s">
        <v>2333</v>
      </c>
      <c r="F628" t="s">
        <v>4</v>
      </c>
      <c r="G628" s="2">
        <v>43376</v>
      </c>
      <c r="H628" s="1">
        <v>1170000</v>
      </c>
      <c r="I628" s="1">
        <v>75591.3603</v>
      </c>
    </row>
    <row r="629" spans="1:9" x14ac:dyDescent="0.25">
      <c r="A629" t="s">
        <v>10257</v>
      </c>
      <c r="B629" t="s">
        <v>10258</v>
      </c>
      <c r="C629" t="s">
        <v>10256</v>
      </c>
      <c r="D629" t="s">
        <v>10255</v>
      </c>
      <c r="E629" t="s">
        <v>2333</v>
      </c>
      <c r="F629" t="s">
        <v>4</v>
      </c>
      <c r="G629" s="2">
        <v>43335</v>
      </c>
      <c r="H629" s="1">
        <v>2990000</v>
      </c>
      <c r="I629" s="1">
        <v>206073.65599999999</v>
      </c>
    </row>
    <row r="630" spans="1:9" x14ac:dyDescent="0.25">
      <c r="A630" t="s">
        <v>10253</v>
      </c>
      <c r="B630" t="s">
        <v>10254</v>
      </c>
      <c r="C630" t="s">
        <v>10252</v>
      </c>
      <c r="D630" t="s">
        <v>10251</v>
      </c>
      <c r="E630" t="s">
        <v>2333</v>
      </c>
      <c r="F630" t="s">
        <v>4</v>
      </c>
      <c r="G630" s="2">
        <v>43292</v>
      </c>
      <c r="H630" s="1">
        <v>272000</v>
      </c>
      <c r="I630" s="1">
        <v>16333.824699999999</v>
      </c>
    </row>
    <row r="631" spans="1:9" x14ac:dyDescent="0.25">
      <c r="A631" t="s">
        <v>10249</v>
      </c>
      <c r="B631" t="s">
        <v>10250</v>
      </c>
      <c r="C631" t="s">
        <v>10248</v>
      </c>
      <c r="D631" t="s">
        <v>10247</v>
      </c>
      <c r="E631" t="s">
        <v>2333</v>
      </c>
      <c r="F631" t="s">
        <v>4</v>
      </c>
      <c r="G631" s="2">
        <v>43327</v>
      </c>
      <c r="H631" s="1">
        <v>529000</v>
      </c>
      <c r="I631" s="1">
        <v>25797.907500000001</v>
      </c>
    </row>
    <row r="632" spans="1:9" x14ac:dyDescent="0.25">
      <c r="A632" t="s">
        <v>10245</v>
      </c>
      <c r="B632" t="s">
        <v>10246</v>
      </c>
      <c r="C632" t="s">
        <v>10242</v>
      </c>
      <c r="D632" t="s">
        <v>10241</v>
      </c>
      <c r="E632" t="s">
        <v>2333</v>
      </c>
      <c r="F632" t="s">
        <v>4</v>
      </c>
      <c r="G632" s="2">
        <v>43194</v>
      </c>
      <c r="H632" s="1">
        <v>2875000</v>
      </c>
      <c r="I632" s="1">
        <v>188484.92660000001</v>
      </c>
    </row>
    <row r="633" spans="1:9" x14ac:dyDescent="0.25">
      <c r="A633" t="s">
        <v>10243</v>
      </c>
      <c r="B633" t="s">
        <v>10244</v>
      </c>
      <c r="C633" t="s">
        <v>10242</v>
      </c>
      <c r="D633" t="s">
        <v>10241</v>
      </c>
      <c r="E633" t="s">
        <v>2333</v>
      </c>
      <c r="F633" t="s">
        <v>4</v>
      </c>
      <c r="G633" s="2">
        <v>43172</v>
      </c>
      <c r="H633" s="1">
        <v>1059000</v>
      </c>
      <c r="I633" s="1">
        <v>69462.693599999999</v>
      </c>
    </row>
    <row r="634" spans="1:9" x14ac:dyDescent="0.25">
      <c r="A634" t="s">
        <v>10239</v>
      </c>
      <c r="B634" t="s">
        <v>10240</v>
      </c>
      <c r="C634" t="s">
        <v>10238</v>
      </c>
      <c r="D634" t="s">
        <v>10237</v>
      </c>
      <c r="E634" t="s">
        <v>2333</v>
      </c>
      <c r="F634" t="s">
        <v>4</v>
      </c>
      <c r="G634" s="2">
        <v>43374</v>
      </c>
      <c r="H634" s="1">
        <v>2130000</v>
      </c>
      <c r="I634" s="1">
        <v>99734.88</v>
      </c>
    </row>
    <row r="635" spans="1:9" x14ac:dyDescent="0.25">
      <c r="A635" t="s">
        <v>10235</v>
      </c>
      <c r="B635" t="s">
        <v>10236</v>
      </c>
      <c r="C635" t="s">
        <v>10234</v>
      </c>
      <c r="D635" t="s">
        <v>10233</v>
      </c>
      <c r="E635" t="s">
        <v>2333</v>
      </c>
      <c r="F635" t="s">
        <v>4</v>
      </c>
      <c r="G635" s="2">
        <v>43446</v>
      </c>
      <c r="H635" s="1">
        <v>1224000</v>
      </c>
      <c r="I635" s="1">
        <v>83717.361600000004</v>
      </c>
    </row>
    <row r="636" spans="1:9" x14ac:dyDescent="0.25">
      <c r="A636" t="s">
        <v>10231</v>
      </c>
      <c r="B636" t="s">
        <v>10232</v>
      </c>
      <c r="C636" t="s">
        <v>10230</v>
      </c>
      <c r="D636" t="s">
        <v>10229</v>
      </c>
      <c r="E636" t="s">
        <v>2333</v>
      </c>
      <c r="F636" t="s">
        <v>4</v>
      </c>
      <c r="G636" s="2">
        <v>43381</v>
      </c>
      <c r="H636" s="1">
        <v>1362900</v>
      </c>
      <c r="I636" s="1">
        <v>78689.921600000001</v>
      </c>
    </row>
    <row r="637" spans="1:9" x14ac:dyDescent="0.25">
      <c r="A637" t="s">
        <v>10227</v>
      </c>
      <c r="B637" t="s">
        <v>10228</v>
      </c>
      <c r="C637" t="s">
        <v>10226</v>
      </c>
      <c r="D637" t="s">
        <v>10225</v>
      </c>
      <c r="E637" t="s">
        <v>2333</v>
      </c>
      <c r="F637" t="s">
        <v>4</v>
      </c>
      <c r="G637" s="2">
        <v>43172</v>
      </c>
      <c r="H637" s="1">
        <v>889578</v>
      </c>
      <c r="I637" s="1">
        <v>38570.176399999997</v>
      </c>
    </row>
    <row r="638" spans="1:9" x14ac:dyDescent="0.25">
      <c r="A638" t="s">
        <v>10223</v>
      </c>
      <c r="B638" t="s">
        <v>10224</v>
      </c>
      <c r="C638" t="s">
        <v>10220</v>
      </c>
      <c r="D638" t="s">
        <v>10219</v>
      </c>
      <c r="E638" t="s">
        <v>2333</v>
      </c>
      <c r="F638" t="s">
        <v>4</v>
      </c>
      <c r="G638" s="2">
        <v>43194</v>
      </c>
      <c r="H638" s="1">
        <v>198000</v>
      </c>
      <c r="I638" s="1">
        <v>8826.4004999999997</v>
      </c>
    </row>
    <row r="639" spans="1:9" x14ac:dyDescent="0.25">
      <c r="A639" t="s">
        <v>10221</v>
      </c>
      <c r="B639" t="s">
        <v>10222</v>
      </c>
      <c r="C639" t="s">
        <v>10220</v>
      </c>
      <c r="D639" t="s">
        <v>10219</v>
      </c>
      <c r="E639" t="s">
        <v>2333</v>
      </c>
      <c r="F639" t="s">
        <v>4</v>
      </c>
      <c r="G639" s="2">
        <v>43425</v>
      </c>
      <c r="H639" s="1">
        <v>360000</v>
      </c>
      <c r="I639" s="1">
        <v>21854.836500000001</v>
      </c>
    </row>
    <row r="640" spans="1:9" x14ac:dyDescent="0.25">
      <c r="A640" t="s">
        <v>10217</v>
      </c>
      <c r="B640" t="s">
        <v>10218</v>
      </c>
      <c r="C640" t="s">
        <v>10150</v>
      </c>
      <c r="D640" t="s">
        <v>10149</v>
      </c>
      <c r="E640" t="s">
        <v>2333</v>
      </c>
      <c r="F640" t="s">
        <v>4</v>
      </c>
      <c r="G640" s="2">
        <v>43425</v>
      </c>
      <c r="H640" s="1">
        <v>2259840</v>
      </c>
      <c r="I640" s="1">
        <v>120509.75999999999</v>
      </c>
    </row>
    <row r="641" spans="1:9" x14ac:dyDescent="0.25">
      <c r="A641" t="s">
        <v>10215</v>
      </c>
      <c r="B641" t="s">
        <v>10216</v>
      </c>
      <c r="C641" t="s">
        <v>10150</v>
      </c>
      <c r="D641" t="s">
        <v>10149</v>
      </c>
      <c r="E641" t="s">
        <v>2333</v>
      </c>
      <c r="F641" t="s">
        <v>4</v>
      </c>
      <c r="G641" s="2">
        <v>43256</v>
      </c>
      <c r="H641" s="1">
        <v>842800</v>
      </c>
      <c r="I641" s="1">
        <v>33731.048000000003</v>
      </c>
    </row>
    <row r="642" spans="1:9" x14ac:dyDescent="0.25">
      <c r="A642" t="s">
        <v>10213</v>
      </c>
      <c r="B642" t="s">
        <v>10214</v>
      </c>
      <c r="C642" t="s">
        <v>10116</v>
      </c>
      <c r="D642" t="s">
        <v>10115</v>
      </c>
      <c r="E642" t="s">
        <v>2333</v>
      </c>
      <c r="F642" t="s">
        <v>4</v>
      </c>
      <c r="G642" s="2">
        <v>43256</v>
      </c>
      <c r="H642" s="1">
        <v>8355000</v>
      </c>
      <c r="I642" s="1">
        <v>232897.62220000001</v>
      </c>
    </row>
    <row r="643" spans="1:9" x14ac:dyDescent="0.25">
      <c r="A643" t="s">
        <v>10211</v>
      </c>
      <c r="B643" t="s">
        <v>10212</v>
      </c>
      <c r="C643" t="s">
        <v>10210</v>
      </c>
      <c r="D643" t="s">
        <v>10209</v>
      </c>
      <c r="E643" t="s">
        <v>2333</v>
      </c>
      <c r="F643" t="s">
        <v>4</v>
      </c>
      <c r="G643" s="2">
        <v>43299</v>
      </c>
      <c r="H643" s="1">
        <v>989500</v>
      </c>
      <c r="I643" s="1">
        <v>62935.506699999998</v>
      </c>
    </row>
    <row r="644" spans="1:9" x14ac:dyDescent="0.25">
      <c r="A644" t="s">
        <v>10207</v>
      </c>
      <c r="B644" t="s">
        <v>10208</v>
      </c>
      <c r="C644" t="s">
        <v>10130</v>
      </c>
      <c r="D644" t="s">
        <v>10129</v>
      </c>
      <c r="E644" t="s">
        <v>2333</v>
      </c>
      <c r="F644" t="s">
        <v>4</v>
      </c>
      <c r="G644" s="2">
        <v>43256</v>
      </c>
      <c r="H644" s="1">
        <v>430000</v>
      </c>
      <c r="I644" s="1">
        <v>38225.225400000003</v>
      </c>
    </row>
    <row r="645" spans="1:9" x14ac:dyDescent="0.25">
      <c r="A645" t="s">
        <v>10205</v>
      </c>
      <c r="B645" t="s">
        <v>10206</v>
      </c>
      <c r="C645" t="s">
        <v>10198</v>
      </c>
      <c r="D645" t="s">
        <v>10197</v>
      </c>
      <c r="E645" t="s">
        <v>2333</v>
      </c>
      <c r="F645" t="s">
        <v>4</v>
      </c>
      <c r="G645" s="2">
        <v>43446</v>
      </c>
      <c r="H645" s="1">
        <v>216000</v>
      </c>
      <c r="I645" s="1">
        <v>14737.3755</v>
      </c>
    </row>
    <row r="646" spans="1:9" x14ac:dyDescent="0.25">
      <c r="A646" t="s">
        <v>10203</v>
      </c>
      <c r="B646" t="s">
        <v>10204</v>
      </c>
      <c r="C646" t="s">
        <v>10202</v>
      </c>
      <c r="D646" t="s">
        <v>10201</v>
      </c>
      <c r="E646" t="s">
        <v>2333</v>
      </c>
      <c r="F646" t="s">
        <v>4</v>
      </c>
      <c r="G646" s="2">
        <v>43283</v>
      </c>
      <c r="H646" s="1">
        <v>499000</v>
      </c>
      <c r="I646" s="1">
        <v>24994.6073</v>
      </c>
    </row>
    <row r="647" spans="1:9" x14ac:dyDescent="0.25">
      <c r="A647" t="s">
        <v>10199</v>
      </c>
      <c r="B647" t="s">
        <v>10200</v>
      </c>
      <c r="C647" t="s">
        <v>10198</v>
      </c>
      <c r="D647" t="s">
        <v>10197</v>
      </c>
      <c r="E647" t="s">
        <v>2333</v>
      </c>
      <c r="F647" t="s">
        <v>4</v>
      </c>
      <c r="G647" s="2">
        <v>43256</v>
      </c>
      <c r="H647" s="1">
        <v>310500</v>
      </c>
      <c r="I647" s="1">
        <v>22748.589499999998</v>
      </c>
    </row>
    <row r="648" spans="1:9" x14ac:dyDescent="0.25">
      <c r="A648" t="s">
        <v>10195</v>
      </c>
      <c r="B648" t="s">
        <v>10196</v>
      </c>
      <c r="C648" t="s">
        <v>10194</v>
      </c>
      <c r="D648" t="s">
        <v>10193</v>
      </c>
      <c r="E648" t="s">
        <v>2333</v>
      </c>
      <c r="F648" t="s">
        <v>4</v>
      </c>
      <c r="G648" s="2">
        <v>43364</v>
      </c>
      <c r="H648" s="1">
        <v>1086000</v>
      </c>
      <c r="I648" s="1">
        <v>91891.127999999997</v>
      </c>
    </row>
    <row r="649" spans="1:9" x14ac:dyDescent="0.25">
      <c r="A649" t="s">
        <v>10191</v>
      </c>
      <c r="B649" t="s">
        <v>10192</v>
      </c>
      <c r="C649" t="s">
        <v>10158</v>
      </c>
      <c r="D649" t="s">
        <v>10157</v>
      </c>
      <c r="E649" t="s">
        <v>2333</v>
      </c>
      <c r="F649" t="s">
        <v>4</v>
      </c>
      <c r="G649" s="2">
        <v>43194</v>
      </c>
      <c r="H649" s="1">
        <v>1033423</v>
      </c>
      <c r="I649" s="1">
        <v>33068</v>
      </c>
    </row>
    <row r="650" spans="1:9" x14ac:dyDescent="0.25">
      <c r="A650" t="s">
        <v>10189</v>
      </c>
      <c r="B650" t="s">
        <v>10190</v>
      </c>
      <c r="C650" t="s">
        <v>10174</v>
      </c>
      <c r="D650" t="s">
        <v>10173</v>
      </c>
      <c r="E650" t="s">
        <v>2333</v>
      </c>
      <c r="F650" t="s">
        <v>4</v>
      </c>
      <c r="G650" s="2">
        <v>43285</v>
      </c>
      <c r="H650" s="1">
        <v>1045000</v>
      </c>
      <c r="I650" s="1">
        <v>75902.657800000001</v>
      </c>
    </row>
    <row r="651" spans="1:9" x14ac:dyDescent="0.25">
      <c r="A651" t="s">
        <v>10187</v>
      </c>
      <c r="B651" t="s">
        <v>10188</v>
      </c>
      <c r="C651" t="s">
        <v>10174</v>
      </c>
      <c r="D651" t="s">
        <v>10173</v>
      </c>
      <c r="E651" t="s">
        <v>2333</v>
      </c>
      <c r="F651" t="s">
        <v>4</v>
      </c>
      <c r="G651" s="2">
        <v>43285</v>
      </c>
      <c r="H651" s="1">
        <v>247000</v>
      </c>
      <c r="I651" s="1">
        <v>17940.5026</v>
      </c>
    </row>
    <row r="652" spans="1:9" x14ac:dyDescent="0.25">
      <c r="A652" t="s">
        <v>10185</v>
      </c>
      <c r="B652" t="s">
        <v>10186</v>
      </c>
      <c r="C652" t="s">
        <v>10184</v>
      </c>
      <c r="D652" t="s">
        <v>10183</v>
      </c>
      <c r="E652" t="s">
        <v>2333</v>
      </c>
      <c r="F652" t="s">
        <v>4</v>
      </c>
      <c r="G652" s="2">
        <v>43172</v>
      </c>
      <c r="H652" s="1">
        <v>285318</v>
      </c>
      <c r="I652" s="1">
        <v>13947.543900000001</v>
      </c>
    </row>
    <row r="653" spans="1:9" x14ac:dyDescent="0.25">
      <c r="A653" t="s">
        <v>10181</v>
      </c>
      <c r="B653" t="s">
        <v>10182</v>
      </c>
      <c r="C653" t="s">
        <v>10180</v>
      </c>
      <c r="D653" t="s">
        <v>10179</v>
      </c>
      <c r="E653" t="s">
        <v>2333</v>
      </c>
      <c r="F653" t="s">
        <v>4</v>
      </c>
      <c r="G653" s="2">
        <v>43129</v>
      </c>
      <c r="H653" s="1">
        <v>3239148</v>
      </c>
      <c r="I653" s="1">
        <v>201988.44779999999</v>
      </c>
    </row>
    <row r="654" spans="1:9" x14ac:dyDescent="0.25">
      <c r="A654" t="s">
        <v>10177</v>
      </c>
      <c r="B654" t="s">
        <v>10178</v>
      </c>
      <c r="C654" t="s">
        <v>10138</v>
      </c>
      <c r="D654" t="s">
        <v>10137</v>
      </c>
      <c r="E654" t="s">
        <v>2333</v>
      </c>
      <c r="F654" t="s">
        <v>4</v>
      </c>
      <c r="G654" s="2">
        <v>43117</v>
      </c>
      <c r="H654" s="1">
        <v>465000</v>
      </c>
      <c r="I654" s="1">
        <v>20447.194100000001</v>
      </c>
    </row>
    <row r="655" spans="1:9" x14ac:dyDescent="0.25">
      <c r="A655" t="s">
        <v>10175</v>
      </c>
      <c r="B655" t="s">
        <v>10176</v>
      </c>
      <c r="C655" t="s">
        <v>10174</v>
      </c>
      <c r="D655" t="s">
        <v>10173</v>
      </c>
      <c r="E655" t="s">
        <v>2333</v>
      </c>
      <c r="F655" t="s">
        <v>4</v>
      </c>
      <c r="G655" s="2">
        <v>43265</v>
      </c>
      <c r="H655" s="1">
        <v>5498000</v>
      </c>
      <c r="I655" s="1">
        <v>532651.25379999995</v>
      </c>
    </row>
    <row r="656" spans="1:9" x14ac:dyDescent="0.25">
      <c r="A656" t="s">
        <v>10167</v>
      </c>
      <c r="B656" t="s">
        <v>10168</v>
      </c>
      <c r="C656" t="s">
        <v>10150</v>
      </c>
      <c r="D656" t="s">
        <v>10149</v>
      </c>
      <c r="E656" t="s">
        <v>2333</v>
      </c>
      <c r="F656" t="s">
        <v>4</v>
      </c>
      <c r="G656" s="2">
        <v>43265</v>
      </c>
      <c r="H656" s="1">
        <v>767465</v>
      </c>
      <c r="I656" s="1">
        <v>35427.385600000001</v>
      </c>
    </row>
    <row r="657" spans="1:9" x14ac:dyDescent="0.25">
      <c r="A657" t="s">
        <v>10165</v>
      </c>
      <c r="B657" t="s">
        <v>10166</v>
      </c>
      <c r="C657" t="s">
        <v>10138</v>
      </c>
      <c r="D657" t="s">
        <v>10137</v>
      </c>
      <c r="E657" t="s">
        <v>2333</v>
      </c>
      <c r="F657" t="s">
        <v>4</v>
      </c>
      <c r="G657" s="2">
        <v>43381</v>
      </c>
      <c r="H657" s="1">
        <v>2210000</v>
      </c>
      <c r="I657" s="1">
        <v>295585.10960000003</v>
      </c>
    </row>
    <row r="658" spans="1:9" x14ac:dyDescent="0.25">
      <c r="A658" t="s">
        <v>10163</v>
      </c>
      <c r="B658" t="s">
        <v>10164</v>
      </c>
      <c r="C658" t="s">
        <v>10138</v>
      </c>
      <c r="D658" t="s">
        <v>10137</v>
      </c>
      <c r="E658" t="s">
        <v>2333</v>
      </c>
      <c r="F658" t="s">
        <v>4</v>
      </c>
      <c r="G658" s="2">
        <v>43256</v>
      </c>
      <c r="H658" s="1">
        <v>1701945</v>
      </c>
      <c r="I658" s="1">
        <v>160240.2144</v>
      </c>
    </row>
    <row r="659" spans="1:9" x14ac:dyDescent="0.25">
      <c r="A659" t="s">
        <v>10159</v>
      </c>
      <c r="B659" t="s">
        <v>10160</v>
      </c>
      <c r="C659" t="s">
        <v>10158</v>
      </c>
      <c r="D659" t="s">
        <v>10157</v>
      </c>
      <c r="E659" t="s">
        <v>2333</v>
      </c>
      <c r="F659" t="s">
        <v>4</v>
      </c>
      <c r="G659" s="2">
        <v>43222</v>
      </c>
      <c r="H659" s="1">
        <v>1155462</v>
      </c>
      <c r="I659" s="1">
        <v>70124.170400000003</v>
      </c>
    </row>
    <row r="660" spans="1:9" x14ac:dyDescent="0.25">
      <c r="A660" t="s">
        <v>10155</v>
      </c>
      <c r="B660" t="s">
        <v>10156</v>
      </c>
      <c r="C660" t="s">
        <v>10154</v>
      </c>
      <c r="D660" t="s">
        <v>10153</v>
      </c>
      <c r="E660" t="s">
        <v>2333</v>
      </c>
      <c r="F660" t="s">
        <v>4</v>
      </c>
      <c r="G660" s="2">
        <v>43265</v>
      </c>
      <c r="H660" s="1">
        <v>1254528</v>
      </c>
      <c r="I660" s="1">
        <v>92083.120899999994</v>
      </c>
    </row>
    <row r="661" spans="1:9" x14ac:dyDescent="0.25">
      <c r="A661" t="s">
        <v>10151</v>
      </c>
      <c r="B661" t="s">
        <v>10152</v>
      </c>
      <c r="C661" t="s">
        <v>10150</v>
      </c>
      <c r="D661" t="s">
        <v>10149</v>
      </c>
      <c r="E661" t="s">
        <v>2333</v>
      </c>
      <c r="F661" t="s">
        <v>4</v>
      </c>
      <c r="G661" s="2">
        <v>43194</v>
      </c>
      <c r="H661" s="1">
        <v>850000</v>
      </c>
      <c r="I661" s="1">
        <v>39190.364200000004</v>
      </c>
    </row>
    <row r="662" spans="1:9" x14ac:dyDescent="0.25">
      <c r="A662" t="s">
        <v>10147</v>
      </c>
      <c r="B662" t="s">
        <v>10148</v>
      </c>
      <c r="C662" t="s">
        <v>10146</v>
      </c>
      <c r="D662" t="s">
        <v>10145</v>
      </c>
      <c r="E662" t="s">
        <v>2333</v>
      </c>
      <c r="F662" t="s">
        <v>4</v>
      </c>
      <c r="G662" s="2">
        <v>43129</v>
      </c>
      <c r="H662" s="1">
        <v>3924227</v>
      </c>
      <c r="I662" s="1">
        <v>309506.99180000002</v>
      </c>
    </row>
    <row r="663" spans="1:9" x14ac:dyDescent="0.25">
      <c r="A663" t="s">
        <v>10143</v>
      </c>
      <c r="B663" t="s">
        <v>10144</v>
      </c>
      <c r="C663" t="s">
        <v>10142</v>
      </c>
      <c r="D663" t="s">
        <v>10141</v>
      </c>
      <c r="E663" t="s">
        <v>2333</v>
      </c>
      <c r="F663" t="s">
        <v>4</v>
      </c>
      <c r="G663" s="2">
        <v>43132</v>
      </c>
      <c r="H663" s="1">
        <v>1373400</v>
      </c>
      <c r="I663" s="1">
        <v>111291.65850000001</v>
      </c>
    </row>
    <row r="664" spans="1:9" x14ac:dyDescent="0.25">
      <c r="A664" t="s">
        <v>10139</v>
      </c>
      <c r="B664" t="s">
        <v>10140</v>
      </c>
      <c r="C664" t="s">
        <v>10138</v>
      </c>
      <c r="D664" t="s">
        <v>10137</v>
      </c>
      <c r="E664" t="s">
        <v>2333</v>
      </c>
      <c r="F664" t="s">
        <v>4</v>
      </c>
      <c r="G664" s="2">
        <v>43256</v>
      </c>
      <c r="H664" s="1">
        <v>490000</v>
      </c>
      <c r="I664" s="1">
        <v>29196.730299999999</v>
      </c>
    </row>
    <row r="665" spans="1:9" x14ac:dyDescent="0.25">
      <c r="A665" t="s">
        <v>10135</v>
      </c>
      <c r="B665" t="s">
        <v>10136</v>
      </c>
      <c r="C665" t="s">
        <v>10134</v>
      </c>
      <c r="D665" t="s">
        <v>10133</v>
      </c>
      <c r="E665" t="s">
        <v>2333</v>
      </c>
      <c r="F665" t="s">
        <v>4</v>
      </c>
      <c r="G665" s="2">
        <v>43265</v>
      </c>
      <c r="H665" s="1">
        <v>3920000</v>
      </c>
      <c r="I665" s="1">
        <v>353299.32</v>
      </c>
    </row>
    <row r="666" spans="1:9" x14ac:dyDescent="0.25">
      <c r="A666" t="s">
        <v>10131</v>
      </c>
      <c r="B666" t="s">
        <v>10132</v>
      </c>
      <c r="C666" t="s">
        <v>10130</v>
      </c>
      <c r="D666" t="s">
        <v>10129</v>
      </c>
      <c r="E666" t="s">
        <v>2333</v>
      </c>
      <c r="F666" t="s">
        <v>4</v>
      </c>
      <c r="G666" s="2">
        <v>43222</v>
      </c>
      <c r="H666" s="1">
        <v>2450000</v>
      </c>
      <c r="I666" s="1">
        <v>225728.05559999999</v>
      </c>
    </row>
    <row r="667" spans="1:9" x14ac:dyDescent="0.25">
      <c r="A667" t="s">
        <v>10127</v>
      </c>
      <c r="B667" t="s">
        <v>10128</v>
      </c>
      <c r="C667" t="s">
        <v>1151</v>
      </c>
      <c r="D667" t="s">
        <v>1150</v>
      </c>
      <c r="E667" t="s">
        <v>2333</v>
      </c>
      <c r="F667" t="s">
        <v>4</v>
      </c>
      <c r="G667" s="2">
        <v>43299</v>
      </c>
      <c r="H667" s="1">
        <v>1050000</v>
      </c>
      <c r="I667" s="1">
        <v>92895.289499999999</v>
      </c>
    </row>
    <row r="668" spans="1:9" x14ac:dyDescent="0.25">
      <c r="A668" t="s">
        <v>10125</v>
      </c>
      <c r="B668" t="s">
        <v>10126</v>
      </c>
      <c r="C668" t="s">
        <v>10124</v>
      </c>
      <c r="D668" t="s">
        <v>10123</v>
      </c>
      <c r="E668" t="s">
        <v>2333</v>
      </c>
      <c r="F668" t="s">
        <v>4</v>
      </c>
      <c r="G668" s="2">
        <v>43392</v>
      </c>
      <c r="H668" s="1">
        <v>166000</v>
      </c>
      <c r="I668" s="1">
        <v>6282.9165000000003</v>
      </c>
    </row>
    <row r="669" spans="1:9" x14ac:dyDescent="0.25">
      <c r="A669" t="s">
        <v>10121</v>
      </c>
      <c r="B669" t="s">
        <v>10122</v>
      </c>
      <c r="C669" t="s">
        <v>10120</v>
      </c>
      <c r="D669" t="s">
        <v>10119</v>
      </c>
      <c r="E669" t="s">
        <v>2333</v>
      </c>
      <c r="F669" t="s">
        <v>4</v>
      </c>
      <c r="G669" s="2">
        <v>43396</v>
      </c>
      <c r="H669" s="1">
        <v>726000</v>
      </c>
      <c r="I669" s="1">
        <v>37866.8946</v>
      </c>
    </row>
    <row r="670" spans="1:9" x14ac:dyDescent="0.25">
      <c r="A670" t="s">
        <v>10117</v>
      </c>
      <c r="B670" t="s">
        <v>10118</v>
      </c>
      <c r="C670" t="s">
        <v>10116</v>
      </c>
      <c r="D670" t="s">
        <v>10115</v>
      </c>
      <c r="E670" t="s">
        <v>2333</v>
      </c>
      <c r="F670" t="s">
        <v>4</v>
      </c>
      <c r="G670" s="2">
        <v>43342</v>
      </c>
      <c r="H670" s="1">
        <v>999000</v>
      </c>
      <c r="I670" s="1">
        <v>69492.615999999995</v>
      </c>
    </row>
    <row r="671" spans="1:9" x14ac:dyDescent="0.25">
      <c r="A671" t="s">
        <v>10113</v>
      </c>
      <c r="B671" t="s">
        <v>10114</v>
      </c>
      <c r="C671" t="s">
        <v>9992</v>
      </c>
      <c r="D671" t="s">
        <v>9991</v>
      </c>
      <c r="E671" t="s">
        <v>2333</v>
      </c>
      <c r="F671" t="s">
        <v>4</v>
      </c>
      <c r="G671" s="2">
        <v>43138</v>
      </c>
      <c r="H671" s="1">
        <v>455000</v>
      </c>
      <c r="I671" s="1">
        <v>26772.482400000001</v>
      </c>
    </row>
    <row r="672" spans="1:9" x14ac:dyDescent="0.25">
      <c r="A672" t="s">
        <v>10111</v>
      </c>
      <c r="B672" t="s">
        <v>10112</v>
      </c>
      <c r="C672" t="s">
        <v>10004</v>
      </c>
      <c r="D672" t="s">
        <v>10003</v>
      </c>
      <c r="E672" t="s">
        <v>2333</v>
      </c>
      <c r="F672" t="s">
        <v>4</v>
      </c>
      <c r="G672" s="2">
        <v>43150</v>
      </c>
      <c r="H672" s="1">
        <v>106000</v>
      </c>
      <c r="I672" s="1">
        <v>7975.3647000000001</v>
      </c>
    </row>
    <row r="673" spans="1:9" x14ac:dyDescent="0.25">
      <c r="A673" t="s">
        <v>10109</v>
      </c>
      <c r="B673" t="s">
        <v>10110</v>
      </c>
      <c r="C673" t="s">
        <v>10004</v>
      </c>
      <c r="D673" t="s">
        <v>10003</v>
      </c>
      <c r="E673" t="s">
        <v>2333</v>
      </c>
      <c r="F673" t="s">
        <v>4</v>
      </c>
      <c r="G673" s="2">
        <v>43158</v>
      </c>
      <c r="H673" s="1">
        <v>184600</v>
      </c>
      <c r="I673" s="1">
        <v>14342.465700000001</v>
      </c>
    </row>
    <row r="674" spans="1:9" x14ac:dyDescent="0.25">
      <c r="A674" t="s">
        <v>10103</v>
      </c>
      <c r="B674" t="s">
        <v>10104</v>
      </c>
      <c r="C674" t="s">
        <v>10004</v>
      </c>
      <c r="D674" t="s">
        <v>10003</v>
      </c>
      <c r="E674" t="s">
        <v>2333</v>
      </c>
      <c r="F674" t="s">
        <v>4</v>
      </c>
      <c r="G674" s="2">
        <v>43158</v>
      </c>
      <c r="H674" s="1">
        <v>577018</v>
      </c>
      <c r="I674" s="1">
        <v>36341.107300000003</v>
      </c>
    </row>
    <row r="675" spans="1:9" x14ac:dyDescent="0.25">
      <c r="A675" t="s">
        <v>10101</v>
      </c>
      <c r="B675" t="s">
        <v>10102</v>
      </c>
      <c r="C675" t="s">
        <v>10100</v>
      </c>
      <c r="D675" t="s">
        <v>10099</v>
      </c>
      <c r="E675" t="s">
        <v>2333</v>
      </c>
      <c r="F675" t="s">
        <v>4</v>
      </c>
      <c r="G675" s="2">
        <v>43122</v>
      </c>
      <c r="H675" s="1">
        <v>2200000</v>
      </c>
      <c r="I675" s="1">
        <v>115011.9268</v>
      </c>
    </row>
    <row r="676" spans="1:9" x14ac:dyDescent="0.25">
      <c r="A676" t="s">
        <v>10097</v>
      </c>
      <c r="B676" t="s">
        <v>10098</v>
      </c>
      <c r="C676" t="s">
        <v>10088</v>
      </c>
      <c r="D676" t="s">
        <v>10087</v>
      </c>
      <c r="E676" t="s">
        <v>2333</v>
      </c>
      <c r="F676" t="s">
        <v>4</v>
      </c>
      <c r="G676" s="2">
        <v>43305</v>
      </c>
      <c r="H676" s="1">
        <v>1998000</v>
      </c>
      <c r="I676" s="1">
        <v>138904.95199999999</v>
      </c>
    </row>
    <row r="677" spans="1:9" x14ac:dyDescent="0.25">
      <c r="A677" t="s">
        <v>10095</v>
      </c>
      <c r="B677" t="s">
        <v>10096</v>
      </c>
      <c r="C677" t="s">
        <v>10094</v>
      </c>
      <c r="D677" t="s">
        <v>10093</v>
      </c>
      <c r="E677" t="s">
        <v>2333</v>
      </c>
      <c r="F677" t="s">
        <v>4</v>
      </c>
      <c r="G677" s="2">
        <v>43217</v>
      </c>
      <c r="H677" s="1">
        <v>2025707</v>
      </c>
      <c r="I677" s="1">
        <v>258942.03030000001</v>
      </c>
    </row>
    <row r="678" spans="1:9" x14ac:dyDescent="0.25">
      <c r="A678" t="s">
        <v>10091</v>
      </c>
      <c r="B678" t="s">
        <v>10092</v>
      </c>
      <c r="C678" t="s">
        <v>10022</v>
      </c>
      <c r="D678" t="s">
        <v>10021</v>
      </c>
      <c r="E678" t="s">
        <v>2333</v>
      </c>
      <c r="F678" t="s">
        <v>4</v>
      </c>
      <c r="G678" s="2">
        <v>43159</v>
      </c>
      <c r="H678" s="1">
        <v>1673000</v>
      </c>
      <c r="I678" s="1">
        <v>113790.296</v>
      </c>
    </row>
    <row r="679" spans="1:9" x14ac:dyDescent="0.25">
      <c r="A679" t="s">
        <v>10089</v>
      </c>
      <c r="B679" t="s">
        <v>10090</v>
      </c>
      <c r="C679" t="s">
        <v>10088</v>
      </c>
      <c r="D679" t="s">
        <v>10087</v>
      </c>
      <c r="E679" t="s">
        <v>2333</v>
      </c>
      <c r="F679" t="s">
        <v>4</v>
      </c>
      <c r="G679" s="2">
        <v>43446</v>
      </c>
      <c r="H679" s="1">
        <v>4695000</v>
      </c>
      <c r="I679" s="1">
        <v>315280.1667</v>
      </c>
    </row>
    <row r="680" spans="1:9" x14ac:dyDescent="0.25">
      <c r="A680" t="s">
        <v>10085</v>
      </c>
      <c r="B680" t="s">
        <v>10086</v>
      </c>
      <c r="C680" t="s">
        <v>10042</v>
      </c>
      <c r="D680" t="s">
        <v>10041</v>
      </c>
      <c r="E680" t="s">
        <v>2333</v>
      </c>
      <c r="F680" t="s">
        <v>4</v>
      </c>
      <c r="G680" s="2">
        <v>43444</v>
      </c>
      <c r="H680" s="1">
        <v>2650000</v>
      </c>
      <c r="I680" s="1">
        <v>187254.24179999999</v>
      </c>
    </row>
    <row r="681" spans="1:9" x14ac:dyDescent="0.25">
      <c r="A681" t="s">
        <v>10083</v>
      </c>
      <c r="B681" t="s">
        <v>10084</v>
      </c>
      <c r="C681" t="s">
        <v>10082</v>
      </c>
      <c r="D681" t="s">
        <v>10081</v>
      </c>
      <c r="E681" t="s">
        <v>2333</v>
      </c>
      <c r="F681" t="s">
        <v>4</v>
      </c>
      <c r="G681" s="2">
        <v>43339</v>
      </c>
      <c r="H681" s="1">
        <v>2489826.48</v>
      </c>
      <c r="I681" s="1">
        <v>68784.423299999995</v>
      </c>
    </row>
    <row r="682" spans="1:9" x14ac:dyDescent="0.25">
      <c r="A682" t="s">
        <v>10079</v>
      </c>
      <c r="B682" t="s">
        <v>10080</v>
      </c>
      <c r="C682" t="s">
        <v>10018</v>
      </c>
      <c r="D682" t="s">
        <v>10017</v>
      </c>
      <c r="E682" t="s">
        <v>2333</v>
      </c>
      <c r="F682" t="s">
        <v>4</v>
      </c>
      <c r="G682" s="2">
        <v>43376</v>
      </c>
      <c r="H682" s="1">
        <v>1469000</v>
      </c>
      <c r="I682" s="1">
        <v>83702.215299999996</v>
      </c>
    </row>
    <row r="683" spans="1:9" x14ac:dyDescent="0.25">
      <c r="A683" t="s">
        <v>10077</v>
      </c>
      <c r="B683" t="s">
        <v>10078</v>
      </c>
      <c r="C683" t="s">
        <v>10076</v>
      </c>
      <c r="D683" t="s">
        <v>10075</v>
      </c>
      <c r="E683" t="s">
        <v>2333</v>
      </c>
      <c r="F683" t="s">
        <v>4</v>
      </c>
      <c r="G683" s="2">
        <v>43186</v>
      </c>
      <c r="H683" s="1">
        <v>7705500</v>
      </c>
      <c r="I683" s="1">
        <v>817126.14809999999</v>
      </c>
    </row>
    <row r="684" spans="1:9" x14ac:dyDescent="0.25">
      <c r="A684" t="s">
        <v>10073</v>
      </c>
      <c r="B684" t="s">
        <v>10074</v>
      </c>
      <c r="C684" t="s">
        <v>10072</v>
      </c>
      <c r="D684" t="s">
        <v>10071</v>
      </c>
      <c r="E684" t="s">
        <v>2333</v>
      </c>
      <c r="F684" t="s">
        <v>4</v>
      </c>
      <c r="G684" s="2">
        <v>43122</v>
      </c>
      <c r="H684" s="1">
        <v>5565000</v>
      </c>
      <c r="I684" s="1">
        <v>399665.2</v>
      </c>
    </row>
    <row r="685" spans="1:9" x14ac:dyDescent="0.25">
      <c r="A685" t="s">
        <v>10069</v>
      </c>
      <c r="B685" t="s">
        <v>10070</v>
      </c>
      <c r="C685" t="s">
        <v>10068</v>
      </c>
      <c r="D685" t="s">
        <v>10067</v>
      </c>
      <c r="E685" t="s">
        <v>2333</v>
      </c>
      <c r="F685" t="s">
        <v>4</v>
      </c>
      <c r="G685" s="2">
        <v>43256</v>
      </c>
      <c r="H685" s="1">
        <v>3953543</v>
      </c>
      <c r="I685" s="1">
        <v>356031.315</v>
      </c>
    </row>
    <row r="686" spans="1:9" x14ac:dyDescent="0.25">
      <c r="A686" t="s">
        <v>10065</v>
      </c>
      <c r="B686" t="s">
        <v>10066</v>
      </c>
      <c r="C686" t="s">
        <v>10064</v>
      </c>
      <c r="D686" t="s">
        <v>10063</v>
      </c>
      <c r="E686" t="s">
        <v>2333</v>
      </c>
      <c r="F686" t="s">
        <v>4</v>
      </c>
      <c r="G686" s="2">
        <v>43273</v>
      </c>
      <c r="H686" s="1">
        <v>4430000</v>
      </c>
      <c r="I686" s="1">
        <v>312545.07900000003</v>
      </c>
    </row>
    <row r="687" spans="1:9" x14ac:dyDescent="0.25">
      <c r="A687" t="s">
        <v>10061</v>
      </c>
      <c r="B687" t="s">
        <v>10062</v>
      </c>
      <c r="C687" t="s">
        <v>9996</v>
      </c>
      <c r="D687" t="s">
        <v>9995</v>
      </c>
      <c r="E687" t="s">
        <v>2333</v>
      </c>
      <c r="F687" t="s">
        <v>4</v>
      </c>
      <c r="G687" s="2">
        <v>43208</v>
      </c>
      <c r="H687" s="1">
        <v>3646416</v>
      </c>
      <c r="I687" s="1">
        <v>219320.48800000001</v>
      </c>
    </row>
    <row r="688" spans="1:9" x14ac:dyDescent="0.25">
      <c r="A688" t="s">
        <v>10059</v>
      </c>
      <c r="B688" t="s">
        <v>10060</v>
      </c>
      <c r="C688" t="s">
        <v>10058</v>
      </c>
      <c r="D688" t="s">
        <v>10057</v>
      </c>
      <c r="E688" t="s">
        <v>2333</v>
      </c>
      <c r="F688" t="s">
        <v>4</v>
      </c>
      <c r="G688" s="2">
        <v>43159</v>
      </c>
      <c r="H688" s="1">
        <v>1630000</v>
      </c>
      <c r="I688" s="1">
        <v>117682.3947</v>
      </c>
    </row>
    <row r="689" spans="1:9" x14ac:dyDescent="0.25">
      <c r="A689" t="s">
        <v>10055</v>
      </c>
      <c r="B689" t="s">
        <v>10056</v>
      </c>
      <c r="C689" t="s">
        <v>10054</v>
      </c>
      <c r="D689" t="s">
        <v>10053</v>
      </c>
      <c r="E689" t="s">
        <v>2333</v>
      </c>
      <c r="F689" t="s">
        <v>4</v>
      </c>
      <c r="G689" s="2">
        <v>43285</v>
      </c>
      <c r="H689" s="1">
        <v>487000</v>
      </c>
      <c r="I689" s="1">
        <v>28540.77</v>
      </c>
    </row>
    <row r="690" spans="1:9" x14ac:dyDescent="0.25">
      <c r="A690" t="s">
        <v>10051</v>
      </c>
      <c r="B690" t="s">
        <v>10052</v>
      </c>
      <c r="C690" t="s">
        <v>10030</v>
      </c>
      <c r="D690" t="s">
        <v>10029</v>
      </c>
      <c r="E690" t="s">
        <v>2333</v>
      </c>
      <c r="F690" t="s">
        <v>4</v>
      </c>
      <c r="G690" s="2">
        <v>43273</v>
      </c>
      <c r="H690" s="1">
        <v>3050000</v>
      </c>
      <c r="I690" s="1">
        <v>223324.584</v>
      </c>
    </row>
    <row r="691" spans="1:9" x14ac:dyDescent="0.25">
      <c r="A691" t="s">
        <v>10049</v>
      </c>
      <c r="B691" t="s">
        <v>10050</v>
      </c>
      <c r="C691" t="s">
        <v>10030</v>
      </c>
      <c r="D691" t="s">
        <v>10029</v>
      </c>
      <c r="E691" t="s">
        <v>2333</v>
      </c>
      <c r="F691" t="s">
        <v>4</v>
      </c>
      <c r="G691" s="2">
        <v>43297</v>
      </c>
      <c r="H691" s="1">
        <v>3650000</v>
      </c>
      <c r="I691" s="1">
        <v>352268.75959999999</v>
      </c>
    </row>
    <row r="692" spans="1:9" x14ac:dyDescent="0.25">
      <c r="A692" t="s">
        <v>10047</v>
      </c>
      <c r="B692" t="s">
        <v>10048</v>
      </c>
      <c r="C692" t="s">
        <v>10004</v>
      </c>
      <c r="D692" t="s">
        <v>10003</v>
      </c>
      <c r="E692" t="s">
        <v>2333</v>
      </c>
      <c r="F692" t="s">
        <v>4</v>
      </c>
      <c r="G692" s="2">
        <v>43224</v>
      </c>
      <c r="H692" s="1">
        <v>509000</v>
      </c>
      <c r="I692" s="1">
        <v>29138.704699999998</v>
      </c>
    </row>
    <row r="693" spans="1:9" x14ac:dyDescent="0.25">
      <c r="A693" t="s">
        <v>10045</v>
      </c>
      <c r="B693" t="s">
        <v>10046</v>
      </c>
      <c r="C693" t="s">
        <v>10004</v>
      </c>
      <c r="D693" t="s">
        <v>10003</v>
      </c>
      <c r="E693" t="s">
        <v>2333</v>
      </c>
      <c r="F693" t="s">
        <v>4</v>
      </c>
      <c r="G693" s="2">
        <v>43265</v>
      </c>
      <c r="H693" s="1">
        <v>2761187</v>
      </c>
      <c r="I693" s="1">
        <v>194784.17600000001</v>
      </c>
    </row>
    <row r="694" spans="1:9" x14ac:dyDescent="0.25">
      <c r="A694" t="s">
        <v>10043</v>
      </c>
      <c r="B694" t="s">
        <v>10044</v>
      </c>
      <c r="C694" t="s">
        <v>10042</v>
      </c>
      <c r="D694" t="s">
        <v>10041</v>
      </c>
      <c r="E694" t="s">
        <v>2333</v>
      </c>
      <c r="F694" t="s">
        <v>4</v>
      </c>
      <c r="G694" s="2">
        <v>43339</v>
      </c>
      <c r="H694" s="1">
        <v>1770000</v>
      </c>
      <c r="I694" s="1">
        <v>178626.3694</v>
      </c>
    </row>
    <row r="695" spans="1:9" x14ac:dyDescent="0.25">
      <c r="A695" t="s">
        <v>10039</v>
      </c>
      <c r="B695" t="s">
        <v>10040</v>
      </c>
      <c r="C695" t="s">
        <v>10000</v>
      </c>
      <c r="D695" t="s">
        <v>9999</v>
      </c>
      <c r="E695" t="s">
        <v>2333</v>
      </c>
      <c r="F695" t="s">
        <v>4</v>
      </c>
      <c r="G695" s="2">
        <v>43227</v>
      </c>
      <c r="H695" s="1">
        <v>1400000</v>
      </c>
      <c r="I695" s="1">
        <v>91193.824500000002</v>
      </c>
    </row>
    <row r="696" spans="1:9" x14ac:dyDescent="0.25">
      <c r="A696" t="s">
        <v>10037</v>
      </c>
      <c r="B696" t="s">
        <v>10038</v>
      </c>
      <c r="C696" t="s">
        <v>10036</v>
      </c>
      <c r="D696" t="s">
        <v>10035</v>
      </c>
      <c r="E696" t="s">
        <v>2333</v>
      </c>
      <c r="F696" t="s">
        <v>4</v>
      </c>
      <c r="G696" s="2">
        <v>43227</v>
      </c>
      <c r="H696" s="1">
        <v>1982600</v>
      </c>
      <c r="I696" s="1">
        <v>229289.78820000001</v>
      </c>
    </row>
    <row r="697" spans="1:9" x14ac:dyDescent="0.25">
      <c r="A697" t="s">
        <v>10033</v>
      </c>
      <c r="B697" t="s">
        <v>10034</v>
      </c>
      <c r="C697" t="s">
        <v>10030</v>
      </c>
      <c r="D697" t="s">
        <v>10029</v>
      </c>
      <c r="E697" t="s">
        <v>2333</v>
      </c>
      <c r="F697" t="s">
        <v>4</v>
      </c>
      <c r="G697" s="2">
        <v>43308</v>
      </c>
      <c r="H697" s="1">
        <v>1405080</v>
      </c>
      <c r="I697" s="1">
        <v>69574.238599999997</v>
      </c>
    </row>
    <row r="698" spans="1:9" x14ac:dyDescent="0.25">
      <c r="A698" t="s">
        <v>10031</v>
      </c>
      <c r="B698" t="s">
        <v>10032</v>
      </c>
      <c r="C698" t="s">
        <v>10030</v>
      </c>
      <c r="D698" t="s">
        <v>10029</v>
      </c>
      <c r="E698" t="s">
        <v>2333</v>
      </c>
      <c r="F698" t="s">
        <v>4</v>
      </c>
      <c r="G698" s="2">
        <v>43297</v>
      </c>
      <c r="H698" s="1">
        <v>2270312</v>
      </c>
      <c r="I698" s="1">
        <v>164796.67199999999</v>
      </c>
    </row>
    <row r="699" spans="1:9" x14ac:dyDescent="0.25">
      <c r="A699" t="s">
        <v>10027</v>
      </c>
      <c r="B699" t="s">
        <v>10028</v>
      </c>
      <c r="C699" t="s">
        <v>10026</v>
      </c>
      <c r="D699" t="s">
        <v>10025</v>
      </c>
      <c r="E699" t="s">
        <v>2333</v>
      </c>
      <c r="F699" t="s">
        <v>4</v>
      </c>
      <c r="G699" s="2">
        <v>43116</v>
      </c>
      <c r="H699" s="1">
        <v>7786301</v>
      </c>
      <c r="I699" s="1">
        <v>460398.21750000003</v>
      </c>
    </row>
    <row r="700" spans="1:9" x14ac:dyDescent="0.25">
      <c r="A700" t="s">
        <v>10023</v>
      </c>
      <c r="B700" t="s">
        <v>10024</v>
      </c>
      <c r="C700" t="s">
        <v>10022</v>
      </c>
      <c r="D700" t="s">
        <v>10021</v>
      </c>
      <c r="E700" t="s">
        <v>2333</v>
      </c>
      <c r="F700" t="s">
        <v>4</v>
      </c>
      <c r="G700" s="2">
        <v>43122</v>
      </c>
      <c r="H700" s="1">
        <v>570000</v>
      </c>
      <c r="I700" s="1">
        <v>22192.52</v>
      </c>
    </row>
    <row r="701" spans="1:9" x14ac:dyDescent="0.25">
      <c r="A701" t="s">
        <v>10019</v>
      </c>
      <c r="B701" t="s">
        <v>10020</v>
      </c>
      <c r="C701" t="s">
        <v>10018</v>
      </c>
      <c r="D701" t="s">
        <v>10017</v>
      </c>
      <c r="E701" t="s">
        <v>2333</v>
      </c>
      <c r="F701" t="s">
        <v>4</v>
      </c>
      <c r="G701" s="2">
        <v>43262</v>
      </c>
      <c r="H701" s="1">
        <v>414000</v>
      </c>
      <c r="I701" s="1">
        <v>14611.7989</v>
      </c>
    </row>
    <row r="702" spans="1:9" x14ac:dyDescent="0.25">
      <c r="A702" t="s">
        <v>10015</v>
      </c>
      <c r="B702" t="s">
        <v>10016</v>
      </c>
      <c r="C702" t="s">
        <v>10012</v>
      </c>
      <c r="D702" t="s">
        <v>10011</v>
      </c>
      <c r="E702" t="s">
        <v>2333</v>
      </c>
      <c r="F702" t="s">
        <v>4</v>
      </c>
      <c r="G702" s="2">
        <v>43250</v>
      </c>
      <c r="H702" s="1">
        <v>252750</v>
      </c>
      <c r="I702" s="1">
        <v>17992.883000000002</v>
      </c>
    </row>
    <row r="703" spans="1:9" x14ac:dyDescent="0.25">
      <c r="A703" t="s">
        <v>10013</v>
      </c>
      <c r="B703" t="s">
        <v>10014</v>
      </c>
      <c r="C703" t="s">
        <v>10012</v>
      </c>
      <c r="D703" t="s">
        <v>10011</v>
      </c>
      <c r="E703" t="s">
        <v>2333</v>
      </c>
      <c r="F703" t="s">
        <v>4</v>
      </c>
      <c r="G703" s="2">
        <v>43250</v>
      </c>
      <c r="H703" s="1">
        <v>549700</v>
      </c>
      <c r="I703" s="1">
        <v>32236.8511</v>
      </c>
    </row>
    <row r="704" spans="1:9" x14ac:dyDescent="0.25">
      <c r="A704" t="s">
        <v>10009</v>
      </c>
      <c r="B704" t="s">
        <v>10010</v>
      </c>
      <c r="C704" t="s">
        <v>10008</v>
      </c>
      <c r="D704" t="s">
        <v>10007</v>
      </c>
      <c r="E704" t="s">
        <v>2333</v>
      </c>
      <c r="F704" t="s">
        <v>4</v>
      </c>
      <c r="G704" s="2">
        <v>43376</v>
      </c>
      <c r="H704" s="1">
        <v>2069000</v>
      </c>
      <c r="I704" s="1">
        <v>225992.29749999999</v>
      </c>
    </row>
    <row r="705" spans="1:9" x14ac:dyDescent="0.25">
      <c r="A705" t="s">
        <v>10005</v>
      </c>
      <c r="B705" t="s">
        <v>10006</v>
      </c>
      <c r="C705" t="s">
        <v>10004</v>
      </c>
      <c r="D705" t="s">
        <v>10003</v>
      </c>
      <c r="E705" t="s">
        <v>2333</v>
      </c>
      <c r="F705" t="s">
        <v>4</v>
      </c>
      <c r="G705" s="2">
        <v>43150</v>
      </c>
      <c r="H705" s="1">
        <v>123958.7</v>
      </c>
      <c r="I705" s="1">
        <v>8041.8831</v>
      </c>
    </row>
    <row r="706" spans="1:9" x14ac:dyDescent="0.25">
      <c r="A706" t="s">
        <v>10001</v>
      </c>
      <c r="B706" t="s">
        <v>10002</v>
      </c>
      <c r="C706" t="s">
        <v>10000</v>
      </c>
      <c r="D706" t="s">
        <v>9999</v>
      </c>
      <c r="E706" t="s">
        <v>2333</v>
      </c>
      <c r="F706" t="s">
        <v>4</v>
      </c>
      <c r="G706" s="2">
        <v>43131</v>
      </c>
      <c r="H706" s="1">
        <v>1100000</v>
      </c>
      <c r="I706" s="1">
        <v>45788.060700000002</v>
      </c>
    </row>
    <row r="707" spans="1:9" x14ac:dyDescent="0.25">
      <c r="A707" t="s">
        <v>9997</v>
      </c>
      <c r="B707" t="s">
        <v>9998</v>
      </c>
      <c r="C707" t="s">
        <v>9996</v>
      </c>
      <c r="D707" t="s">
        <v>9995</v>
      </c>
      <c r="E707" t="s">
        <v>2333</v>
      </c>
      <c r="F707" t="s">
        <v>4</v>
      </c>
      <c r="G707" s="2">
        <v>43364</v>
      </c>
      <c r="H707" s="1">
        <v>1656000</v>
      </c>
      <c r="I707" s="1">
        <v>93970.047999999995</v>
      </c>
    </row>
    <row r="708" spans="1:9" x14ac:dyDescent="0.25">
      <c r="A708" t="s">
        <v>9993</v>
      </c>
      <c r="B708" t="s">
        <v>9994</v>
      </c>
      <c r="C708" t="s">
        <v>9992</v>
      </c>
      <c r="D708" t="s">
        <v>9991</v>
      </c>
      <c r="E708" t="s">
        <v>2333</v>
      </c>
      <c r="F708" t="s">
        <v>4</v>
      </c>
      <c r="G708" s="2">
        <v>43339</v>
      </c>
      <c r="H708" s="1">
        <v>705500</v>
      </c>
      <c r="I708" s="1">
        <v>50205.548900000002</v>
      </c>
    </row>
    <row r="709" spans="1:9" x14ac:dyDescent="0.25">
      <c r="A709" t="s">
        <v>9989</v>
      </c>
      <c r="B709" t="s">
        <v>9990</v>
      </c>
      <c r="C709" t="s">
        <v>9988</v>
      </c>
      <c r="D709" t="s">
        <v>9987</v>
      </c>
      <c r="E709" t="s">
        <v>2333</v>
      </c>
      <c r="F709" t="s">
        <v>4</v>
      </c>
      <c r="G709" s="2">
        <v>43227</v>
      </c>
      <c r="H709" s="1">
        <v>3501256</v>
      </c>
      <c r="I709" s="1">
        <v>108560.87699999999</v>
      </c>
    </row>
    <row r="710" spans="1:9" x14ac:dyDescent="0.25">
      <c r="A710" t="s">
        <v>9985</v>
      </c>
      <c r="B710" t="s">
        <v>9986</v>
      </c>
      <c r="C710" t="s">
        <v>1933</v>
      </c>
      <c r="D710" t="s">
        <v>1932</v>
      </c>
      <c r="E710" t="s">
        <v>2333</v>
      </c>
      <c r="F710" t="s">
        <v>4</v>
      </c>
      <c r="G710" s="2">
        <v>43255</v>
      </c>
      <c r="H710" s="1">
        <v>1616677</v>
      </c>
      <c r="I710" s="1">
        <v>88520.666599999997</v>
      </c>
    </row>
    <row r="711" spans="1:9" x14ac:dyDescent="0.25">
      <c r="A711" t="s">
        <v>9983</v>
      </c>
      <c r="B711" t="s">
        <v>9984</v>
      </c>
      <c r="C711" t="s">
        <v>9982</v>
      </c>
      <c r="D711" t="s">
        <v>9981</v>
      </c>
      <c r="E711" t="s">
        <v>2333</v>
      </c>
      <c r="F711" t="s">
        <v>4</v>
      </c>
      <c r="G711" s="2">
        <v>43230</v>
      </c>
      <c r="H711" s="1">
        <v>3149000</v>
      </c>
      <c r="I711" s="1">
        <v>147429.32509999999</v>
      </c>
    </row>
    <row r="712" spans="1:9" x14ac:dyDescent="0.25">
      <c r="A712" t="s">
        <v>9979</v>
      </c>
      <c r="B712" t="s">
        <v>9980</v>
      </c>
      <c r="C712" t="s">
        <v>9978</v>
      </c>
      <c r="D712" t="s">
        <v>9977</v>
      </c>
      <c r="E712" t="s">
        <v>2333</v>
      </c>
      <c r="F712" t="s">
        <v>4</v>
      </c>
      <c r="G712" s="2">
        <v>43235</v>
      </c>
      <c r="H712" s="1">
        <v>1649475</v>
      </c>
      <c r="I712" s="1">
        <v>124981.5119</v>
      </c>
    </row>
    <row r="713" spans="1:9" x14ac:dyDescent="0.25">
      <c r="A713" t="s">
        <v>9975</v>
      </c>
      <c r="B713" t="s">
        <v>9976</v>
      </c>
      <c r="C713" t="s">
        <v>1933</v>
      </c>
      <c r="D713" t="s">
        <v>1932</v>
      </c>
      <c r="E713" t="s">
        <v>2333</v>
      </c>
      <c r="F713" t="s">
        <v>4</v>
      </c>
      <c r="G713" s="2">
        <v>43446</v>
      </c>
      <c r="H713" s="1">
        <v>4350000</v>
      </c>
      <c r="I713" s="1">
        <v>268783.82069999998</v>
      </c>
    </row>
    <row r="714" spans="1:9" x14ac:dyDescent="0.25">
      <c r="A714" t="s">
        <v>9973</v>
      </c>
      <c r="B714" t="s">
        <v>9974</v>
      </c>
      <c r="C714" t="s">
        <v>9775</v>
      </c>
      <c r="D714" t="s">
        <v>9972</v>
      </c>
      <c r="E714" t="s">
        <v>2333</v>
      </c>
      <c r="F714" t="s">
        <v>4</v>
      </c>
      <c r="G714" s="2">
        <v>43434</v>
      </c>
      <c r="H714" s="1">
        <v>1732500</v>
      </c>
      <c r="I714" s="1">
        <v>101128.75659999999</v>
      </c>
    </row>
    <row r="715" spans="1:9" x14ac:dyDescent="0.25">
      <c r="A715" t="s">
        <v>9970</v>
      </c>
      <c r="B715" t="s">
        <v>9971</v>
      </c>
      <c r="C715" t="s">
        <v>9969</v>
      </c>
      <c r="D715" t="s">
        <v>9968</v>
      </c>
      <c r="E715" t="s">
        <v>2333</v>
      </c>
      <c r="F715" t="s">
        <v>4</v>
      </c>
      <c r="G715" s="2">
        <v>43129</v>
      </c>
      <c r="H715" s="1">
        <v>1205048</v>
      </c>
      <c r="I715" s="1">
        <v>71588.108300000007</v>
      </c>
    </row>
    <row r="716" spans="1:9" x14ac:dyDescent="0.25">
      <c r="A716" t="s">
        <v>9966</v>
      </c>
      <c r="B716" t="s">
        <v>9967</v>
      </c>
      <c r="C716" t="s">
        <v>1139</v>
      </c>
      <c r="D716" t="s">
        <v>1138</v>
      </c>
      <c r="E716" t="s">
        <v>2333</v>
      </c>
      <c r="F716" t="s">
        <v>4</v>
      </c>
      <c r="G716" s="2">
        <v>43377</v>
      </c>
      <c r="H716" s="1">
        <v>999000</v>
      </c>
      <c r="I716" s="1">
        <v>60041.071600000003</v>
      </c>
    </row>
    <row r="717" spans="1:9" x14ac:dyDescent="0.25">
      <c r="A717" t="s">
        <v>9964</v>
      </c>
      <c r="B717" t="s">
        <v>9965</v>
      </c>
      <c r="C717" t="s">
        <v>1139</v>
      </c>
      <c r="D717" t="s">
        <v>1138</v>
      </c>
      <c r="E717" t="s">
        <v>2333</v>
      </c>
      <c r="F717" t="s">
        <v>4</v>
      </c>
      <c r="G717" s="2">
        <v>43412</v>
      </c>
      <c r="H717" s="1">
        <v>3200000</v>
      </c>
      <c r="I717" s="1">
        <v>319931.22230000002</v>
      </c>
    </row>
    <row r="718" spans="1:9" x14ac:dyDescent="0.25">
      <c r="A718" t="s">
        <v>9962</v>
      </c>
      <c r="B718" t="s">
        <v>9963</v>
      </c>
      <c r="C718" t="s">
        <v>9961</v>
      </c>
      <c r="D718" t="s">
        <v>9960</v>
      </c>
      <c r="E718" t="s">
        <v>2333</v>
      </c>
      <c r="F718" t="s">
        <v>4</v>
      </c>
      <c r="G718" s="2">
        <v>43157</v>
      </c>
      <c r="H718" s="1">
        <v>2900000</v>
      </c>
      <c r="I718" s="1">
        <v>152695.88800000001</v>
      </c>
    </row>
    <row r="719" spans="1:9" x14ac:dyDescent="0.25">
      <c r="A719" t="s">
        <v>9958</v>
      </c>
      <c r="B719" t="s">
        <v>9959</v>
      </c>
      <c r="C719" t="s">
        <v>9957</v>
      </c>
      <c r="D719" t="s">
        <v>9956</v>
      </c>
      <c r="E719" t="s">
        <v>2333</v>
      </c>
      <c r="F719" t="s">
        <v>4</v>
      </c>
      <c r="G719" s="2">
        <v>43129</v>
      </c>
      <c r="H719" s="1">
        <v>377100</v>
      </c>
      <c r="I719" s="1">
        <v>22950.561900000001</v>
      </c>
    </row>
    <row r="720" spans="1:9" x14ac:dyDescent="0.25">
      <c r="A720" t="s">
        <v>9954</v>
      </c>
      <c r="B720" t="s">
        <v>9955</v>
      </c>
      <c r="C720" t="s">
        <v>9953</v>
      </c>
      <c r="D720" t="s">
        <v>9952</v>
      </c>
      <c r="E720" t="s">
        <v>2333</v>
      </c>
      <c r="F720" t="s">
        <v>4</v>
      </c>
      <c r="G720" s="2">
        <v>43104</v>
      </c>
      <c r="H720" s="1">
        <v>3178060</v>
      </c>
      <c r="I720" s="1">
        <v>201409.3664</v>
      </c>
    </row>
    <row r="721" spans="1:9" x14ac:dyDescent="0.25">
      <c r="A721" t="s">
        <v>9950</v>
      </c>
      <c r="B721" t="s">
        <v>9951</v>
      </c>
      <c r="C721" t="s">
        <v>9949</v>
      </c>
      <c r="D721" t="s">
        <v>9948</v>
      </c>
      <c r="E721" t="s">
        <v>2333</v>
      </c>
      <c r="F721" t="s">
        <v>4</v>
      </c>
      <c r="G721" s="2">
        <v>43217</v>
      </c>
      <c r="H721" s="1">
        <v>2700000</v>
      </c>
      <c r="I721" s="1">
        <v>209389.35200000001</v>
      </c>
    </row>
    <row r="722" spans="1:9" x14ac:dyDescent="0.25">
      <c r="A722" t="s">
        <v>9946</v>
      </c>
      <c r="B722" t="s">
        <v>9947</v>
      </c>
      <c r="C722" t="s">
        <v>9945</v>
      </c>
      <c r="D722" t="s">
        <v>9944</v>
      </c>
      <c r="E722" t="s">
        <v>2333</v>
      </c>
      <c r="F722" t="s">
        <v>4</v>
      </c>
      <c r="G722" s="2">
        <v>43217</v>
      </c>
      <c r="H722" s="1">
        <v>575000</v>
      </c>
      <c r="I722" s="1">
        <v>33365.261299999998</v>
      </c>
    </row>
    <row r="723" spans="1:9" x14ac:dyDescent="0.25">
      <c r="A723" t="s">
        <v>9942</v>
      </c>
      <c r="B723" t="s">
        <v>9943</v>
      </c>
      <c r="C723" t="s">
        <v>9941</v>
      </c>
      <c r="D723" t="s">
        <v>9940</v>
      </c>
      <c r="E723" t="s">
        <v>2333</v>
      </c>
      <c r="F723" t="s">
        <v>4</v>
      </c>
      <c r="G723" s="2">
        <v>43409</v>
      </c>
      <c r="H723" s="1">
        <v>1852800</v>
      </c>
      <c r="I723" s="1">
        <v>100734.92110000001</v>
      </c>
    </row>
    <row r="724" spans="1:9" x14ac:dyDescent="0.25">
      <c r="A724" t="s">
        <v>9936</v>
      </c>
      <c r="B724" t="s">
        <v>9937</v>
      </c>
      <c r="C724" t="s">
        <v>9935</v>
      </c>
      <c r="D724" t="s">
        <v>9934</v>
      </c>
      <c r="E724" t="s">
        <v>2333</v>
      </c>
      <c r="F724" t="s">
        <v>4</v>
      </c>
      <c r="G724" s="2">
        <v>43425</v>
      </c>
      <c r="H724" s="1">
        <v>495100</v>
      </c>
      <c r="I724" s="1">
        <v>15467.296</v>
      </c>
    </row>
    <row r="725" spans="1:9" x14ac:dyDescent="0.25">
      <c r="A725" t="s">
        <v>9932</v>
      </c>
      <c r="B725" t="s">
        <v>9933</v>
      </c>
      <c r="C725" t="s">
        <v>9931</v>
      </c>
      <c r="D725" t="s">
        <v>9930</v>
      </c>
      <c r="E725" t="s">
        <v>2333</v>
      </c>
      <c r="F725" t="s">
        <v>4</v>
      </c>
      <c r="G725" s="2">
        <v>43250</v>
      </c>
      <c r="H725" s="1">
        <v>388590</v>
      </c>
      <c r="I725" s="1">
        <v>15307.2883</v>
      </c>
    </row>
    <row r="726" spans="1:9" x14ac:dyDescent="0.25">
      <c r="A726" t="s">
        <v>9928</v>
      </c>
      <c r="B726" t="s">
        <v>9929</v>
      </c>
      <c r="C726" t="s">
        <v>9927</v>
      </c>
      <c r="D726" t="s">
        <v>9926</v>
      </c>
      <c r="E726" t="s">
        <v>2333</v>
      </c>
      <c r="F726" t="s">
        <v>4</v>
      </c>
      <c r="G726" s="2">
        <v>43416</v>
      </c>
      <c r="H726" s="1">
        <v>1395000</v>
      </c>
      <c r="I726" s="1">
        <v>117243</v>
      </c>
    </row>
    <row r="727" spans="1:9" x14ac:dyDescent="0.25">
      <c r="A727" t="s">
        <v>9924</v>
      </c>
      <c r="B727" t="s">
        <v>9925</v>
      </c>
      <c r="C727" t="s">
        <v>9923</v>
      </c>
      <c r="D727" t="s">
        <v>9922</v>
      </c>
      <c r="E727" t="s">
        <v>2333</v>
      </c>
      <c r="F727" t="s">
        <v>4</v>
      </c>
      <c r="G727" s="2">
        <v>43418</v>
      </c>
      <c r="H727" s="1">
        <v>1417500</v>
      </c>
      <c r="I727" s="1">
        <v>98102.540800000002</v>
      </c>
    </row>
    <row r="728" spans="1:9" x14ac:dyDescent="0.25">
      <c r="A728" t="s">
        <v>9920</v>
      </c>
      <c r="B728" t="s">
        <v>9921</v>
      </c>
      <c r="C728" t="s">
        <v>9919</v>
      </c>
      <c r="D728" t="s">
        <v>9918</v>
      </c>
      <c r="E728" t="s">
        <v>2333</v>
      </c>
      <c r="F728" t="s">
        <v>4</v>
      </c>
      <c r="G728" s="2">
        <v>43159</v>
      </c>
      <c r="H728" s="1">
        <v>1575000</v>
      </c>
      <c r="I728" s="1">
        <v>94647.738200000007</v>
      </c>
    </row>
    <row r="729" spans="1:9" x14ac:dyDescent="0.25">
      <c r="A729" t="s">
        <v>9916</v>
      </c>
      <c r="B729" t="s">
        <v>9917</v>
      </c>
      <c r="C729" t="s">
        <v>9915</v>
      </c>
      <c r="D729" t="s">
        <v>9914</v>
      </c>
      <c r="E729" t="s">
        <v>2333</v>
      </c>
      <c r="F729" t="s">
        <v>4</v>
      </c>
      <c r="G729" s="2">
        <v>43173</v>
      </c>
      <c r="H729" s="1">
        <v>500000</v>
      </c>
      <c r="I729" s="1">
        <v>35198.8727</v>
      </c>
    </row>
    <row r="730" spans="1:9" x14ac:dyDescent="0.25">
      <c r="A730" t="s">
        <v>9912</v>
      </c>
      <c r="B730" t="s">
        <v>9913</v>
      </c>
      <c r="C730" t="s">
        <v>9911</v>
      </c>
      <c r="D730" t="s">
        <v>9910</v>
      </c>
      <c r="E730" t="s">
        <v>2333</v>
      </c>
      <c r="F730" t="s">
        <v>4</v>
      </c>
      <c r="G730" s="2">
        <v>43235</v>
      </c>
      <c r="H730" s="1">
        <v>1162739</v>
      </c>
      <c r="I730" s="1">
        <v>79446.967499999999</v>
      </c>
    </row>
    <row r="731" spans="1:9" x14ac:dyDescent="0.25">
      <c r="A731" t="s">
        <v>9908</v>
      </c>
      <c r="B731" t="s">
        <v>9909</v>
      </c>
      <c r="C731" t="s">
        <v>9883</v>
      </c>
      <c r="D731" t="s">
        <v>9882</v>
      </c>
      <c r="E731" t="s">
        <v>2333</v>
      </c>
      <c r="F731" t="s">
        <v>4</v>
      </c>
      <c r="G731" s="2">
        <v>43236</v>
      </c>
      <c r="H731" s="1">
        <v>450000</v>
      </c>
      <c r="I731" s="1">
        <v>26222.126</v>
      </c>
    </row>
    <row r="732" spans="1:9" x14ac:dyDescent="0.25">
      <c r="A732" t="s">
        <v>9906</v>
      </c>
      <c r="B732" t="s">
        <v>9907</v>
      </c>
      <c r="C732" t="s">
        <v>9905</v>
      </c>
      <c r="D732" t="s">
        <v>9904</v>
      </c>
      <c r="E732" t="s">
        <v>2333</v>
      </c>
      <c r="F732" t="s">
        <v>4</v>
      </c>
      <c r="G732" s="2">
        <v>43360</v>
      </c>
      <c r="H732" s="1">
        <v>1421345</v>
      </c>
      <c r="I732" s="1">
        <v>138760.57999999999</v>
      </c>
    </row>
    <row r="733" spans="1:9" x14ac:dyDescent="0.25">
      <c r="A733" t="s">
        <v>9902</v>
      </c>
      <c r="B733" t="s">
        <v>9903</v>
      </c>
      <c r="C733" t="s">
        <v>9901</v>
      </c>
      <c r="D733" t="s">
        <v>9900</v>
      </c>
      <c r="E733" t="s">
        <v>2333</v>
      </c>
      <c r="F733" t="s">
        <v>4</v>
      </c>
      <c r="G733" s="2">
        <v>43285</v>
      </c>
      <c r="H733" s="1">
        <v>398183</v>
      </c>
      <c r="I733" s="1">
        <v>19142.671999999999</v>
      </c>
    </row>
    <row r="734" spans="1:9" x14ac:dyDescent="0.25">
      <c r="A734" t="s">
        <v>9898</v>
      </c>
      <c r="B734" t="s">
        <v>9899</v>
      </c>
      <c r="C734" t="s">
        <v>9897</v>
      </c>
      <c r="D734" t="s">
        <v>9896</v>
      </c>
      <c r="E734" t="s">
        <v>2333</v>
      </c>
      <c r="F734" t="s">
        <v>4</v>
      </c>
      <c r="G734" s="2">
        <v>43298</v>
      </c>
      <c r="H734" s="1">
        <v>2000000</v>
      </c>
      <c r="I734" s="1">
        <v>126642.3328</v>
      </c>
    </row>
    <row r="735" spans="1:9" x14ac:dyDescent="0.25">
      <c r="A735" t="s">
        <v>9894</v>
      </c>
      <c r="B735" t="s">
        <v>9895</v>
      </c>
      <c r="C735" t="s">
        <v>9893</v>
      </c>
      <c r="D735" t="s">
        <v>9892</v>
      </c>
      <c r="E735" t="s">
        <v>2333</v>
      </c>
      <c r="F735" t="s">
        <v>4</v>
      </c>
      <c r="G735" s="2">
        <v>43300</v>
      </c>
      <c r="H735" s="1">
        <v>1950000</v>
      </c>
      <c r="I735" s="1">
        <v>195233.72150000001</v>
      </c>
    </row>
    <row r="736" spans="1:9" x14ac:dyDescent="0.25">
      <c r="A736" t="s">
        <v>9890</v>
      </c>
      <c r="B736" t="s">
        <v>9891</v>
      </c>
      <c r="C736" t="s">
        <v>9889</v>
      </c>
      <c r="D736" t="s">
        <v>9888</v>
      </c>
      <c r="E736" t="s">
        <v>2333</v>
      </c>
      <c r="F736" t="s">
        <v>4</v>
      </c>
      <c r="G736" s="2">
        <v>43410</v>
      </c>
      <c r="H736" s="1">
        <v>6088530</v>
      </c>
      <c r="I736" s="1">
        <v>346236.80080000003</v>
      </c>
    </row>
    <row r="737" spans="1:9" x14ac:dyDescent="0.25">
      <c r="A737" t="s">
        <v>9886</v>
      </c>
      <c r="B737" t="s">
        <v>9887</v>
      </c>
      <c r="C737" t="s">
        <v>9883</v>
      </c>
      <c r="D737" t="s">
        <v>9882</v>
      </c>
      <c r="E737" t="s">
        <v>2333</v>
      </c>
      <c r="F737" t="s">
        <v>4</v>
      </c>
      <c r="G737" s="2">
        <v>43236</v>
      </c>
      <c r="H737" s="1">
        <v>320000</v>
      </c>
      <c r="I737" s="1">
        <v>22191.407299999999</v>
      </c>
    </row>
    <row r="738" spans="1:9" x14ac:dyDescent="0.25">
      <c r="A738" t="s">
        <v>9884</v>
      </c>
      <c r="B738" t="s">
        <v>9885</v>
      </c>
      <c r="C738" t="s">
        <v>9883</v>
      </c>
      <c r="D738" t="s">
        <v>9882</v>
      </c>
      <c r="E738" t="s">
        <v>2333</v>
      </c>
      <c r="F738" t="s">
        <v>4</v>
      </c>
      <c r="G738" s="2">
        <v>43420</v>
      </c>
      <c r="H738" s="1">
        <v>1150000</v>
      </c>
      <c r="I738" s="1">
        <v>96067.182499999995</v>
      </c>
    </row>
    <row r="739" spans="1:9" x14ac:dyDescent="0.25">
      <c r="A739" t="s">
        <v>9880</v>
      </c>
      <c r="B739" t="s">
        <v>9881</v>
      </c>
      <c r="C739" t="s">
        <v>9855</v>
      </c>
      <c r="D739" t="s">
        <v>9854</v>
      </c>
      <c r="E739" t="s">
        <v>2333</v>
      </c>
      <c r="F739" t="s">
        <v>4</v>
      </c>
      <c r="G739" s="2">
        <v>43262</v>
      </c>
      <c r="H739" s="1">
        <v>2480000</v>
      </c>
      <c r="I739" s="1">
        <v>209624.93599999999</v>
      </c>
    </row>
    <row r="740" spans="1:9" x14ac:dyDescent="0.25">
      <c r="A740" t="s">
        <v>9878</v>
      </c>
      <c r="B740" t="s">
        <v>9879</v>
      </c>
      <c r="C740" t="s">
        <v>9877</v>
      </c>
      <c r="D740" t="s">
        <v>9876</v>
      </c>
      <c r="E740" t="s">
        <v>2333</v>
      </c>
      <c r="F740" t="s">
        <v>4</v>
      </c>
      <c r="G740" s="2">
        <v>43409</v>
      </c>
      <c r="H740" s="1">
        <v>150000</v>
      </c>
      <c r="I740" s="1">
        <v>3712.8604999999998</v>
      </c>
    </row>
    <row r="741" spans="1:9" x14ac:dyDescent="0.25">
      <c r="A741" t="s">
        <v>9874</v>
      </c>
      <c r="B741" t="s">
        <v>9875</v>
      </c>
      <c r="C741" t="s">
        <v>9873</v>
      </c>
      <c r="D741" t="s">
        <v>9872</v>
      </c>
      <c r="E741" t="s">
        <v>2333</v>
      </c>
      <c r="F741" t="s">
        <v>4</v>
      </c>
      <c r="G741" s="2">
        <v>43256</v>
      </c>
      <c r="H741" s="1">
        <v>550000</v>
      </c>
      <c r="I741" s="1">
        <v>33521.434500000003</v>
      </c>
    </row>
    <row r="742" spans="1:9" x14ac:dyDescent="0.25">
      <c r="A742" t="s">
        <v>9870</v>
      </c>
      <c r="B742" t="s">
        <v>9871</v>
      </c>
      <c r="C742" t="s">
        <v>9869</v>
      </c>
      <c r="D742" t="s">
        <v>9868</v>
      </c>
      <c r="E742" t="s">
        <v>2333</v>
      </c>
      <c r="F742" t="s">
        <v>4</v>
      </c>
      <c r="G742" s="2">
        <v>43360</v>
      </c>
      <c r="H742" s="1">
        <v>6900000</v>
      </c>
      <c r="I742" s="1">
        <v>433653.93599999999</v>
      </c>
    </row>
    <row r="743" spans="1:9" x14ac:dyDescent="0.25">
      <c r="A743" t="s">
        <v>9866</v>
      </c>
      <c r="B743" t="s">
        <v>9867</v>
      </c>
      <c r="C743" t="s">
        <v>9865</v>
      </c>
      <c r="D743" t="s">
        <v>9864</v>
      </c>
      <c r="E743" t="s">
        <v>2333</v>
      </c>
      <c r="F743" t="s">
        <v>4</v>
      </c>
      <c r="G743" s="2">
        <v>43265</v>
      </c>
      <c r="H743" s="1">
        <v>645000</v>
      </c>
      <c r="I743" s="1">
        <v>51162.137000000002</v>
      </c>
    </row>
    <row r="744" spans="1:9" x14ac:dyDescent="0.25">
      <c r="A744" t="s">
        <v>9862</v>
      </c>
      <c r="B744" t="s">
        <v>9863</v>
      </c>
      <c r="C744" t="s">
        <v>9861</v>
      </c>
      <c r="D744" t="s">
        <v>9860</v>
      </c>
      <c r="E744" t="s">
        <v>2333</v>
      </c>
      <c r="F744" t="s">
        <v>4</v>
      </c>
      <c r="G744" s="2">
        <v>43305</v>
      </c>
      <c r="H744" s="1">
        <v>1590000</v>
      </c>
      <c r="I744" s="1">
        <v>73925.614199999996</v>
      </c>
    </row>
    <row r="745" spans="1:9" x14ac:dyDescent="0.25">
      <c r="A745" t="s">
        <v>9858</v>
      </c>
      <c r="B745" t="s">
        <v>9859</v>
      </c>
      <c r="C745" t="s">
        <v>9855</v>
      </c>
      <c r="D745" t="s">
        <v>9854</v>
      </c>
      <c r="E745" t="s">
        <v>2333</v>
      </c>
      <c r="F745" t="s">
        <v>4</v>
      </c>
      <c r="G745" s="2">
        <v>43216</v>
      </c>
      <c r="H745" s="1">
        <v>679500</v>
      </c>
      <c r="I745" s="1">
        <v>35256.400000000001</v>
      </c>
    </row>
    <row r="746" spans="1:9" x14ac:dyDescent="0.25">
      <c r="A746" t="s">
        <v>9852</v>
      </c>
      <c r="B746" t="s">
        <v>9853</v>
      </c>
      <c r="C746" t="s">
        <v>9741</v>
      </c>
      <c r="D746" t="s">
        <v>9740</v>
      </c>
      <c r="E746" t="s">
        <v>2333</v>
      </c>
      <c r="F746" t="s">
        <v>4</v>
      </c>
      <c r="G746" s="2">
        <v>43172</v>
      </c>
      <c r="H746" s="1">
        <v>605814</v>
      </c>
      <c r="I746" s="1">
        <v>32435.139899999998</v>
      </c>
    </row>
    <row r="747" spans="1:9" x14ac:dyDescent="0.25">
      <c r="A747" t="s">
        <v>9850</v>
      </c>
      <c r="B747" t="s">
        <v>9851</v>
      </c>
      <c r="C747" t="s">
        <v>9795</v>
      </c>
      <c r="D747" t="s">
        <v>9794</v>
      </c>
      <c r="E747" t="s">
        <v>2333</v>
      </c>
      <c r="F747" t="s">
        <v>4</v>
      </c>
      <c r="G747" s="2">
        <v>43185</v>
      </c>
      <c r="H747" s="1">
        <v>1190000</v>
      </c>
      <c r="I747" s="1">
        <v>61589.406999999999</v>
      </c>
    </row>
    <row r="748" spans="1:9" x14ac:dyDescent="0.25">
      <c r="A748" t="s">
        <v>9848</v>
      </c>
      <c r="B748" t="s">
        <v>9849</v>
      </c>
      <c r="C748" t="s">
        <v>9791</v>
      </c>
      <c r="D748" t="s">
        <v>9790</v>
      </c>
      <c r="E748" t="s">
        <v>2333</v>
      </c>
      <c r="F748" t="s">
        <v>4</v>
      </c>
      <c r="G748" s="2">
        <v>43250</v>
      </c>
      <c r="H748" s="1">
        <v>3192500</v>
      </c>
      <c r="I748" s="1">
        <v>144727.85819999999</v>
      </c>
    </row>
    <row r="749" spans="1:9" x14ac:dyDescent="0.25">
      <c r="A749" t="s">
        <v>9846</v>
      </c>
      <c r="B749" t="s">
        <v>9847</v>
      </c>
      <c r="C749" t="s">
        <v>9845</v>
      </c>
      <c r="D749" t="s">
        <v>9844</v>
      </c>
      <c r="E749" t="s">
        <v>2333</v>
      </c>
      <c r="F749" t="s">
        <v>4</v>
      </c>
      <c r="G749" s="2">
        <v>43131</v>
      </c>
      <c r="H749" s="1">
        <v>2300000</v>
      </c>
      <c r="I749" s="1">
        <v>120397.75079999999</v>
      </c>
    </row>
    <row r="750" spans="1:9" x14ac:dyDescent="0.25">
      <c r="A750" t="s">
        <v>9842</v>
      </c>
      <c r="B750" t="s">
        <v>9843</v>
      </c>
      <c r="C750" t="s">
        <v>9841</v>
      </c>
      <c r="D750" t="s">
        <v>9840</v>
      </c>
      <c r="E750" t="s">
        <v>2333</v>
      </c>
      <c r="F750" t="s">
        <v>4</v>
      </c>
      <c r="G750" s="2">
        <v>43413</v>
      </c>
      <c r="H750" s="1">
        <v>318870</v>
      </c>
      <c r="I750" s="1">
        <v>16949.445299999999</v>
      </c>
    </row>
    <row r="751" spans="1:9" x14ac:dyDescent="0.25">
      <c r="A751" t="s">
        <v>9838</v>
      </c>
      <c r="B751" t="s">
        <v>9839</v>
      </c>
      <c r="C751" t="s">
        <v>9779</v>
      </c>
      <c r="D751" t="s">
        <v>9778</v>
      </c>
      <c r="E751" t="s">
        <v>2333</v>
      </c>
      <c r="F751" t="s">
        <v>4</v>
      </c>
      <c r="G751" s="2">
        <v>43284</v>
      </c>
      <c r="H751" s="1">
        <v>2920000</v>
      </c>
      <c r="I751" s="1">
        <v>238999.37599999999</v>
      </c>
    </row>
    <row r="752" spans="1:9" x14ac:dyDescent="0.25">
      <c r="A752" t="s">
        <v>9836</v>
      </c>
      <c r="B752" t="s">
        <v>9837</v>
      </c>
      <c r="C752" t="s">
        <v>9835</v>
      </c>
      <c r="D752" t="s">
        <v>9834</v>
      </c>
      <c r="E752" t="s">
        <v>2333</v>
      </c>
      <c r="F752" t="s">
        <v>4</v>
      </c>
      <c r="G752" s="2">
        <v>43413</v>
      </c>
      <c r="H752" s="1">
        <v>845910</v>
      </c>
      <c r="I752" s="1">
        <v>50401.563900000001</v>
      </c>
    </row>
    <row r="753" spans="1:9" x14ac:dyDescent="0.25">
      <c r="A753" t="s">
        <v>9832</v>
      </c>
      <c r="B753" t="s">
        <v>9833</v>
      </c>
      <c r="C753" t="s">
        <v>9747</v>
      </c>
      <c r="D753" t="s">
        <v>9746</v>
      </c>
      <c r="E753" t="s">
        <v>2333</v>
      </c>
      <c r="F753" t="s">
        <v>4</v>
      </c>
      <c r="G753" s="2">
        <v>43122</v>
      </c>
      <c r="H753" s="1">
        <v>4000000</v>
      </c>
      <c r="I753" s="1">
        <v>113604.8425</v>
      </c>
    </row>
    <row r="754" spans="1:9" x14ac:dyDescent="0.25">
      <c r="A754" t="s">
        <v>9830</v>
      </c>
      <c r="B754" t="s">
        <v>9831</v>
      </c>
      <c r="C754" t="s">
        <v>9829</v>
      </c>
      <c r="D754" t="s">
        <v>9828</v>
      </c>
      <c r="E754" t="s">
        <v>2333</v>
      </c>
      <c r="F754" t="s">
        <v>4</v>
      </c>
      <c r="G754" s="2">
        <v>43402</v>
      </c>
      <c r="H754" s="1">
        <v>1550000</v>
      </c>
      <c r="I754" s="1">
        <v>124853.66499999999</v>
      </c>
    </row>
    <row r="755" spans="1:9" x14ac:dyDescent="0.25">
      <c r="A755" t="s">
        <v>9826</v>
      </c>
      <c r="B755" t="s">
        <v>9827</v>
      </c>
      <c r="C755" t="s">
        <v>9825</v>
      </c>
      <c r="D755" t="s">
        <v>9824</v>
      </c>
      <c r="E755" t="s">
        <v>2333</v>
      </c>
      <c r="F755" t="s">
        <v>4</v>
      </c>
      <c r="G755" s="2">
        <v>43416</v>
      </c>
      <c r="H755" s="1">
        <v>2990000</v>
      </c>
      <c r="I755" s="1">
        <v>212073.78880000001</v>
      </c>
    </row>
    <row r="756" spans="1:9" x14ac:dyDescent="0.25">
      <c r="A756" t="s">
        <v>9822</v>
      </c>
      <c r="B756" t="s">
        <v>9823</v>
      </c>
      <c r="C756" t="s">
        <v>9821</v>
      </c>
      <c r="D756" t="s">
        <v>9820</v>
      </c>
      <c r="E756" t="s">
        <v>2333</v>
      </c>
      <c r="F756" t="s">
        <v>4</v>
      </c>
      <c r="G756" s="2">
        <v>43283</v>
      </c>
      <c r="H756" s="1">
        <v>330000</v>
      </c>
      <c r="I756" s="1">
        <v>17131.432000000001</v>
      </c>
    </row>
    <row r="757" spans="1:9" x14ac:dyDescent="0.25">
      <c r="A757" t="s">
        <v>9818</v>
      </c>
      <c r="B757" t="s">
        <v>9819</v>
      </c>
      <c r="C757" t="s">
        <v>9817</v>
      </c>
      <c r="D757" t="s">
        <v>9816</v>
      </c>
      <c r="E757" t="s">
        <v>2333</v>
      </c>
      <c r="F757" t="s">
        <v>4</v>
      </c>
      <c r="G757" s="2">
        <v>43447</v>
      </c>
      <c r="H757" s="1">
        <v>2173025</v>
      </c>
      <c r="I757" s="1">
        <v>148852.0079</v>
      </c>
    </row>
    <row r="758" spans="1:9" x14ac:dyDescent="0.25">
      <c r="A758" t="s">
        <v>9814</v>
      </c>
      <c r="B758" t="s">
        <v>9815</v>
      </c>
      <c r="C758" t="s">
        <v>9813</v>
      </c>
      <c r="D758" t="s">
        <v>9812</v>
      </c>
      <c r="E758" t="s">
        <v>2333</v>
      </c>
      <c r="F758" t="s">
        <v>4</v>
      </c>
      <c r="G758" s="2">
        <v>43104</v>
      </c>
      <c r="H758" s="1">
        <v>346000</v>
      </c>
      <c r="I758" s="1">
        <v>17975.48</v>
      </c>
    </row>
    <row r="759" spans="1:9" x14ac:dyDescent="0.25">
      <c r="A759" t="s">
        <v>9810</v>
      </c>
      <c r="B759" t="s">
        <v>9811</v>
      </c>
      <c r="C759" t="s">
        <v>9807</v>
      </c>
      <c r="D759" t="s">
        <v>9806</v>
      </c>
      <c r="E759" t="s">
        <v>2333</v>
      </c>
      <c r="F759" t="s">
        <v>4</v>
      </c>
      <c r="G759" s="2">
        <v>43129</v>
      </c>
      <c r="H759" s="1">
        <v>1999000</v>
      </c>
      <c r="I759" s="1">
        <v>140746.16510000001</v>
      </c>
    </row>
    <row r="760" spans="1:9" x14ac:dyDescent="0.25">
      <c r="A760" t="s">
        <v>9808</v>
      </c>
      <c r="B760" t="s">
        <v>9809</v>
      </c>
      <c r="C760" t="s">
        <v>9807</v>
      </c>
      <c r="D760" t="s">
        <v>9806</v>
      </c>
      <c r="E760" t="s">
        <v>2333</v>
      </c>
      <c r="F760" t="s">
        <v>4</v>
      </c>
      <c r="G760" s="2">
        <v>43216</v>
      </c>
      <c r="H760" s="1">
        <v>1078000</v>
      </c>
      <c r="I760" s="1">
        <v>68880.980200000005</v>
      </c>
    </row>
    <row r="761" spans="1:9" x14ac:dyDescent="0.25">
      <c r="A761" t="s">
        <v>9804</v>
      </c>
      <c r="B761" t="s">
        <v>9805</v>
      </c>
      <c r="C761" t="s">
        <v>9803</v>
      </c>
      <c r="D761" t="s">
        <v>9802</v>
      </c>
      <c r="E761" t="s">
        <v>2333</v>
      </c>
      <c r="F761" t="s">
        <v>4</v>
      </c>
      <c r="G761" s="2">
        <v>43172</v>
      </c>
      <c r="H761" s="1">
        <v>410500</v>
      </c>
      <c r="I761" s="1">
        <v>13802.24</v>
      </c>
    </row>
    <row r="762" spans="1:9" x14ac:dyDescent="0.25">
      <c r="A762" t="s">
        <v>9800</v>
      </c>
      <c r="B762" t="s">
        <v>9801</v>
      </c>
      <c r="C762" t="s">
        <v>9799</v>
      </c>
      <c r="D762" t="s">
        <v>9798</v>
      </c>
      <c r="E762" t="s">
        <v>2333</v>
      </c>
      <c r="F762" t="s">
        <v>4</v>
      </c>
      <c r="G762" s="2">
        <v>43444</v>
      </c>
      <c r="H762" s="1">
        <v>2618000</v>
      </c>
      <c r="I762" s="1">
        <v>184095.4798</v>
      </c>
    </row>
    <row r="763" spans="1:9" x14ac:dyDescent="0.25">
      <c r="A763" t="s">
        <v>9796</v>
      </c>
      <c r="B763" t="s">
        <v>9797</v>
      </c>
      <c r="C763" t="s">
        <v>9795</v>
      </c>
      <c r="D763" t="s">
        <v>9794</v>
      </c>
      <c r="E763" t="s">
        <v>2333</v>
      </c>
      <c r="F763" t="s">
        <v>4</v>
      </c>
      <c r="G763" s="2">
        <v>43411</v>
      </c>
      <c r="H763" s="1">
        <v>2908774.6</v>
      </c>
      <c r="I763" s="1">
        <v>192204.3431</v>
      </c>
    </row>
    <row r="764" spans="1:9" x14ac:dyDescent="0.25">
      <c r="A764" t="s">
        <v>9792</v>
      </c>
      <c r="B764" t="s">
        <v>9793</v>
      </c>
      <c r="C764" t="s">
        <v>9791</v>
      </c>
      <c r="D764" t="s">
        <v>9790</v>
      </c>
      <c r="E764" t="s">
        <v>2333</v>
      </c>
      <c r="F764" t="s">
        <v>4</v>
      </c>
      <c r="G764" s="2">
        <v>43250</v>
      </c>
      <c r="H764" s="1">
        <v>1585000</v>
      </c>
      <c r="I764" s="1">
        <v>83207.288</v>
      </c>
    </row>
    <row r="765" spans="1:9" x14ac:dyDescent="0.25">
      <c r="A765" t="s">
        <v>9788</v>
      </c>
      <c r="B765" t="s">
        <v>9789</v>
      </c>
      <c r="C765" t="s">
        <v>9787</v>
      </c>
      <c r="D765" t="s">
        <v>9786</v>
      </c>
      <c r="E765" t="s">
        <v>2333</v>
      </c>
      <c r="F765" t="s">
        <v>4</v>
      </c>
      <c r="G765" s="2">
        <v>43308</v>
      </c>
      <c r="H765" s="1">
        <v>1000000</v>
      </c>
      <c r="I765" s="1">
        <v>47319.603199999998</v>
      </c>
    </row>
    <row r="766" spans="1:9" x14ac:dyDescent="0.25">
      <c r="A766" t="s">
        <v>9784</v>
      </c>
      <c r="B766" t="s">
        <v>9785</v>
      </c>
      <c r="C766" t="s">
        <v>9783</v>
      </c>
      <c r="D766" t="s">
        <v>9782</v>
      </c>
      <c r="E766" t="s">
        <v>2333</v>
      </c>
      <c r="F766" t="s">
        <v>4</v>
      </c>
      <c r="G766" s="2">
        <v>43439</v>
      </c>
      <c r="H766" s="1">
        <v>2500000</v>
      </c>
      <c r="I766" s="1">
        <v>158529.82370000001</v>
      </c>
    </row>
    <row r="767" spans="1:9" x14ac:dyDescent="0.25">
      <c r="A767" t="s">
        <v>9780</v>
      </c>
      <c r="B767" t="s">
        <v>9781</v>
      </c>
      <c r="C767" t="s">
        <v>9779</v>
      </c>
      <c r="D767" t="s">
        <v>9778</v>
      </c>
      <c r="E767" t="s">
        <v>2333</v>
      </c>
      <c r="F767" t="s">
        <v>4</v>
      </c>
      <c r="G767" s="2">
        <v>43131</v>
      </c>
      <c r="H767" s="1">
        <v>1335000</v>
      </c>
      <c r="I767" s="1">
        <v>91189.911999999997</v>
      </c>
    </row>
    <row r="768" spans="1:9" x14ac:dyDescent="0.25">
      <c r="A768" t="s">
        <v>9776</v>
      </c>
      <c r="B768" t="s">
        <v>9777</v>
      </c>
      <c r="C768" t="s">
        <v>9775</v>
      </c>
      <c r="D768" t="s">
        <v>9774</v>
      </c>
      <c r="E768" t="s">
        <v>2333</v>
      </c>
      <c r="F768" t="s">
        <v>4</v>
      </c>
      <c r="G768" s="2">
        <v>43416</v>
      </c>
      <c r="H768" s="1">
        <v>720000</v>
      </c>
      <c r="I768" s="1">
        <v>69511.6247</v>
      </c>
    </row>
    <row r="769" spans="1:9" x14ac:dyDescent="0.25">
      <c r="A769" t="s">
        <v>9772</v>
      </c>
      <c r="B769" t="s">
        <v>9773</v>
      </c>
      <c r="C769" t="s">
        <v>9771</v>
      </c>
      <c r="D769" t="s">
        <v>9770</v>
      </c>
      <c r="E769" t="s">
        <v>2333</v>
      </c>
      <c r="F769" t="s">
        <v>4</v>
      </c>
      <c r="G769" s="2">
        <v>43234</v>
      </c>
      <c r="H769" s="1">
        <v>963000</v>
      </c>
      <c r="I769" s="1">
        <v>76792.683099999995</v>
      </c>
    </row>
    <row r="770" spans="1:9" x14ac:dyDescent="0.25">
      <c r="A770" t="s">
        <v>9768</v>
      </c>
      <c r="B770" t="s">
        <v>9769</v>
      </c>
      <c r="C770" t="s">
        <v>9767</v>
      </c>
      <c r="D770" t="s">
        <v>9766</v>
      </c>
      <c r="E770" t="s">
        <v>2333</v>
      </c>
      <c r="F770" t="s">
        <v>4</v>
      </c>
      <c r="G770" s="2">
        <v>43413</v>
      </c>
      <c r="H770" s="1">
        <v>845000</v>
      </c>
      <c r="I770" s="1">
        <v>42701.343399999998</v>
      </c>
    </row>
    <row r="771" spans="1:9" x14ac:dyDescent="0.25">
      <c r="A771" t="s">
        <v>9764</v>
      </c>
      <c r="B771" t="s">
        <v>9765</v>
      </c>
      <c r="C771" t="s">
        <v>9751</v>
      </c>
      <c r="D771" t="s">
        <v>9750</v>
      </c>
      <c r="E771" t="s">
        <v>2333</v>
      </c>
      <c r="F771" t="s">
        <v>4</v>
      </c>
      <c r="G771" s="2">
        <v>43172</v>
      </c>
      <c r="H771" s="1">
        <v>2500000</v>
      </c>
      <c r="I771" s="1">
        <v>140438.128</v>
      </c>
    </row>
    <row r="772" spans="1:9" x14ac:dyDescent="0.25">
      <c r="A772" t="s">
        <v>9762</v>
      </c>
      <c r="B772" t="s">
        <v>9763</v>
      </c>
      <c r="C772" t="s">
        <v>9761</v>
      </c>
      <c r="D772" t="s">
        <v>9760</v>
      </c>
      <c r="E772" t="s">
        <v>2333</v>
      </c>
      <c r="F772" t="s">
        <v>4</v>
      </c>
      <c r="G772" s="2">
        <v>43262</v>
      </c>
      <c r="H772" s="1">
        <v>1100000</v>
      </c>
      <c r="I772" s="1">
        <v>38043.631999999998</v>
      </c>
    </row>
    <row r="773" spans="1:9" x14ac:dyDescent="0.25">
      <c r="A773" t="s">
        <v>9758</v>
      </c>
      <c r="B773" t="s">
        <v>9759</v>
      </c>
      <c r="C773" t="s">
        <v>9757</v>
      </c>
      <c r="D773" t="s">
        <v>9756</v>
      </c>
      <c r="E773" t="s">
        <v>2333</v>
      </c>
      <c r="F773" t="s">
        <v>4</v>
      </c>
      <c r="G773" s="2">
        <v>43216</v>
      </c>
      <c r="H773" s="1">
        <v>544500</v>
      </c>
      <c r="I773" s="1">
        <v>17578.8927</v>
      </c>
    </row>
    <row r="774" spans="1:9" x14ac:dyDescent="0.25">
      <c r="A774" t="s">
        <v>9754</v>
      </c>
      <c r="B774" t="s">
        <v>9755</v>
      </c>
      <c r="C774" t="s">
        <v>9747</v>
      </c>
      <c r="D774" t="s">
        <v>9746</v>
      </c>
      <c r="E774" t="s">
        <v>2333</v>
      </c>
      <c r="F774" t="s">
        <v>4</v>
      </c>
      <c r="G774" s="2">
        <v>43265</v>
      </c>
      <c r="H774" s="1">
        <v>4000000</v>
      </c>
      <c r="I774" s="1">
        <v>184781.50399999999</v>
      </c>
    </row>
    <row r="775" spans="1:9" x14ac:dyDescent="0.25">
      <c r="A775" t="s">
        <v>9752</v>
      </c>
      <c r="B775" t="s">
        <v>9753</v>
      </c>
      <c r="C775" t="s">
        <v>9751</v>
      </c>
      <c r="D775" t="s">
        <v>9750</v>
      </c>
      <c r="E775" t="s">
        <v>2333</v>
      </c>
      <c r="F775" t="s">
        <v>4</v>
      </c>
      <c r="G775" s="2">
        <v>43284</v>
      </c>
      <c r="H775" s="1">
        <v>3400000</v>
      </c>
      <c r="I775" s="1">
        <v>222296.568</v>
      </c>
    </row>
    <row r="776" spans="1:9" x14ac:dyDescent="0.25">
      <c r="A776" t="s">
        <v>9748</v>
      </c>
      <c r="B776" t="s">
        <v>9749</v>
      </c>
      <c r="C776" t="s">
        <v>9747</v>
      </c>
      <c r="D776" t="s">
        <v>9746</v>
      </c>
      <c r="E776" t="s">
        <v>2333</v>
      </c>
      <c r="F776" t="s">
        <v>4</v>
      </c>
      <c r="G776" s="2">
        <v>43265</v>
      </c>
      <c r="H776" s="1">
        <v>4000000</v>
      </c>
      <c r="I776" s="1">
        <v>173343.16</v>
      </c>
    </row>
    <row r="777" spans="1:9" x14ac:dyDescent="0.25">
      <c r="A777" t="s">
        <v>9744</v>
      </c>
      <c r="B777" t="s">
        <v>9745</v>
      </c>
      <c r="C777" t="s">
        <v>1119</v>
      </c>
      <c r="D777" t="s">
        <v>1118</v>
      </c>
      <c r="E777" t="s">
        <v>2333</v>
      </c>
      <c r="F777" t="s">
        <v>4</v>
      </c>
      <c r="G777" s="2">
        <v>43418</v>
      </c>
      <c r="H777" s="1">
        <v>197472</v>
      </c>
      <c r="I777" s="1">
        <v>8428.0815000000002</v>
      </c>
    </row>
    <row r="778" spans="1:9" x14ac:dyDescent="0.25">
      <c r="A778" t="s">
        <v>9742</v>
      </c>
      <c r="B778" t="s">
        <v>9743</v>
      </c>
      <c r="C778" t="s">
        <v>9741</v>
      </c>
      <c r="D778" t="s">
        <v>9740</v>
      </c>
      <c r="E778" t="s">
        <v>2333</v>
      </c>
      <c r="F778" t="s">
        <v>4</v>
      </c>
      <c r="G778" s="2">
        <v>43389</v>
      </c>
      <c r="H778" s="1">
        <v>567000</v>
      </c>
      <c r="I778" s="1">
        <v>35127.154399999999</v>
      </c>
    </row>
    <row r="779" spans="1:9" x14ac:dyDescent="0.25">
      <c r="A779" t="s">
        <v>9738</v>
      </c>
      <c r="B779" t="s">
        <v>9739</v>
      </c>
      <c r="C779" t="s">
        <v>9737</v>
      </c>
      <c r="D779" t="s">
        <v>9736</v>
      </c>
      <c r="E779" t="s">
        <v>2333</v>
      </c>
      <c r="F779" t="s">
        <v>4</v>
      </c>
      <c r="G779" s="2">
        <v>43416</v>
      </c>
      <c r="H779" s="1">
        <v>300000</v>
      </c>
      <c r="I779" s="1">
        <v>18825.2539</v>
      </c>
    </row>
    <row r="780" spans="1:9" x14ac:dyDescent="0.25">
      <c r="A780" t="s">
        <v>9734</v>
      </c>
      <c r="B780" t="s">
        <v>9735</v>
      </c>
      <c r="C780" t="s">
        <v>9733</v>
      </c>
      <c r="D780" t="s">
        <v>9732</v>
      </c>
      <c r="E780" t="s">
        <v>2333</v>
      </c>
      <c r="F780" t="s">
        <v>4</v>
      </c>
      <c r="G780" s="2">
        <v>43410</v>
      </c>
      <c r="H780" s="1">
        <v>2850000</v>
      </c>
      <c r="I780" s="1">
        <v>195306.25599999999</v>
      </c>
    </row>
    <row r="781" spans="1:9" x14ac:dyDescent="0.25">
      <c r="A781" t="s">
        <v>9730</v>
      </c>
      <c r="B781" t="s">
        <v>9731</v>
      </c>
      <c r="C781" t="s">
        <v>9725</v>
      </c>
      <c r="D781" t="s">
        <v>9724</v>
      </c>
      <c r="E781" t="s">
        <v>2333</v>
      </c>
      <c r="F781" t="s">
        <v>4</v>
      </c>
      <c r="G781" s="2">
        <v>43133</v>
      </c>
      <c r="H781" s="1">
        <v>7960500</v>
      </c>
      <c r="I781" s="1">
        <v>671039.55359999998</v>
      </c>
    </row>
    <row r="782" spans="1:9" x14ac:dyDescent="0.25">
      <c r="A782" t="s">
        <v>9728</v>
      </c>
      <c r="B782" t="s">
        <v>9729</v>
      </c>
      <c r="C782" t="s">
        <v>9725</v>
      </c>
      <c r="D782" t="s">
        <v>9724</v>
      </c>
      <c r="E782" t="s">
        <v>2333</v>
      </c>
      <c r="F782" t="s">
        <v>4</v>
      </c>
      <c r="G782" s="2">
        <v>43103</v>
      </c>
      <c r="H782" s="1">
        <v>2239371.36</v>
      </c>
      <c r="I782" s="1">
        <v>150806.34090000001</v>
      </c>
    </row>
    <row r="783" spans="1:9" x14ac:dyDescent="0.25">
      <c r="A783" t="s">
        <v>9726</v>
      </c>
      <c r="B783" t="s">
        <v>9727</v>
      </c>
      <c r="C783" t="s">
        <v>9725</v>
      </c>
      <c r="D783" t="s">
        <v>9724</v>
      </c>
      <c r="E783" t="s">
        <v>2333</v>
      </c>
      <c r="F783" t="s">
        <v>4</v>
      </c>
      <c r="G783" s="2">
        <v>43416</v>
      </c>
      <c r="H783" s="1">
        <v>541407</v>
      </c>
      <c r="I783" s="1">
        <v>20036.687600000001</v>
      </c>
    </row>
    <row r="784" spans="1:9" x14ac:dyDescent="0.25">
      <c r="A784" t="s">
        <v>9722</v>
      </c>
      <c r="B784" t="s">
        <v>9723</v>
      </c>
      <c r="C784" t="s">
        <v>9721</v>
      </c>
      <c r="D784" t="s">
        <v>9720</v>
      </c>
      <c r="E784" t="s">
        <v>2333</v>
      </c>
      <c r="F784" t="s">
        <v>4</v>
      </c>
      <c r="G784" s="2">
        <v>43236</v>
      </c>
      <c r="H784" s="1">
        <v>2595000</v>
      </c>
      <c r="I784" s="1">
        <v>101844.7816</v>
      </c>
    </row>
    <row r="785" spans="1:9" x14ac:dyDescent="0.25">
      <c r="A785" t="s">
        <v>9718</v>
      </c>
      <c r="B785" t="s">
        <v>9719</v>
      </c>
      <c r="C785" t="s">
        <v>9717</v>
      </c>
      <c r="D785" t="s">
        <v>9716</v>
      </c>
      <c r="E785" t="s">
        <v>2333</v>
      </c>
      <c r="F785" t="s">
        <v>4</v>
      </c>
      <c r="G785" s="2">
        <v>43217</v>
      </c>
      <c r="H785" s="1">
        <v>800000</v>
      </c>
      <c r="I785" s="1">
        <v>71830.216</v>
      </c>
    </row>
    <row r="786" spans="1:9" x14ac:dyDescent="0.25">
      <c r="A786" t="s">
        <v>9714</v>
      </c>
      <c r="B786" t="s">
        <v>9715</v>
      </c>
      <c r="C786" t="s">
        <v>9701</v>
      </c>
      <c r="D786" t="s">
        <v>9700</v>
      </c>
      <c r="E786" t="s">
        <v>2333</v>
      </c>
      <c r="F786" t="s">
        <v>4</v>
      </c>
      <c r="G786" s="2">
        <v>43117</v>
      </c>
      <c r="H786" s="1">
        <v>4715000</v>
      </c>
      <c r="I786" s="1">
        <v>289463.19050000003</v>
      </c>
    </row>
    <row r="787" spans="1:9" x14ac:dyDescent="0.25">
      <c r="A787" t="s">
        <v>9710</v>
      </c>
      <c r="B787" t="s">
        <v>9711</v>
      </c>
      <c r="C787" t="s">
        <v>9709</v>
      </c>
      <c r="D787" t="s">
        <v>9708</v>
      </c>
      <c r="E787" t="s">
        <v>2333</v>
      </c>
      <c r="F787" t="s">
        <v>4</v>
      </c>
      <c r="G787" s="2">
        <v>43425</v>
      </c>
      <c r="H787" s="1">
        <v>7250000</v>
      </c>
      <c r="I787" s="1">
        <v>616920.76800000004</v>
      </c>
    </row>
    <row r="788" spans="1:9" x14ac:dyDescent="0.25">
      <c r="A788" t="s">
        <v>9706</v>
      </c>
      <c r="B788" t="s">
        <v>9707</v>
      </c>
      <c r="C788" t="s">
        <v>9705</v>
      </c>
      <c r="D788" t="s">
        <v>9704</v>
      </c>
      <c r="E788" t="s">
        <v>2333</v>
      </c>
      <c r="F788" t="s">
        <v>4</v>
      </c>
      <c r="G788" s="2">
        <v>43446</v>
      </c>
      <c r="H788" s="1">
        <v>1573933.6</v>
      </c>
      <c r="I788" s="1">
        <v>126415.04670000001</v>
      </c>
    </row>
    <row r="789" spans="1:9" x14ac:dyDescent="0.25">
      <c r="A789" t="s">
        <v>9702</v>
      </c>
      <c r="B789" t="s">
        <v>9703</v>
      </c>
      <c r="C789" t="s">
        <v>9701</v>
      </c>
      <c r="D789" t="s">
        <v>9700</v>
      </c>
      <c r="E789" t="s">
        <v>2333</v>
      </c>
      <c r="F789" t="s">
        <v>4</v>
      </c>
      <c r="G789" s="2">
        <v>43186</v>
      </c>
      <c r="H789" s="1">
        <v>1650000</v>
      </c>
      <c r="I789" s="1">
        <v>89399.063899999994</v>
      </c>
    </row>
    <row r="790" spans="1:9" x14ac:dyDescent="0.25">
      <c r="A790" t="s">
        <v>9698</v>
      </c>
      <c r="B790" t="s">
        <v>9699</v>
      </c>
      <c r="C790" t="s">
        <v>9697</v>
      </c>
      <c r="D790" t="s">
        <v>9696</v>
      </c>
      <c r="E790" t="s">
        <v>2333</v>
      </c>
      <c r="F790" t="s">
        <v>4</v>
      </c>
      <c r="G790" s="2">
        <v>43339</v>
      </c>
      <c r="H790" s="1">
        <v>1400000</v>
      </c>
      <c r="I790" s="1">
        <v>86511.893700000001</v>
      </c>
    </row>
    <row r="791" spans="1:9" x14ac:dyDescent="0.25">
      <c r="A791" t="s">
        <v>9694</v>
      </c>
      <c r="B791" t="s">
        <v>9695</v>
      </c>
      <c r="C791" t="s">
        <v>9693</v>
      </c>
      <c r="D791" t="s">
        <v>9692</v>
      </c>
      <c r="E791" t="s">
        <v>2333</v>
      </c>
      <c r="F791" t="s">
        <v>4</v>
      </c>
      <c r="G791" s="2">
        <v>43416</v>
      </c>
      <c r="H791" s="1">
        <v>464000</v>
      </c>
      <c r="I791" s="1">
        <v>27419.157599999999</v>
      </c>
    </row>
    <row r="792" spans="1:9" x14ac:dyDescent="0.25">
      <c r="A792" t="s">
        <v>9690</v>
      </c>
      <c r="B792" t="s">
        <v>9691</v>
      </c>
      <c r="C792" t="s">
        <v>9689</v>
      </c>
      <c r="D792" t="s">
        <v>9688</v>
      </c>
      <c r="E792" t="s">
        <v>2333</v>
      </c>
      <c r="F792" t="s">
        <v>4</v>
      </c>
      <c r="G792" s="2">
        <v>43227</v>
      </c>
      <c r="H792" s="1">
        <v>3125500</v>
      </c>
      <c r="I792" s="1">
        <v>343449.54719999997</v>
      </c>
    </row>
    <row r="793" spans="1:9" x14ac:dyDescent="0.25">
      <c r="A793" t="s">
        <v>9686</v>
      </c>
      <c r="B793" t="s">
        <v>9687</v>
      </c>
      <c r="C793" t="s">
        <v>9685</v>
      </c>
      <c r="D793" t="s">
        <v>9684</v>
      </c>
      <c r="E793" t="s">
        <v>2333</v>
      </c>
      <c r="F793" t="s">
        <v>4</v>
      </c>
      <c r="G793" s="2">
        <v>43104</v>
      </c>
      <c r="H793" s="1">
        <v>3072816</v>
      </c>
      <c r="I793" s="1">
        <v>360496.15409999999</v>
      </c>
    </row>
    <row r="794" spans="1:9" x14ac:dyDescent="0.25">
      <c r="A794" t="s">
        <v>9682</v>
      </c>
      <c r="B794" t="s">
        <v>9683</v>
      </c>
      <c r="C794" t="s">
        <v>9681</v>
      </c>
      <c r="D794" t="s">
        <v>9680</v>
      </c>
      <c r="E794" t="s">
        <v>2333</v>
      </c>
      <c r="F794" t="s">
        <v>4</v>
      </c>
      <c r="G794" s="2">
        <v>43227</v>
      </c>
      <c r="H794" s="1">
        <v>913465</v>
      </c>
      <c r="I794" s="1">
        <v>75958.7601</v>
      </c>
    </row>
    <row r="795" spans="1:9" x14ac:dyDescent="0.25">
      <c r="A795" t="s">
        <v>9678</v>
      </c>
      <c r="B795" t="s">
        <v>9679</v>
      </c>
      <c r="C795" t="s">
        <v>5362</v>
      </c>
      <c r="D795" t="s">
        <v>9677</v>
      </c>
      <c r="E795" t="s">
        <v>2333</v>
      </c>
      <c r="F795" t="s">
        <v>4</v>
      </c>
      <c r="G795" s="2">
        <v>43412</v>
      </c>
      <c r="H795" s="1">
        <v>2387330</v>
      </c>
      <c r="I795" s="1">
        <v>176558.375</v>
      </c>
    </row>
    <row r="796" spans="1:9" x14ac:dyDescent="0.25">
      <c r="A796" t="s">
        <v>9675</v>
      </c>
      <c r="B796" t="s">
        <v>9676</v>
      </c>
      <c r="C796" t="s">
        <v>9674</v>
      </c>
      <c r="D796" t="s">
        <v>9673</v>
      </c>
      <c r="E796" t="s">
        <v>2333</v>
      </c>
      <c r="F796" t="s">
        <v>4</v>
      </c>
      <c r="G796" s="2">
        <v>43425</v>
      </c>
      <c r="H796" s="1">
        <v>1186753.83</v>
      </c>
      <c r="I796" s="1">
        <v>92859.295299999998</v>
      </c>
    </row>
    <row r="797" spans="1:9" x14ac:dyDescent="0.25">
      <c r="A797" t="s">
        <v>9671</v>
      </c>
      <c r="B797" t="s">
        <v>9672</v>
      </c>
      <c r="C797" t="s">
        <v>9670</v>
      </c>
      <c r="D797" t="s">
        <v>9669</v>
      </c>
      <c r="E797" t="s">
        <v>2333</v>
      </c>
      <c r="F797" t="s">
        <v>4</v>
      </c>
      <c r="G797" s="2">
        <v>43370</v>
      </c>
      <c r="H797" s="1">
        <v>1056000</v>
      </c>
      <c r="I797" s="1">
        <v>63314.131500000003</v>
      </c>
    </row>
    <row r="798" spans="1:9" x14ac:dyDescent="0.25">
      <c r="A798" t="s">
        <v>9667</v>
      </c>
      <c r="B798" t="s">
        <v>9668</v>
      </c>
      <c r="C798" t="s">
        <v>9666</v>
      </c>
      <c r="D798" t="s">
        <v>9665</v>
      </c>
      <c r="E798" t="s">
        <v>2333</v>
      </c>
      <c r="F798" t="s">
        <v>4</v>
      </c>
      <c r="G798" s="2">
        <v>43104</v>
      </c>
      <c r="H798" s="1">
        <v>5842400</v>
      </c>
      <c r="I798" s="1">
        <v>303682.2451</v>
      </c>
    </row>
    <row r="799" spans="1:9" x14ac:dyDescent="0.25">
      <c r="A799" t="s">
        <v>9663</v>
      </c>
      <c r="B799" t="s">
        <v>9664</v>
      </c>
      <c r="C799" t="s">
        <v>9662</v>
      </c>
      <c r="D799" t="s">
        <v>9661</v>
      </c>
      <c r="E799" t="s">
        <v>2333</v>
      </c>
      <c r="F799" t="s">
        <v>4</v>
      </c>
      <c r="G799" s="2">
        <v>43104</v>
      </c>
      <c r="H799" s="1">
        <v>300000</v>
      </c>
      <c r="I799" s="1">
        <v>14449.0738</v>
      </c>
    </row>
    <row r="800" spans="1:9" x14ac:dyDescent="0.25">
      <c r="A800" t="s">
        <v>9659</v>
      </c>
      <c r="B800" t="s">
        <v>9660</v>
      </c>
      <c r="C800" t="s">
        <v>9658</v>
      </c>
      <c r="D800" t="s">
        <v>9657</v>
      </c>
      <c r="E800" t="s">
        <v>2333</v>
      </c>
      <c r="F800" t="s">
        <v>4</v>
      </c>
      <c r="G800" s="2">
        <v>43172</v>
      </c>
      <c r="H800" s="1">
        <v>241470</v>
      </c>
      <c r="I800" s="1">
        <v>14449.6834</v>
      </c>
    </row>
    <row r="801" spans="1:9" x14ac:dyDescent="0.25">
      <c r="A801" t="s">
        <v>9655</v>
      </c>
      <c r="B801" t="s">
        <v>9656</v>
      </c>
      <c r="C801" t="s">
        <v>9654</v>
      </c>
      <c r="D801" t="s">
        <v>9653</v>
      </c>
      <c r="E801" t="s">
        <v>2333</v>
      </c>
      <c r="F801" t="s">
        <v>4</v>
      </c>
      <c r="G801" s="2">
        <v>43377</v>
      </c>
      <c r="H801" s="1">
        <v>916000</v>
      </c>
      <c r="I801" s="1">
        <v>41622.016000000003</v>
      </c>
    </row>
    <row r="802" spans="1:9" x14ac:dyDescent="0.25">
      <c r="A802" t="s">
        <v>9651</v>
      </c>
      <c r="B802" t="s">
        <v>9652</v>
      </c>
      <c r="C802" t="s">
        <v>9650</v>
      </c>
      <c r="D802" t="s">
        <v>9649</v>
      </c>
      <c r="E802" t="s">
        <v>2333</v>
      </c>
      <c r="F802" t="s">
        <v>4</v>
      </c>
      <c r="G802" s="2">
        <v>43145</v>
      </c>
      <c r="H802" s="1">
        <v>2790000</v>
      </c>
      <c r="I802" s="1">
        <v>131330.81510000001</v>
      </c>
    </row>
    <row r="803" spans="1:9" x14ac:dyDescent="0.25">
      <c r="A803" t="s">
        <v>9647</v>
      </c>
      <c r="B803" t="s">
        <v>9648</v>
      </c>
      <c r="C803" t="s">
        <v>9646</v>
      </c>
      <c r="D803" t="s">
        <v>9645</v>
      </c>
      <c r="E803" t="s">
        <v>2333</v>
      </c>
      <c r="F803" t="s">
        <v>4</v>
      </c>
      <c r="G803" s="2">
        <v>43199</v>
      </c>
      <c r="H803" s="1">
        <v>800000</v>
      </c>
      <c r="I803" s="1">
        <v>44950.6878</v>
      </c>
    </row>
    <row r="804" spans="1:9" x14ac:dyDescent="0.25">
      <c r="A804" t="s">
        <v>9643</v>
      </c>
      <c r="B804" t="s">
        <v>9644</v>
      </c>
      <c r="C804" t="s">
        <v>1075</v>
      </c>
      <c r="D804" t="s">
        <v>1074</v>
      </c>
      <c r="E804" t="s">
        <v>2333</v>
      </c>
      <c r="F804" t="s">
        <v>4</v>
      </c>
      <c r="G804" s="2">
        <v>43388</v>
      </c>
      <c r="H804" s="1">
        <v>558300</v>
      </c>
      <c r="I804" s="1">
        <v>50236.754300000001</v>
      </c>
    </row>
    <row r="805" spans="1:9" x14ac:dyDescent="0.25">
      <c r="A805" t="s">
        <v>9641</v>
      </c>
      <c r="B805" t="s">
        <v>9642</v>
      </c>
      <c r="C805" t="s">
        <v>9638</v>
      </c>
      <c r="D805" t="s">
        <v>9637</v>
      </c>
      <c r="E805" t="s">
        <v>2333</v>
      </c>
      <c r="F805" t="s">
        <v>4</v>
      </c>
      <c r="G805" s="2">
        <v>43367</v>
      </c>
      <c r="H805" s="1">
        <v>1965000</v>
      </c>
      <c r="I805" s="1">
        <v>148975.13510000001</v>
      </c>
    </row>
    <row r="806" spans="1:9" x14ac:dyDescent="0.25">
      <c r="A806" t="s">
        <v>9639</v>
      </c>
      <c r="B806" t="s">
        <v>9640</v>
      </c>
      <c r="C806" t="s">
        <v>9638</v>
      </c>
      <c r="D806" t="s">
        <v>9637</v>
      </c>
      <c r="E806" t="s">
        <v>2333</v>
      </c>
      <c r="F806" t="s">
        <v>1729</v>
      </c>
      <c r="G806" s="2">
        <v>43364</v>
      </c>
      <c r="H806" s="1">
        <v>867840</v>
      </c>
    </row>
    <row r="807" spans="1:9" x14ac:dyDescent="0.25">
      <c r="A807" t="s">
        <v>9635</v>
      </c>
      <c r="B807" t="s">
        <v>9636</v>
      </c>
      <c r="C807" t="s">
        <v>9634</v>
      </c>
      <c r="D807" t="s">
        <v>9633</v>
      </c>
      <c r="E807" t="s">
        <v>2333</v>
      </c>
      <c r="F807" t="s">
        <v>4</v>
      </c>
      <c r="G807" s="2">
        <v>43284</v>
      </c>
      <c r="H807" s="1">
        <v>550000</v>
      </c>
      <c r="I807" s="1">
        <v>35265.136100000003</v>
      </c>
    </row>
    <row r="808" spans="1:9" x14ac:dyDescent="0.25">
      <c r="A808" t="s">
        <v>9631</v>
      </c>
      <c r="B808" t="s">
        <v>9632</v>
      </c>
      <c r="C808" t="s">
        <v>9630</v>
      </c>
      <c r="D808" t="s">
        <v>9629</v>
      </c>
      <c r="E808" t="s">
        <v>2333</v>
      </c>
      <c r="F808" t="s">
        <v>4</v>
      </c>
      <c r="G808" s="2">
        <v>43227</v>
      </c>
      <c r="H808" s="1">
        <v>1490000</v>
      </c>
      <c r="I808" s="1">
        <v>69704.67</v>
      </c>
    </row>
    <row r="809" spans="1:9" x14ac:dyDescent="0.25">
      <c r="A809" t="s">
        <v>9621</v>
      </c>
      <c r="B809" t="s">
        <v>9622</v>
      </c>
      <c r="C809" t="s">
        <v>9620</v>
      </c>
      <c r="D809" t="s">
        <v>9619</v>
      </c>
      <c r="E809" t="s">
        <v>2333</v>
      </c>
      <c r="F809" t="s">
        <v>4</v>
      </c>
      <c r="G809" s="2">
        <v>43150</v>
      </c>
      <c r="H809" s="1">
        <v>550000</v>
      </c>
      <c r="I809" s="1">
        <v>32386.9607</v>
      </c>
    </row>
    <row r="810" spans="1:9" x14ac:dyDescent="0.25">
      <c r="A810" t="s">
        <v>9617</v>
      </c>
      <c r="B810" t="s">
        <v>9618</v>
      </c>
      <c r="C810" t="s">
        <v>9612</v>
      </c>
      <c r="D810" t="s">
        <v>9611</v>
      </c>
      <c r="E810" t="s">
        <v>2333</v>
      </c>
      <c r="F810" t="s">
        <v>4</v>
      </c>
      <c r="G810" s="2">
        <v>43298</v>
      </c>
      <c r="H810" s="1">
        <v>1824000</v>
      </c>
      <c r="I810" s="1">
        <v>148929.16320000001</v>
      </c>
    </row>
    <row r="811" spans="1:9" x14ac:dyDescent="0.25">
      <c r="A811" t="s">
        <v>9613</v>
      </c>
      <c r="B811" t="s">
        <v>9614</v>
      </c>
      <c r="C811" t="s">
        <v>9612</v>
      </c>
      <c r="D811" t="s">
        <v>9611</v>
      </c>
      <c r="E811" t="s">
        <v>2333</v>
      </c>
      <c r="F811" t="s">
        <v>4</v>
      </c>
      <c r="G811" s="2">
        <v>43262</v>
      </c>
      <c r="H811" s="1">
        <v>342000</v>
      </c>
      <c r="I811" s="1">
        <v>13816.4344</v>
      </c>
    </row>
    <row r="812" spans="1:9" x14ac:dyDescent="0.25">
      <c r="A812" t="s">
        <v>9609</v>
      </c>
      <c r="B812" t="s">
        <v>9610</v>
      </c>
      <c r="C812" t="s">
        <v>9608</v>
      </c>
      <c r="D812" t="s">
        <v>9607</v>
      </c>
      <c r="E812" t="s">
        <v>2333</v>
      </c>
      <c r="F812" t="s">
        <v>1729</v>
      </c>
      <c r="G812" s="2">
        <v>43185</v>
      </c>
      <c r="H812" s="1">
        <v>1360000</v>
      </c>
    </row>
    <row r="813" spans="1:9" x14ac:dyDescent="0.25">
      <c r="A813" t="s">
        <v>9605</v>
      </c>
      <c r="B813" t="s">
        <v>9606</v>
      </c>
      <c r="C813" t="s">
        <v>9604</v>
      </c>
      <c r="D813" t="s">
        <v>9603</v>
      </c>
      <c r="E813" t="s">
        <v>2333</v>
      </c>
      <c r="F813" t="s">
        <v>4</v>
      </c>
      <c r="G813" s="2">
        <v>43172</v>
      </c>
      <c r="H813" s="1">
        <v>240300</v>
      </c>
      <c r="I813" s="1">
        <v>8573.9190999999992</v>
      </c>
    </row>
    <row r="814" spans="1:9" x14ac:dyDescent="0.25">
      <c r="A814" t="s">
        <v>9601</v>
      </c>
      <c r="B814" t="s">
        <v>9602</v>
      </c>
      <c r="C814" t="s">
        <v>9600</v>
      </c>
      <c r="D814" t="s">
        <v>9599</v>
      </c>
      <c r="E814" t="s">
        <v>2333</v>
      </c>
      <c r="F814" t="s">
        <v>4</v>
      </c>
      <c r="G814" s="2">
        <v>43360</v>
      </c>
      <c r="H814" s="1">
        <v>1459000</v>
      </c>
      <c r="I814" s="1">
        <v>138101.60569999999</v>
      </c>
    </row>
    <row r="815" spans="1:9" x14ac:dyDescent="0.25">
      <c r="A815" t="s">
        <v>9597</v>
      </c>
      <c r="B815" t="s">
        <v>9598</v>
      </c>
      <c r="C815" t="s">
        <v>9596</v>
      </c>
      <c r="D815" t="s">
        <v>9595</v>
      </c>
      <c r="E815" t="s">
        <v>2333</v>
      </c>
      <c r="F815" t="s">
        <v>4</v>
      </c>
      <c r="G815" s="2">
        <v>43368</v>
      </c>
      <c r="H815" s="1">
        <v>230000</v>
      </c>
      <c r="I815" s="1">
        <v>8145.6113999999998</v>
      </c>
    </row>
    <row r="816" spans="1:9" x14ac:dyDescent="0.25">
      <c r="A816" t="s">
        <v>9593</v>
      </c>
      <c r="B816" t="s">
        <v>9594</v>
      </c>
      <c r="C816" t="s">
        <v>1079</v>
      </c>
      <c r="D816" t="s">
        <v>1078</v>
      </c>
      <c r="E816" t="s">
        <v>2333</v>
      </c>
      <c r="F816" t="s">
        <v>4</v>
      </c>
      <c r="G816" s="2">
        <v>43117</v>
      </c>
      <c r="H816" s="1">
        <v>360000</v>
      </c>
      <c r="I816" s="1">
        <v>17346.066500000001</v>
      </c>
    </row>
    <row r="817" spans="1:9" x14ac:dyDescent="0.25">
      <c r="A817" t="s">
        <v>9591</v>
      </c>
      <c r="B817" t="s">
        <v>9592</v>
      </c>
      <c r="C817" t="s">
        <v>9590</v>
      </c>
      <c r="D817" t="s">
        <v>9589</v>
      </c>
      <c r="E817" t="s">
        <v>2333</v>
      </c>
      <c r="F817" t="s">
        <v>4</v>
      </c>
      <c r="G817" s="2">
        <v>43230</v>
      </c>
      <c r="H817" s="1">
        <v>1889996</v>
      </c>
      <c r="I817" s="1">
        <v>108640.9163</v>
      </c>
    </row>
    <row r="818" spans="1:9" x14ac:dyDescent="0.25">
      <c r="A818" t="s">
        <v>9587</v>
      </c>
      <c r="B818" t="s">
        <v>9588</v>
      </c>
      <c r="C818" t="s">
        <v>9586</v>
      </c>
      <c r="D818" t="s">
        <v>9585</v>
      </c>
      <c r="E818" t="s">
        <v>2333</v>
      </c>
      <c r="F818" t="s">
        <v>4</v>
      </c>
      <c r="G818" s="2">
        <v>43129</v>
      </c>
      <c r="H818" s="1">
        <v>2249000</v>
      </c>
      <c r="I818" s="1">
        <v>133681.288</v>
      </c>
    </row>
    <row r="819" spans="1:9" x14ac:dyDescent="0.25">
      <c r="A819" t="s">
        <v>9583</v>
      </c>
      <c r="B819" t="s">
        <v>9584</v>
      </c>
      <c r="C819" t="s">
        <v>9582</v>
      </c>
      <c r="D819" t="s">
        <v>9581</v>
      </c>
      <c r="E819" t="s">
        <v>2333</v>
      </c>
      <c r="F819" t="s">
        <v>4</v>
      </c>
      <c r="G819" s="2">
        <v>43145</v>
      </c>
      <c r="H819" s="1">
        <v>806000</v>
      </c>
      <c r="I819" s="1">
        <v>27481.9591</v>
      </c>
    </row>
    <row r="820" spans="1:9" x14ac:dyDescent="0.25">
      <c r="A820" t="s">
        <v>9579</v>
      </c>
      <c r="B820" t="s">
        <v>9580</v>
      </c>
      <c r="C820" t="s">
        <v>9578</v>
      </c>
      <c r="D820" t="s">
        <v>9577</v>
      </c>
      <c r="E820" t="s">
        <v>2333</v>
      </c>
      <c r="F820" t="s">
        <v>4</v>
      </c>
      <c r="G820" s="2">
        <v>43444</v>
      </c>
      <c r="H820" s="1">
        <v>2783880</v>
      </c>
      <c r="I820" s="1">
        <v>145804.45970000001</v>
      </c>
    </row>
    <row r="821" spans="1:9" x14ac:dyDescent="0.25">
      <c r="A821" t="s">
        <v>9575</v>
      </c>
      <c r="B821" t="s">
        <v>9576</v>
      </c>
      <c r="C821" t="s">
        <v>9574</v>
      </c>
      <c r="D821" t="s">
        <v>9573</v>
      </c>
      <c r="E821" t="s">
        <v>2333</v>
      </c>
      <c r="F821" t="s">
        <v>4</v>
      </c>
      <c r="G821" s="2">
        <v>43117</v>
      </c>
      <c r="H821" s="1">
        <v>1800000</v>
      </c>
      <c r="I821" s="1">
        <v>161064.06640000001</v>
      </c>
    </row>
    <row r="822" spans="1:9" x14ac:dyDescent="0.25">
      <c r="A822" t="s">
        <v>9571</v>
      </c>
      <c r="B822" t="s">
        <v>9572</v>
      </c>
      <c r="C822" t="s">
        <v>1929</v>
      </c>
      <c r="D822" t="s">
        <v>1928</v>
      </c>
      <c r="E822" t="s">
        <v>2333</v>
      </c>
      <c r="F822" t="s">
        <v>4</v>
      </c>
      <c r="G822" s="2">
        <v>43367</v>
      </c>
      <c r="H822" s="1">
        <v>3440000</v>
      </c>
      <c r="I822" s="1">
        <v>260646.6685</v>
      </c>
    </row>
    <row r="823" spans="1:9" x14ac:dyDescent="0.25">
      <c r="A823" t="s">
        <v>9569</v>
      </c>
      <c r="B823" t="s">
        <v>9570</v>
      </c>
      <c r="C823" t="s">
        <v>9568</v>
      </c>
      <c r="D823" t="s">
        <v>9567</v>
      </c>
      <c r="E823" t="s">
        <v>2333</v>
      </c>
      <c r="F823" t="s">
        <v>4</v>
      </c>
      <c r="G823" s="2">
        <v>43104</v>
      </c>
      <c r="H823" s="1">
        <v>2079000</v>
      </c>
      <c r="I823" s="1">
        <v>91422.149600000004</v>
      </c>
    </row>
    <row r="824" spans="1:9" x14ac:dyDescent="0.25">
      <c r="A824" t="s">
        <v>9565</v>
      </c>
      <c r="B824" t="s">
        <v>9566</v>
      </c>
      <c r="C824" t="s">
        <v>9564</v>
      </c>
      <c r="D824" t="s">
        <v>9563</v>
      </c>
      <c r="E824" t="s">
        <v>2333</v>
      </c>
      <c r="F824" t="s">
        <v>4</v>
      </c>
      <c r="G824" s="2">
        <v>43416</v>
      </c>
      <c r="H824" s="1">
        <v>335000</v>
      </c>
      <c r="I824" s="1">
        <v>16050.8742</v>
      </c>
    </row>
    <row r="825" spans="1:9" x14ac:dyDescent="0.25">
      <c r="A825" t="s">
        <v>9561</v>
      </c>
      <c r="B825" t="s">
        <v>9562</v>
      </c>
      <c r="C825" t="s">
        <v>9560</v>
      </c>
      <c r="D825" t="s">
        <v>9559</v>
      </c>
      <c r="E825" t="s">
        <v>2333</v>
      </c>
      <c r="F825" t="s">
        <v>4</v>
      </c>
      <c r="G825" s="2">
        <v>43298</v>
      </c>
      <c r="H825" s="1">
        <v>1388000</v>
      </c>
      <c r="I825" s="1">
        <v>45617.968000000001</v>
      </c>
    </row>
    <row r="826" spans="1:9" x14ac:dyDescent="0.25">
      <c r="A826" t="s">
        <v>9557</v>
      </c>
      <c r="B826" t="s">
        <v>9558</v>
      </c>
      <c r="C826" t="s">
        <v>9450</v>
      </c>
      <c r="D826" t="s">
        <v>9449</v>
      </c>
      <c r="E826" t="s">
        <v>2333</v>
      </c>
      <c r="F826" t="s">
        <v>4</v>
      </c>
      <c r="G826" s="2">
        <v>43418</v>
      </c>
      <c r="H826" s="1">
        <v>2615592</v>
      </c>
      <c r="I826" s="1">
        <v>234910.4179</v>
      </c>
    </row>
    <row r="827" spans="1:9" x14ac:dyDescent="0.25">
      <c r="A827" t="s">
        <v>9555</v>
      </c>
      <c r="B827" t="s">
        <v>9556</v>
      </c>
      <c r="C827" t="s">
        <v>9538</v>
      </c>
      <c r="D827" t="s">
        <v>9537</v>
      </c>
      <c r="E827" t="s">
        <v>2333</v>
      </c>
      <c r="F827" t="s">
        <v>4</v>
      </c>
      <c r="G827" s="2">
        <v>43297</v>
      </c>
      <c r="H827" s="1">
        <v>1750000</v>
      </c>
      <c r="I827" s="1">
        <v>149153.64069999999</v>
      </c>
    </row>
    <row r="828" spans="1:9" x14ac:dyDescent="0.25">
      <c r="A828" t="s">
        <v>9553</v>
      </c>
      <c r="B828" t="s">
        <v>9554</v>
      </c>
      <c r="C828" t="s">
        <v>9470</v>
      </c>
      <c r="D828" t="s">
        <v>9469</v>
      </c>
      <c r="E828" t="s">
        <v>2333</v>
      </c>
      <c r="F828" t="s">
        <v>4</v>
      </c>
      <c r="G828" s="2">
        <v>43335</v>
      </c>
      <c r="H828" s="1">
        <v>287000</v>
      </c>
      <c r="I828" s="1">
        <v>14759.5268</v>
      </c>
    </row>
    <row r="829" spans="1:9" x14ac:dyDescent="0.25">
      <c r="A829" t="s">
        <v>9551</v>
      </c>
      <c r="B829" t="s">
        <v>9552</v>
      </c>
      <c r="C829" t="s">
        <v>9496</v>
      </c>
      <c r="D829" t="s">
        <v>9495</v>
      </c>
      <c r="E829" t="s">
        <v>2333</v>
      </c>
      <c r="F829" t="s">
        <v>4</v>
      </c>
      <c r="G829" s="2">
        <v>43409</v>
      </c>
      <c r="H829" s="1">
        <v>8700000</v>
      </c>
      <c r="I829" s="1">
        <v>542810.11800000002</v>
      </c>
    </row>
    <row r="830" spans="1:9" x14ac:dyDescent="0.25">
      <c r="A830" t="s">
        <v>9549</v>
      </c>
      <c r="B830" t="s">
        <v>9550</v>
      </c>
      <c r="C830" t="s">
        <v>9526</v>
      </c>
      <c r="D830" t="s">
        <v>9525</v>
      </c>
      <c r="E830" t="s">
        <v>2333</v>
      </c>
      <c r="F830" t="s">
        <v>4</v>
      </c>
      <c r="G830" s="2">
        <v>43131</v>
      </c>
      <c r="H830" s="1">
        <v>300000</v>
      </c>
      <c r="I830" s="1">
        <v>23167.096799999999</v>
      </c>
    </row>
    <row r="831" spans="1:9" x14ac:dyDescent="0.25">
      <c r="A831" t="s">
        <v>9547</v>
      </c>
      <c r="B831" t="s">
        <v>9548</v>
      </c>
      <c r="C831" t="s">
        <v>9546</v>
      </c>
      <c r="D831" t="s">
        <v>9545</v>
      </c>
      <c r="E831" t="s">
        <v>2333</v>
      </c>
      <c r="F831" t="s">
        <v>4</v>
      </c>
      <c r="G831" s="2">
        <v>43376</v>
      </c>
      <c r="H831" s="1">
        <v>644000</v>
      </c>
      <c r="I831" s="1">
        <v>27007.2114</v>
      </c>
    </row>
    <row r="832" spans="1:9" x14ac:dyDescent="0.25">
      <c r="A832" t="s">
        <v>9543</v>
      </c>
      <c r="B832" t="s">
        <v>9544</v>
      </c>
      <c r="C832" t="s">
        <v>9542</v>
      </c>
      <c r="D832" t="s">
        <v>9541</v>
      </c>
      <c r="E832" t="s">
        <v>2333</v>
      </c>
      <c r="F832" t="s">
        <v>4</v>
      </c>
      <c r="G832" s="2">
        <v>43104</v>
      </c>
      <c r="H832" s="1">
        <v>1219795</v>
      </c>
      <c r="I832" s="1">
        <v>36976.308100000002</v>
      </c>
    </row>
    <row r="833" spans="1:9" x14ac:dyDescent="0.25">
      <c r="A833" t="s">
        <v>9539</v>
      </c>
      <c r="B833" t="s">
        <v>9540</v>
      </c>
      <c r="C833" t="s">
        <v>9538</v>
      </c>
      <c r="D833" t="s">
        <v>9537</v>
      </c>
      <c r="E833" t="s">
        <v>2333</v>
      </c>
      <c r="F833" t="s">
        <v>4</v>
      </c>
      <c r="G833" s="2">
        <v>43291</v>
      </c>
      <c r="H833" s="1">
        <v>699000</v>
      </c>
      <c r="I833" s="1">
        <v>49134.979299999999</v>
      </c>
    </row>
    <row r="834" spans="1:9" x14ac:dyDescent="0.25">
      <c r="A834" t="s">
        <v>9535</v>
      </c>
      <c r="B834" t="s">
        <v>9536</v>
      </c>
      <c r="C834" t="s">
        <v>9534</v>
      </c>
      <c r="D834" t="s">
        <v>9533</v>
      </c>
      <c r="E834" t="s">
        <v>2333</v>
      </c>
      <c r="F834" t="s">
        <v>4</v>
      </c>
      <c r="G834" s="2">
        <v>43122</v>
      </c>
      <c r="H834" s="1">
        <v>864000</v>
      </c>
      <c r="I834" s="1">
        <v>42938.638800000001</v>
      </c>
    </row>
    <row r="835" spans="1:9" x14ac:dyDescent="0.25">
      <c r="A835" t="s">
        <v>9531</v>
      </c>
      <c r="B835" t="s">
        <v>9532</v>
      </c>
      <c r="C835" t="s">
        <v>9462</v>
      </c>
      <c r="D835" t="s">
        <v>9461</v>
      </c>
      <c r="E835" t="s">
        <v>2333</v>
      </c>
      <c r="F835" t="s">
        <v>4</v>
      </c>
      <c r="G835" s="2">
        <v>43308</v>
      </c>
      <c r="H835" s="1">
        <v>830000</v>
      </c>
      <c r="I835" s="1">
        <v>67037.858099999998</v>
      </c>
    </row>
    <row r="836" spans="1:9" x14ac:dyDescent="0.25">
      <c r="A836" t="s">
        <v>9529</v>
      </c>
      <c r="B836" t="s">
        <v>9530</v>
      </c>
      <c r="C836" t="s">
        <v>9526</v>
      </c>
      <c r="D836" t="s">
        <v>9525</v>
      </c>
      <c r="E836" t="s">
        <v>2333</v>
      </c>
      <c r="F836" t="s">
        <v>4</v>
      </c>
      <c r="G836" s="2">
        <v>43283</v>
      </c>
      <c r="H836" s="1">
        <v>178000</v>
      </c>
      <c r="I836" s="1">
        <v>7529.4448000000002</v>
      </c>
    </row>
    <row r="837" spans="1:9" x14ac:dyDescent="0.25">
      <c r="A837" t="s">
        <v>9527</v>
      </c>
      <c r="B837" t="s">
        <v>9528</v>
      </c>
      <c r="C837" t="s">
        <v>9526</v>
      </c>
      <c r="D837" t="s">
        <v>9525</v>
      </c>
      <c r="E837" t="s">
        <v>2333</v>
      </c>
      <c r="F837" t="s">
        <v>4</v>
      </c>
      <c r="G837" s="2">
        <v>43283</v>
      </c>
      <c r="H837" s="1">
        <v>179000</v>
      </c>
      <c r="I837" s="1">
        <v>7589.3914000000004</v>
      </c>
    </row>
    <row r="838" spans="1:9" x14ac:dyDescent="0.25">
      <c r="A838" t="s">
        <v>9523</v>
      </c>
      <c r="B838" t="s">
        <v>9524</v>
      </c>
      <c r="C838" t="s">
        <v>9522</v>
      </c>
      <c r="D838" t="s">
        <v>9521</v>
      </c>
      <c r="E838" t="s">
        <v>2333</v>
      </c>
      <c r="F838" t="s">
        <v>4</v>
      </c>
      <c r="G838" s="2">
        <v>43266</v>
      </c>
      <c r="H838" s="1">
        <v>1675000</v>
      </c>
      <c r="I838" s="1">
        <v>167213.50200000001</v>
      </c>
    </row>
    <row r="839" spans="1:9" x14ac:dyDescent="0.25">
      <c r="A839" t="s">
        <v>9519</v>
      </c>
      <c r="B839" t="s">
        <v>9520</v>
      </c>
      <c r="C839" t="s">
        <v>9518</v>
      </c>
      <c r="D839" t="s">
        <v>9517</v>
      </c>
      <c r="E839" t="s">
        <v>2333</v>
      </c>
      <c r="F839" t="s">
        <v>4</v>
      </c>
      <c r="G839" s="2">
        <v>43284</v>
      </c>
      <c r="H839" s="1">
        <v>2000000</v>
      </c>
      <c r="I839" s="1">
        <v>118267.814</v>
      </c>
    </row>
    <row r="840" spans="1:9" x14ac:dyDescent="0.25">
      <c r="A840" t="s">
        <v>9513</v>
      </c>
      <c r="B840" t="s">
        <v>9514</v>
      </c>
      <c r="C840" t="s">
        <v>1913</v>
      </c>
      <c r="D840" t="s">
        <v>1912</v>
      </c>
      <c r="E840" t="s">
        <v>2333</v>
      </c>
      <c r="F840" t="s">
        <v>4</v>
      </c>
      <c r="G840" s="2">
        <v>43103</v>
      </c>
      <c r="H840" s="1">
        <v>1215000</v>
      </c>
      <c r="I840" s="1">
        <v>63045.748299999999</v>
      </c>
    </row>
    <row r="841" spans="1:9" x14ac:dyDescent="0.25">
      <c r="A841" t="s">
        <v>9511</v>
      </c>
      <c r="B841" t="s">
        <v>9512</v>
      </c>
      <c r="C841" t="s">
        <v>9510</v>
      </c>
      <c r="D841" t="s">
        <v>9509</v>
      </c>
      <c r="E841" t="s">
        <v>2333</v>
      </c>
      <c r="F841" t="s">
        <v>4</v>
      </c>
      <c r="G841" s="2">
        <v>43122</v>
      </c>
      <c r="H841" s="1">
        <v>2390000</v>
      </c>
      <c r="I841" s="1">
        <v>145724.26190000001</v>
      </c>
    </row>
    <row r="842" spans="1:9" x14ac:dyDescent="0.25">
      <c r="A842" t="s">
        <v>9507</v>
      </c>
      <c r="B842" t="s">
        <v>9508</v>
      </c>
      <c r="C842" t="s">
        <v>9506</v>
      </c>
      <c r="D842" t="s">
        <v>9505</v>
      </c>
      <c r="E842" t="s">
        <v>2333</v>
      </c>
      <c r="F842" t="s">
        <v>4</v>
      </c>
      <c r="G842" s="2">
        <v>43236</v>
      </c>
      <c r="H842" s="1">
        <v>2295960</v>
      </c>
      <c r="I842" s="1">
        <v>99851.991999999998</v>
      </c>
    </row>
    <row r="843" spans="1:9" x14ac:dyDescent="0.25">
      <c r="A843" t="s">
        <v>9503</v>
      </c>
      <c r="B843" t="s">
        <v>9504</v>
      </c>
      <c r="C843" t="s">
        <v>1047</v>
      </c>
      <c r="D843" t="s">
        <v>1046</v>
      </c>
      <c r="E843" t="s">
        <v>2333</v>
      </c>
      <c r="F843" t="s">
        <v>4</v>
      </c>
      <c r="G843" s="2">
        <v>43262</v>
      </c>
      <c r="H843" s="1">
        <v>1215000</v>
      </c>
      <c r="I843" s="1">
        <v>158299.4314</v>
      </c>
    </row>
    <row r="844" spans="1:9" x14ac:dyDescent="0.25">
      <c r="A844" t="s">
        <v>9501</v>
      </c>
      <c r="B844" t="s">
        <v>9502</v>
      </c>
      <c r="C844" t="s">
        <v>9500</v>
      </c>
      <c r="D844" t="s">
        <v>9499</v>
      </c>
      <c r="E844" t="s">
        <v>2333</v>
      </c>
      <c r="F844" t="s">
        <v>4</v>
      </c>
      <c r="G844" s="2">
        <v>43103</v>
      </c>
      <c r="H844" s="1">
        <v>348000</v>
      </c>
      <c r="I844" s="1">
        <v>21471.548900000002</v>
      </c>
    </row>
    <row r="845" spans="1:9" x14ac:dyDescent="0.25">
      <c r="A845" t="s">
        <v>9497</v>
      </c>
      <c r="B845" t="s">
        <v>9498</v>
      </c>
      <c r="C845" t="s">
        <v>9496</v>
      </c>
      <c r="D845" t="s">
        <v>9495</v>
      </c>
      <c r="E845" t="s">
        <v>2333</v>
      </c>
      <c r="F845" t="s">
        <v>4</v>
      </c>
      <c r="G845" s="2">
        <v>43411</v>
      </c>
      <c r="H845" s="1">
        <v>3219000</v>
      </c>
      <c r="I845" s="1">
        <v>182191.02840000001</v>
      </c>
    </row>
    <row r="846" spans="1:9" x14ac:dyDescent="0.25">
      <c r="A846" t="s">
        <v>9493</v>
      </c>
      <c r="B846" t="s">
        <v>9494</v>
      </c>
      <c r="C846" t="s">
        <v>9492</v>
      </c>
      <c r="D846" t="s">
        <v>9491</v>
      </c>
      <c r="E846" t="s">
        <v>2333</v>
      </c>
      <c r="F846" t="s">
        <v>4</v>
      </c>
      <c r="G846" s="2">
        <v>43217</v>
      </c>
      <c r="H846" s="1">
        <v>5100000</v>
      </c>
      <c r="I846" s="1">
        <v>472872.38549999997</v>
      </c>
    </row>
    <row r="847" spans="1:9" x14ac:dyDescent="0.25">
      <c r="A847" t="s">
        <v>9489</v>
      </c>
      <c r="B847" t="s">
        <v>9490</v>
      </c>
      <c r="C847" t="s">
        <v>9488</v>
      </c>
      <c r="D847" t="s">
        <v>9487</v>
      </c>
      <c r="E847" t="s">
        <v>2333</v>
      </c>
      <c r="F847" t="s">
        <v>4</v>
      </c>
      <c r="G847" s="2">
        <v>43270</v>
      </c>
      <c r="H847" s="1">
        <v>2340475</v>
      </c>
      <c r="I847" s="1">
        <v>269827.78279999999</v>
      </c>
    </row>
    <row r="848" spans="1:9" x14ac:dyDescent="0.25">
      <c r="A848" t="s">
        <v>9485</v>
      </c>
      <c r="B848" t="s">
        <v>9486</v>
      </c>
      <c r="C848" t="s">
        <v>9484</v>
      </c>
      <c r="D848" t="s">
        <v>9483</v>
      </c>
      <c r="E848" t="s">
        <v>2333</v>
      </c>
      <c r="F848" t="s">
        <v>4</v>
      </c>
      <c r="G848" s="2">
        <v>43292</v>
      </c>
      <c r="H848" s="1">
        <v>2700000</v>
      </c>
      <c r="I848" s="1">
        <v>157950.22560000001</v>
      </c>
    </row>
    <row r="849" spans="1:9" x14ac:dyDescent="0.25">
      <c r="A849" t="s">
        <v>9481</v>
      </c>
      <c r="B849" t="s">
        <v>9482</v>
      </c>
      <c r="C849" t="s">
        <v>9480</v>
      </c>
      <c r="D849" t="s">
        <v>9479</v>
      </c>
      <c r="E849" t="s">
        <v>2333</v>
      </c>
      <c r="F849" t="s">
        <v>1729</v>
      </c>
      <c r="G849" s="2">
        <v>43250</v>
      </c>
      <c r="H849" s="1">
        <v>1191060</v>
      </c>
    </row>
    <row r="850" spans="1:9" x14ac:dyDescent="0.25">
      <c r="A850" t="s">
        <v>9473</v>
      </c>
      <c r="B850" t="s">
        <v>9474</v>
      </c>
      <c r="C850" t="s">
        <v>1055</v>
      </c>
      <c r="D850" t="s">
        <v>1054</v>
      </c>
      <c r="E850" t="s">
        <v>2333</v>
      </c>
      <c r="F850" t="s">
        <v>4</v>
      </c>
      <c r="G850" s="2">
        <v>43343</v>
      </c>
      <c r="H850" s="1">
        <v>531000</v>
      </c>
      <c r="I850" s="1">
        <v>59511.8897</v>
      </c>
    </row>
    <row r="851" spans="1:9" x14ac:dyDescent="0.25">
      <c r="A851" t="s">
        <v>9471</v>
      </c>
      <c r="B851" t="s">
        <v>9472</v>
      </c>
      <c r="C851" t="s">
        <v>9470</v>
      </c>
      <c r="D851" t="s">
        <v>9469</v>
      </c>
      <c r="E851" t="s">
        <v>2333</v>
      </c>
      <c r="F851" t="s">
        <v>4</v>
      </c>
      <c r="G851" s="2">
        <v>43335</v>
      </c>
      <c r="H851" s="1">
        <v>595000</v>
      </c>
      <c r="I851" s="1">
        <v>30253.668000000001</v>
      </c>
    </row>
    <row r="852" spans="1:9" x14ac:dyDescent="0.25">
      <c r="A852" t="s">
        <v>9467</v>
      </c>
      <c r="B852" t="s">
        <v>9468</v>
      </c>
      <c r="C852" t="s">
        <v>9466</v>
      </c>
      <c r="D852" t="s">
        <v>9465</v>
      </c>
      <c r="E852" t="s">
        <v>2333</v>
      </c>
      <c r="F852" t="s">
        <v>4</v>
      </c>
      <c r="G852" s="2">
        <v>43283</v>
      </c>
      <c r="H852" s="1">
        <v>1440000</v>
      </c>
      <c r="I852" s="1">
        <v>90961.74</v>
      </c>
    </row>
    <row r="853" spans="1:9" x14ac:dyDescent="0.25">
      <c r="A853" t="s">
        <v>9463</v>
      </c>
      <c r="B853" t="s">
        <v>9464</v>
      </c>
      <c r="C853" t="s">
        <v>9462</v>
      </c>
      <c r="D853" t="s">
        <v>9461</v>
      </c>
      <c r="E853" t="s">
        <v>2333</v>
      </c>
      <c r="F853" t="s">
        <v>4</v>
      </c>
      <c r="G853" s="2">
        <v>43388</v>
      </c>
      <c r="H853" s="1">
        <v>460000</v>
      </c>
      <c r="I853" s="1">
        <v>31111.719499999999</v>
      </c>
    </row>
    <row r="854" spans="1:9" x14ac:dyDescent="0.25">
      <c r="A854" t="s">
        <v>9459</v>
      </c>
      <c r="B854" t="s">
        <v>9460</v>
      </c>
      <c r="C854" t="s">
        <v>9458</v>
      </c>
      <c r="D854" t="s">
        <v>9457</v>
      </c>
      <c r="E854" t="s">
        <v>2333</v>
      </c>
      <c r="F854" t="s">
        <v>4</v>
      </c>
      <c r="G854" s="2">
        <v>43381</v>
      </c>
      <c r="H854" s="1">
        <v>3158745</v>
      </c>
      <c r="I854" s="1">
        <v>207110.16889999999</v>
      </c>
    </row>
    <row r="855" spans="1:9" x14ac:dyDescent="0.25">
      <c r="A855" t="s">
        <v>9455</v>
      </c>
      <c r="B855" t="s">
        <v>9456</v>
      </c>
      <c r="C855" t="s">
        <v>1051</v>
      </c>
      <c r="D855" t="s">
        <v>1050</v>
      </c>
      <c r="E855" t="s">
        <v>2333</v>
      </c>
      <c r="F855" t="s">
        <v>4</v>
      </c>
      <c r="G855" s="2">
        <v>43250</v>
      </c>
      <c r="H855" s="1">
        <v>720000</v>
      </c>
      <c r="I855" s="1">
        <v>29866.592000000001</v>
      </c>
    </row>
    <row r="856" spans="1:9" x14ac:dyDescent="0.25">
      <c r="A856" t="s">
        <v>9453</v>
      </c>
      <c r="B856" t="s">
        <v>9454</v>
      </c>
      <c r="C856" t="s">
        <v>9446</v>
      </c>
      <c r="D856" t="s">
        <v>9445</v>
      </c>
      <c r="E856" t="s">
        <v>2333</v>
      </c>
      <c r="F856" t="s">
        <v>4</v>
      </c>
      <c r="G856" s="2">
        <v>43172</v>
      </c>
      <c r="H856" s="1">
        <v>6690000</v>
      </c>
      <c r="I856" s="1">
        <v>405976.27990000002</v>
      </c>
    </row>
    <row r="857" spans="1:9" x14ac:dyDescent="0.25">
      <c r="A857" t="s">
        <v>9451</v>
      </c>
      <c r="B857" t="s">
        <v>9452</v>
      </c>
      <c r="C857" t="s">
        <v>9450</v>
      </c>
      <c r="D857" t="s">
        <v>9449</v>
      </c>
      <c r="E857" t="s">
        <v>2333</v>
      </c>
      <c r="F857" t="s">
        <v>4</v>
      </c>
      <c r="G857" s="2">
        <v>43185</v>
      </c>
      <c r="H857" s="1">
        <v>998123</v>
      </c>
      <c r="I857" s="1">
        <v>72510.237899999993</v>
      </c>
    </row>
    <row r="858" spans="1:9" x14ac:dyDescent="0.25">
      <c r="A858" t="s">
        <v>9447</v>
      </c>
      <c r="B858" t="s">
        <v>9448</v>
      </c>
      <c r="C858" t="s">
        <v>9446</v>
      </c>
      <c r="D858" t="s">
        <v>9445</v>
      </c>
      <c r="E858" t="s">
        <v>2333</v>
      </c>
      <c r="F858" t="s">
        <v>4</v>
      </c>
      <c r="G858" s="2">
        <v>43185</v>
      </c>
      <c r="H858" s="1">
        <v>2814000</v>
      </c>
      <c r="I858" s="1">
        <v>166208.96599999999</v>
      </c>
    </row>
    <row r="859" spans="1:9" x14ac:dyDescent="0.25">
      <c r="A859" t="s">
        <v>9443</v>
      </c>
      <c r="B859" t="s">
        <v>9444</v>
      </c>
      <c r="C859" t="s">
        <v>9442</v>
      </c>
      <c r="D859" t="s">
        <v>9441</v>
      </c>
      <c r="E859" t="s">
        <v>2333</v>
      </c>
      <c r="F859" t="s">
        <v>4</v>
      </c>
      <c r="G859" s="2">
        <v>43410</v>
      </c>
      <c r="H859" s="1">
        <v>1060090.8</v>
      </c>
      <c r="I859" s="1">
        <v>58911.856500000002</v>
      </c>
    </row>
    <row r="860" spans="1:9" x14ac:dyDescent="0.25">
      <c r="A860" t="s">
        <v>9439</v>
      </c>
      <c r="B860" t="s">
        <v>9440</v>
      </c>
      <c r="C860" t="s">
        <v>2110</v>
      </c>
      <c r="D860" t="s">
        <v>9438</v>
      </c>
      <c r="E860" t="s">
        <v>2333</v>
      </c>
      <c r="F860" t="s">
        <v>4</v>
      </c>
      <c r="G860" s="2">
        <v>43116</v>
      </c>
      <c r="H860" s="1">
        <v>539000</v>
      </c>
      <c r="I860" s="1">
        <v>31800.691900000002</v>
      </c>
    </row>
    <row r="861" spans="1:9" x14ac:dyDescent="0.25">
      <c r="A861" t="s">
        <v>9436</v>
      </c>
      <c r="B861" t="s">
        <v>9437</v>
      </c>
      <c r="C861" t="s">
        <v>1195</v>
      </c>
      <c r="D861" t="s">
        <v>1194</v>
      </c>
      <c r="E861" t="s">
        <v>2333</v>
      </c>
      <c r="F861" t="s">
        <v>4</v>
      </c>
      <c r="G861" s="2">
        <v>43131</v>
      </c>
      <c r="H861" s="1">
        <v>1700000</v>
      </c>
      <c r="I861" s="1">
        <v>90121.384000000005</v>
      </c>
    </row>
    <row r="862" spans="1:9" x14ac:dyDescent="0.25">
      <c r="A862" t="s">
        <v>9434</v>
      </c>
      <c r="B862" t="s">
        <v>9435</v>
      </c>
      <c r="C862" t="s">
        <v>9395</v>
      </c>
      <c r="D862" t="s">
        <v>9394</v>
      </c>
      <c r="E862" t="s">
        <v>2333</v>
      </c>
      <c r="F862" t="s">
        <v>4</v>
      </c>
      <c r="G862" s="2">
        <v>43133</v>
      </c>
      <c r="H862" s="1">
        <v>3500000</v>
      </c>
      <c r="I862" s="1">
        <v>214777.408</v>
      </c>
    </row>
    <row r="863" spans="1:9" x14ac:dyDescent="0.25">
      <c r="A863" t="s">
        <v>9432</v>
      </c>
      <c r="B863" t="s">
        <v>9433</v>
      </c>
      <c r="C863" t="s">
        <v>9362</v>
      </c>
      <c r="D863" t="s">
        <v>9361</v>
      </c>
      <c r="E863" t="s">
        <v>2333</v>
      </c>
      <c r="F863" t="s">
        <v>4</v>
      </c>
      <c r="G863" s="2">
        <v>43339</v>
      </c>
      <c r="H863" s="1">
        <v>380000</v>
      </c>
      <c r="I863" s="1">
        <v>23265.8688</v>
      </c>
    </row>
    <row r="864" spans="1:9" x14ac:dyDescent="0.25">
      <c r="A864" t="s">
        <v>9430</v>
      </c>
      <c r="B864" t="s">
        <v>9431</v>
      </c>
      <c r="C864" t="s">
        <v>9399</v>
      </c>
      <c r="D864" t="s">
        <v>9398</v>
      </c>
      <c r="E864" t="s">
        <v>2333</v>
      </c>
      <c r="F864" t="s">
        <v>4</v>
      </c>
      <c r="G864" s="2">
        <v>43188</v>
      </c>
      <c r="H864" s="1">
        <v>2378000</v>
      </c>
      <c r="I864" s="1">
        <v>115932.8827</v>
      </c>
    </row>
    <row r="865" spans="1:9" x14ac:dyDescent="0.25">
      <c r="A865" t="s">
        <v>9428</v>
      </c>
      <c r="B865" t="s">
        <v>9429</v>
      </c>
      <c r="C865" t="s">
        <v>9427</v>
      </c>
      <c r="D865" t="s">
        <v>9426</v>
      </c>
      <c r="E865" t="s">
        <v>2333</v>
      </c>
      <c r="F865" t="s">
        <v>4</v>
      </c>
      <c r="G865" s="2">
        <v>43188</v>
      </c>
      <c r="H865" s="1">
        <v>2000000</v>
      </c>
      <c r="I865" s="1">
        <v>107780.848</v>
      </c>
    </row>
    <row r="866" spans="1:9" x14ac:dyDescent="0.25">
      <c r="A866" t="s">
        <v>9424</v>
      </c>
      <c r="B866" t="s">
        <v>9425</v>
      </c>
      <c r="C866" t="s">
        <v>9423</v>
      </c>
      <c r="D866" t="s">
        <v>9422</v>
      </c>
      <c r="E866" t="s">
        <v>2333</v>
      </c>
      <c r="F866" t="s">
        <v>4</v>
      </c>
      <c r="G866" s="2">
        <v>43158</v>
      </c>
      <c r="H866" s="1">
        <v>7999000</v>
      </c>
      <c r="I866" s="1">
        <v>415339.05599999998</v>
      </c>
    </row>
    <row r="867" spans="1:9" x14ac:dyDescent="0.25">
      <c r="A867" t="s">
        <v>9420</v>
      </c>
      <c r="B867" t="s">
        <v>9421</v>
      </c>
      <c r="C867" t="s">
        <v>9419</v>
      </c>
      <c r="D867" t="s">
        <v>9418</v>
      </c>
      <c r="E867" t="s">
        <v>2333</v>
      </c>
      <c r="F867" t="s">
        <v>4</v>
      </c>
      <c r="G867" s="2">
        <v>43327</v>
      </c>
      <c r="H867" s="1">
        <v>6174975</v>
      </c>
      <c r="I867" s="1">
        <v>350069.06040000002</v>
      </c>
    </row>
    <row r="868" spans="1:9" x14ac:dyDescent="0.25">
      <c r="A868" t="s">
        <v>9416</v>
      </c>
      <c r="B868" t="s">
        <v>9417</v>
      </c>
      <c r="C868" t="s">
        <v>9415</v>
      </c>
      <c r="D868" t="s">
        <v>9414</v>
      </c>
      <c r="E868" t="s">
        <v>2333</v>
      </c>
      <c r="F868" t="s">
        <v>4</v>
      </c>
      <c r="G868" s="2">
        <v>43158</v>
      </c>
      <c r="H868" s="1">
        <v>2189600</v>
      </c>
      <c r="I868" s="1">
        <v>171869.52</v>
      </c>
    </row>
    <row r="869" spans="1:9" x14ac:dyDescent="0.25">
      <c r="A869" t="s">
        <v>9412</v>
      </c>
      <c r="B869" t="s">
        <v>9413</v>
      </c>
      <c r="C869" t="s">
        <v>9411</v>
      </c>
      <c r="D869" t="s">
        <v>9410</v>
      </c>
      <c r="E869" t="s">
        <v>2333</v>
      </c>
      <c r="F869" t="s">
        <v>4</v>
      </c>
      <c r="G869" s="2">
        <v>43222</v>
      </c>
      <c r="H869" s="1">
        <v>564000</v>
      </c>
      <c r="I869" s="1">
        <v>26331.799599999998</v>
      </c>
    </row>
    <row r="870" spans="1:9" x14ac:dyDescent="0.25">
      <c r="A870" t="s">
        <v>9408</v>
      </c>
      <c r="B870" t="s">
        <v>9409</v>
      </c>
      <c r="C870" t="s">
        <v>24</v>
      </c>
      <c r="D870" t="s">
        <v>23</v>
      </c>
      <c r="E870" t="s">
        <v>2333</v>
      </c>
      <c r="F870" t="s">
        <v>4</v>
      </c>
      <c r="G870" s="2">
        <v>43367</v>
      </c>
      <c r="H870" s="1">
        <v>1723370</v>
      </c>
      <c r="I870" s="1">
        <v>102139.07249999999</v>
      </c>
    </row>
    <row r="871" spans="1:9" x14ac:dyDescent="0.25">
      <c r="A871" t="s">
        <v>9406</v>
      </c>
      <c r="B871" t="s">
        <v>9407</v>
      </c>
      <c r="C871" t="s">
        <v>9405</v>
      </c>
      <c r="D871" t="s">
        <v>9404</v>
      </c>
      <c r="E871" t="s">
        <v>2333</v>
      </c>
      <c r="F871" t="s">
        <v>4</v>
      </c>
      <c r="G871" s="2">
        <v>43131</v>
      </c>
      <c r="H871" s="1">
        <v>375000</v>
      </c>
      <c r="I871" s="1">
        <v>19504.240000000002</v>
      </c>
    </row>
    <row r="872" spans="1:9" x14ac:dyDescent="0.25">
      <c r="A872" t="s">
        <v>9402</v>
      </c>
      <c r="B872" t="s">
        <v>9403</v>
      </c>
      <c r="C872" t="s">
        <v>9296</v>
      </c>
      <c r="D872" t="s">
        <v>9295</v>
      </c>
      <c r="E872" t="s">
        <v>2333</v>
      </c>
      <c r="F872" t="s">
        <v>4</v>
      </c>
      <c r="G872" s="2">
        <v>43413</v>
      </c>
      <c r="H872" s="1">
        <v>2664000</v>
      </c>
      <c r="I872" s="1">
        <v>139653.94399999999</v>
      </c>
    </row>
    <row r="873" spans="1:9" x14ac:dyDescent="0.25">
      <c r="A873" t="s">
        <v>9400</v>
      </c>
      <c r="B873" t="s">
        <v>9401</v>
      </c>
      <c r="C873" t="s">
        <v>9399</v>
      </c>
      <c r="D873" t="s">
        <v>9398</v>
      </c>
      <c r="E873" t="s">
        <v>2333</v>
      </c>
      <c r="F873" t="s">
        <v>4</v>
      </c>
      <c r="G873" s="2">
        <v>43364</v>
      </c>
      <c r="H873" s="1">
        <v>2425000</v>
      </c>
      <c r="I873" s="1">
        <v>125232.6185</v>
      </c>
    </row>
    <row r="874" spans="1:9" x14ac:dyDescent="0.25">
      <c r="A874" t="s">
        <v>9396</v>
      </c>
      <c r="B874" t="s">
        <v>9397</v>
      </c>
      <c r="C874" t="s">
        <v>9395</v>
      </c>
      <c r="D874" t="s">
        <v>9394</v>
      </c>
      <c r="E874" t="s">
        <v>2333</v>
      </c>
      <c r="F874" t="s">
        <v>4</v>
      </c>
      <c r="G874" s="2">
        <v>43220</v>
      </c>
      <c r="H874" s="1">
        <v>8000000</v>
      </c>
      <c r="I874" s="1">
        <v>499266.73599999998</v>
      </c>
    </row>
    <row r="875" spans="1:9" x14ac:dyDescent="0.25">
      <c r="A875" t="s">
        <v>9392</v>
      </c>
      <c r="B875" t="s">
        <v>9393</v>
      </c>
      <c r="C875" t="s">
        <v>9386</v>
      </c>
      <c r="D875" t="s">
        <v>9385</v>
      </c>
      <c r="E875" t="s">
        <v>2333</v>
      </c>
      <c r="F875" t="s">
        <v>4</v>
      </c>
      <c r="G875" s="2">
        <v>43283</v>
      </c>
      <c r="H875" s="1">
        <v>3750000</v>
      </c>
      <c r="I875" s="1">
        <v>207067.79620000001</v>
      </c>
    </row>
    <row r="876" spans="1:9" x14ac:dyDescent="0.25">
      <c r="A876" t="s">
        <v>9390</v>
      </c>
      <c r="B876" t="s">
        <v>9391</v>
      </c>
      <c r="C876" t="s">
        <v>2186</v>
      </c>
      <c r="D876" t="s">
        <v>9389</v>
      </c>
      <c r="E876" t="s">
        <v>2333</v>
      </c>
      <c r="F876" t="s">
        <v>4</v>
      </c>
      <c r="G876" s="2">
        <v>43188</v>
      </c>
      <c r="H876" s="1">
        <v>945000</v>
      </c>
      <c r="I876" s="1">
        <v>57749.522400000002</v>
      </c>
    </row>
    <row r="877" spans="1:9" x14ac:dyDescent="0.25">
      <c r="A877" t="s">
        <v>9387</v>
      </c>
      <c r="B877" t="s">
        <v>9388</v>
      </c>
      <c r="C877" t="s">
        <v>9386</v>
      </c>
      <c r="D877" t="s">
        <v>9385</v>
      </c>
      <c r="E877" t="s">
        <v>2333</v>
      </c>
      <c r="F877" t="s">
        <v>4</v>
      </c>
      <c r="G877" s="2">
        <v>43129</v>
      </c>
      <c r="H877" s="1">
        <v>844000</v>
      </c>
      <c r="I877" s="1">
        <v>53405.847999999998</v>
      </c>
    </row>
    <row r="878" spans="1:9" x14ac:dyDescent="0.25">
      <c r="A878" t="s">
        <v>9383</v>
      </c>
      <c r="B878" t="s">
        <v>9384</v>
      </c>
      <c r="C878" t="s">
        <v>9382</v>
      </c>
      <c r="D878" t="s">
        <v>9381</v>
      </c>
      <c r="E878" t="s">
        <v>2333</v>
      </c>
      <c r="F878" t="s">
        <v>4</v>
      </c>
      <c r="G878" s="2">
        <v>43172</v>
      </c>
      <c r="H878" s="1">
        <v>4455000</v>
      </c>
      <c r="I878" s="1">
        <v>226726</v>
      </c>
    </row>
    <row r="879" spans="1:9" x14ac:dyDescent="0.25">
      <c r="A879" t="s">
        <v>9379</v>
      </c>
      <c r="B879" t="s">
        <v>9380</v>
      </c>
      <c r="C879" t="s">
        <v>9378</v>
      </c>
      <c r="D879" t="s">
        <v>9377</v>
      </c>
      <c r="E879" t="s">
        <v>2333</v>
      </c>
      <c r="F879" t="s">
        <v>4</v>
      </c>
      <c r="G879" s="2">
        <v>43234</v>
      </c>
      <c r="H879" s="1">
        <v>800000</v>
      </c>
      <c r="I879" s="1">
        <v>46036.303399999997</v>
      </c>
    </row>
    <row r="880" spans="1:9" x14ac:dyDescent="0.25">
      <c r="A880" t="s">
        <v>9375</v>
      </c>
      <c r="B880" t="s">
        <v>9376</v>
      </c>
      <c r="C880" t="s">
        <v>9374</v>
      </c>
      <c r="D880" t="s">
        <v>9373</v>
      </c>
      <c r="E880" t="s">
        <v>2333</v>
      </c>
      <c r="F880" t="s">
        <v>4</v>
      </c>
      <c r="G880" s="2">
        <v>43369</v>
      </c>
      <c r="H880" s="1">
        <v>650000</v>
      </c>
      <c r="I880" s="1">
        <v>45771.648500000003</v>
      </c>
    </row>
    <row r="881" spans="1:9" x14ac:dyDescent="0.25">
      <c r="A881" t="s">
        <v>9371</v>
      </c>
      <c r="B881" t="s">
        <v>9372</v>
      </c>
      <c r="C881" t="s">
        <v>9370</v>
      </c>
      <c r="D881" t="s">
        <v>9369</v>
      </c>
      <c r="E881" t="s">
        <v>2333</v>
      </c>
      <c r="F881" t="s">
        <v>4</v>
      </c>
      <c r="G881" s="2">
        <v>43249</v>
      </c>
      <c r="H881" s="1">
        <v>1845700</v>
      </c>
      <c r="I881" s="1">
        <v>81398.182499999995</v>
      </c>
    </row>
    <row r="882" spans="1:9" x14ac:dyDescent="0.25">
      <c r="A882" t="s">
        <v>9367</v>
      </c>
      <c r="B882" t="s">
        <v>9368</v>
      </c>
      <c r="C882" t="s">
        <v>9366</v>
      </c>
      <c r="D882" t="s">
        <v>9365</v>
      </c>
      <c r="E882" t="s">
        <v>2333</v>
      </c>
      <c r="F882" t="s">
        <v>4</v>
      </c>
      <c r="G882" s="2">
        <v>43291</v>
      </c>
      <c r="H882" s="1">
        <v>9152000</v>
      </c>
      <c r="I882" s="1">
        <v>563070.48800000001</v>
      </c>
    </row>
    <row r="883" spans="1:9" x14ac:dyDescent="0.25">
      <c r="A883" t="s">
        <v>9359</v>
      </c>
      <c r="B883" t="s">
        <v>9360</v>
      </c>
      <c r="C883" t="s">
        <v>9358</v>
      </c>
      <c r="D883" t="s">
        <v>9357</v>
      </c>
      <c r="E883" t="s">
        <v>2333</v>
      </c>
      <c r="F883" t="s">
        <v>4</v>
      </c>
      <c r="G883" s="2">
        <v>43185</v>
      </c>
      <c r="H883" s="1">
        <v>800000</v>
      </c>
      <c r="I883" s="1">
        <v>46859.493000000002</v>
      </c>
    </row>
    <row r="884" spans="1:9" x14ac:dyDescent="0.25">
      <c r="A884" t="s">
        <v>9355</v>
      </c>
      <c r="B884" t="s">
        <v>9356</v>
      </c>
      <c r="C884" t="s">
        <v>9308</v>
      </c>
      <c r="D884" t="s">
        <v>9307</v>
      </c>
      <c r="E884" t="s">
        <v>2333</v>
      </c>
      <c r="F884" t="s">
        <v>4</v>
      </c>
      <c r="G884" s="2">
        <v>43185</v>
      </c>
      <c r="H884" s="1">
        <v>918000</v>
      </c>
      <c r="I884" s="1">
        <v>66983.48</v>
      </c>
    </row>
    <row r="885" spans="1:9" x14ac:dyDescent="0.25">
      <c r="A885" t="s">
        <v>9353</v>
      </c>
      <c r="B885" t="s">
        <v>9354</v>
      </c>
      <c r="C885" t="s">
        <v>9352</v>
      </c>
      <c r="D885" t="s">
        <v>9351</v>
      </c>
      <c r="E885" t="s">
        <v>2333</v>
      </c>
      <c r="F885" t="s">
        <v>4</v>
      </c>
      <c r="G885" s="2">
        <v>43265</v>
      </c>
      <c r="H885" s="1">
        <v>5054890</v>
      </c>
      <c r="I885" s="1">
        <v>416707.71419999999</v>
      </c>
    </row>
    <row r="886" spans="1:9" x14ac:dyDescent="0.25">
      <c r="A886" t="s">
        <v>9349</v>
      </c>
      <c r="B886" t="s">
        <v>9350</v>
      </c>
      <c r="C886" t="s">
        <v>9348</v>
      </c>
      <c r="D886" t="s">
        <v>9347</v>
      </c>
      <c r="E886" t="s">
        <v>2333</v>
      </c>
      <c r="F886" t="s">
        <v>4</v>
      </c>
      <c r="G886" s="2">
        <v>43265</v>
      </c>
      <c r="H886" s="1">
        <v>921800</v>
      </c>
      <c r="I886" s="1">
        <v>47395.073299999996</v>
      </c>
    </row>
    <row r="887" spans="1:9" x14ac:dyDescent="0.25">
      <c r="A887" t="s">
        <v>9345</v>
      </c>
      <c r="B887" t="s">
        <v>9346</v>
      </c>
      <c r="C887" t="s">
        <v>1909</v>
      </c>
      <c r="D887" t="s">
        <v>1908</v>
      </c>
      <c r="E887" t="s">
        <v>2333</v>
      </c>
      <c r="F887" t="s">
        <v>4</v>
      </c>
      <c r="G887" s="2">
        <v>43230</v>
      </c>
      <c r="H887" s="1">
        <v>4000000</v>
      </c>
      <c r="I887" s="1">
        <v>331210.30129999999</v>
      </c>
    </row>
    <row r="888" spans="1:9" x14ac:dyDescent="0.25">
      <c r="A888" t="s">
        <v>9343</v>
      </c>
      <c r="B888" t="s">
        <v>9344</v>
      </c>
      <c r="C888" t="s">
        <v>9342</v>
      </c>
      <c r="D888" t="s">
        <v>9341</v>
      </c>
      <c r="E888" t="s">
        <v>2333</v>
      </c>
      <c r="F888" t="s">
        <v>4</v>
      </c>
      <c r="G888" s="2">
        <v>43284</v>
      </c>
      <c r="H888" s="1">
        <v>2237719</v>
      </c>
      <c r="I888" s="1">
        <v>144701.856</v>
      </c>
    </row>
    <row r="889" spans="1:9" x14ac:dyDescent="0.25">
      <c r="A889" t="s">
        <v>9339</v>
      </c>
      <c r="B889" t="s">
        <v>9340</v>
      </c>
      <c r="C889" t="s">
        <v>9312</v>
      </c>
      <c r="D889" t="s">
        <v>9311</v>
      </c>
      <c r="E889" t="s">
        <v>2333</v>
      </c>
      <c r="F889" t="s">
        <v>4</v>
      </c>
      <c r="G889" s="2">
        <v>43377</v>
      </c>
      <c r="H889" s="1">
        <v>864392</v>
      </c>
      <c r="I889" s="1">
        <v>41009.830900000001</v>
      </c>
    </row>
    <row r="890" spans="1:9" x14ac:dyDescent="0.25">
      <c r="A890" t="s">
        <v>9337</v>
      </c>
      <c r="B890" t="s">
        <v>9338</v>
      </c>
      <c r="C890" t="s">
        <v>9312</v>
      </c>
      <c r="D890" t="s">
        <v>9311</v>
      </c>
      <c r="E890" t="s">
        <v>2333</v>
      </c>
      <c r="F890" t="s">
        <v>4</v>
      </c>
      <c r="G890" s="2">
        <v>43230</v>
      </c>
      <c r="H890" s="1">
        <v>677600</v>
      </c>
      <c r="I890" s="1">
        <v>32259.735499999999</v>
      </c>
    </row>
    <row r="891" spans="1:9" x14ac:dyDescent="0.25">
      <c r="A891" t="s">
        <v>9335</v>
      </c>
      <c r="B891" t="s">
        <v>9336</v>
      </c>
      <c r="C891" t="s">
        <v>9334</v>
      </c>
      <c r="D891" t="s">
        <v>9333</v>
      </c>
      <c r="E891" t="s">
        <v>2333</v>
      </c>
      <c r="F891" t="s">
        <v>4</v>
      </c>
      <c r="G891" s="2">
        <v>43265</v>
      </c>
      <c r="H891" s="1">
        <v>2655400</v>
      </c>
      <c r="I891" s="1">
        <v>221631.69709999999</v>
      </c>
    </row>
    <row r="892" spans="1:9" x14ac:dyDescent="0.25">
      <c r="A892" t="s">
        <v>9331</v>
      </c>
      <c r="B892" t="s">
        <v>9332</v>
      </c>
      <c r="C892" t="s">
        <v>9330</v>
      </c>
      <c r="D892" t="s">
        <v>9329</v>
      </c>
      <c r="E892" t="s">
        <v>2333</v>
      </c>
      <c r="F892" t="s">
        <v>4</v>
      </c>
      <c r="G892" s="2">
        <v>43216</v>
      </c>
      <c r="H892" s="1">
        <v>1950000</v>
      </c>
      <c r="I892" s="1">
        <v>235419.52499999999</v>
      </c>
    </row>
    <row r="893" spans="1:9" x14ac:dyDescent="0.25">
      <c r="A893" t="s">
        <v>9327</v>
      </c>
      <c r="B893" t="s">
        <v>9328</v>
      </c>
      <c r="C893" t="s">
        <v>9326</v>
      </c>
      <c r="D893" t="s">
        <v>9325</v>
      </c>
      <c r="E893" t="s">
        <v>2333</v>
      </c>
      <c r="F893" t="s">
        <v>4</v>
      </c>
      <c r="G893" s="2">
        <v>43424</v>
      </c>
      <c r="H893" s="1">
        <v>405000</v>
      </c>
      <c r="I893" s="1">
        <v>19132.525000000001</v>
      </c>
    </row>
    <row r="894" spans="1:9" x14ac:dyDescent="0.25">
      <c r="A894" t="s">
        <v>9323</v>
      </c>
      <c r="B894" t="s">
        <v>9324</v>
      </c>
      <c r="C894" t="s">
        <v>9322</v>
      </c>
      <c r="D894" t="s">
        <v>9321</v>
      </c>
      <c r="E894" t="s">
        <v>2333</v>
      </c>
      <c r="F894" t="s">
        <v>4</v>
      </c>
      <c r="G894" s="2">
        <v>43188</v>
      </c>
      <c r="H894" s="1">
        <v>1792560.7</v>
      </c>
      <c r="I894" s="1">
        <v>91927.634300000005</v>
      </c>
    </row>
    <row r="895" spans="1:9" x14ac:dyDescent="0.25">
      <c r="A895" t="s">
        <v>9319</v>
      </c>
      <c r="B895" t="s">
        <v>9320</v>
      </c>
      <c r="C895" t="s">
        <v>9296</v>
      </c>
      <c r="D895" t="s">
        <v>9295</v>
      </c>
      <c r="E895" t="s">
        <v>2333</v>
      </c>
      <c r="F895" t="s">
        <v>4</v>
      </c>
      <c r="G895" s="2">
        <v>43265</v>
      </c>
      <c r="H895" s="1">
        <v>2672000</v>
      </c>
      <c r="I895" s="1">
        <v>123500.68640000001</v>
      </c>
    </row>
    <row r="896" spans="1:9" x14ac:dyDescent="0.25">
      <c r="A896" t="s">
        <v>9317</v>
      </c>
      <c r="B896" t="s">
        <v>9318</v>
      </c>
      <c r="C896" t="s">
        <v>9316</v>
      </c>
      <c r="D896" t="s">
        <v>9315</v>
      </c>
      <c r="E896" t="s">
        <v>2333</v>
      </c>
      <c r="F896" t="s">
        <v>4</v>
      </c>
      <c r="G896" s="2">
        <v>43298</v>
      </c>
      <c r="H896" s="1">
        <v>247000</v>
      </c>
      <c r="I896" s="1">
        <v>8776.9094000000005</v>
      </c>
    </row>
    <row r="897" spans="1:9" x14ac:dyDescent="0.25">
      <c r="A897" t="s">
        <v>9313</v>
      </c>
      <c r="B897" t="s">
        <v>9314</v>
      </c>
      <c r="C897" t="s">
        <v>9312</v>
      </c>
      <c r="D897" t="s">
        <v>9311</v>
      </c>
      <c r="E897" t="s">
        <v>2333</v>
      </c>
      <c r="F897" t="s">
        <v>4</v>
      </c>
      <c r="G897" s="2">
        <v>43377</v>
      </c>
      <c r="H897" s="1">
        <v>2056655</v>
      </c>
      <c r="I897" s="1">
        <v>120640.171</v>
      </c>
    </row>
    <row r="898" spans="1:9" x14ac:dyDescent="0.25">
      <c r="A898" t="s">
        <v>9309</v>
      </c>
      <c r="B898" t="s">
        <v>9310</v>
      </c>
      <c r="C898" t="s">
        <v>9308</v>
      </c>
      <c r="D898" t="s">
        <v>9307</v>
      </c>
      <c r="E898" t="s">
        <v>2333</v>
      </c>
      <c r="F898" t="s">
        <v>4</v>
      </c>
      <c r="G898" s="2">
        <v>43185</v>
      </c>
      <c r="H898" s="1">
        <v>1260000</v>
      </c>
      <c r="I898" s="1">
        <v>85656.48</v>
      </c>
    </row>
    <row r="899" spans="1:9" x14ac:dyDescent="0.25">
      <c r="A899" t="s">
        <v>9305</v>
      </c>
      <c r="B899" t="s">
        <v>9306</v>
      </c>
      <c r="C899" t="s">
        <v>9304</v>
      </c>
      <c r="D899" t="s">
        <v>9303</v>
      </c>
      <c r="E899" t="s">
        <v>2333</v>
      </c>
      <c r="F899" t="s">
        <v>4</v>
      </c>
      <c r="G899" s="2">
        <v>43299</v>
      </c>
      <c r="H899" s="1">
        <v>1957970</v>
      </c>
      <c r="I899" s="1">
        <v>104095.91469999999</v>
      </c>
    </row>
    <row r="900" spans="1:9" x14ac:dyDescent="0.25">
      <c r="A900" t="s">
        <v>9301</v>
      </c>
      <c r="B900" t="s">
        <v>9302</v>
      </c>
      <c r="C900" t="s">
        <v>9300</v>
      </c>
      <c r="D900" t="s">
        <v>9299</v>
      </c>
      <c r="E900" t="s">
        <v>2333</v>
      </c>
      <c r="F900" t="s">
        <v>4</v>
      </c>
      <c r="G900" s="2">
        <v>43236</v>
      </c>
      <c r="H900" s="1">
        <v>2780000</v>
      </c>
      <c r="I900" s="1">
        <v>196689.1562</v>
      </c>
    </row>
    <row r="901" spans="1:9" x14ac:dyDescent="0.25">
      <c r="A901" t="s">
        <v>9297</v>
      </c>
      <c r="B901" t="s">
        <v>9298</v>
      </c>
      <c r="C901" t="s">
        <v>9296</v>
      </c>
      <c r="D901" t="s">
        <v>9295</v>
      </c>
      <c r="E901" t="s">
        <v>2333</v>
      </c>
      <c r="F901" t="s">
        <v>4</v>
      </c>
      <c r="G901" s="2">
        <v>43220</v>
      </c>
      <c r="H901" s="1">
        <v>990000</v>
      </c>
      <c r="I901" s="1">
        <v>30779.991999999998</v>
      </c>
    </row>
    <row r="902" spans="1:9" x14ac:dyDescent="0.25">
      <c r="A902" t="s">
        <v>9293</v>
      </c>
      <c r="B902" t="s">
        <v>9294</v>
      </c>
      <c r="C902" t="s">
        <v>9292</v>
      </c>
      <c r="D902" t="s">
        <v>9291</v>
      </c>
      <c r="E902" t="s">
        <v>2333</v>
      </c>
      <c r="F902" t="s">
        <v>4</v>
      </c>
      <c r="G902" s="2">
        <v>43377</v>
      </c>
      <c r="H902" s="1">
        <v>1155000</v>
      </c>
      <c r="I902" s="1">
        <v>71819.091199999995</v>
      </c>
    </row>
    <row r="903" spans="1:9" x14ac:dyDescent="0.25">
      <c r="A903" t="s">
        <v>9289</v>
      </c>
      <c r="B903" t="s">
        <v>9290</v>
      </c>
      <c r="C903" t="s">
        <v>9288</v>
      </c>
      <c r="D903" t="s">
        <v>9287</v>
      </c>
      <c r="E903" t="s">
        <v>2333</v>
      </c>
      <c r="F903" t="s">
        <v>4</v>
      </c>
      <c r="G903" s="2">
        <v>43300</v>
      </c>
      <c r="H903" s="1">
        <v>600000</v>
      </c>
      <c r="I903" s="1">
        <v>35581.881000000001</v>
      </c>
    </row>
    <row r="904" spans="1:9" x14ac:dyDescent="0.25">
      <c r="A904" t="s">
        <v>9285</v>
      </c>
      <c r="B904" t="s">
        <v>9286</v>
      </c>
      <c r="C904" t="s">
        <v>9260</v>
      </c>
      <c r="D904" t="s">
        <v>9259</v>
      </c>
      <c r="E904" t="s">
        <v>2333</v>
      </c>
      <c r="F904" t="s">
        <v>4</v>
      </c>
      <c r="G904" s="2">
        <v>43186</v>
      </c>
      <c r="H904" s="1">
        <v>5489000</v>
      </c>
      <c r="I904" s="1">
        <v>421746.66710000002</v>
      </c>
    </row>
    <row r="905" spans="1:9" x14ac:dyDescent="0.25">
      <c r="A905" t="s">
        <v>9283</v>
      </c>
      <c r="B905" t="s">
        <v>9284</v>
      </c>
      <c r="C905" t="s">
        <v>1035</v>
      </c>
      <c r="D905" t="s">
        <v>1034</v>
      </c>
      <c r="E905" t="s">
        <v>2333</v>
      </c>
      <c r="F905" t="s">
        <v>4</v>
      </c>
      <c r="G905" s="2">
        <v>43255</v>
      </c>
      <c r="H905" s="1">
        <v>9966480</v>
      </c>
      <c r="I905" s="1">
        <v>697915.13329999999</v>
      </c>
    </row>
    <row r="906" spans="1:9" x14ac:dyDescent="0.25">
      <c r="A906" t="s">
        <v>9281</v>
      </c>
      <c r="B906" t="s">
        <v>9282</v>
      </c>
      <c r="C906" t="s">
        <v>9280</v>
      </c>
      <c r="D906" t="s">
        <v>9279</v>
      </c>
      <c r="E906" t="s">
        <v>2333</v>
      </c>
      <c r="F906" t="s">
        <v>4</v>
      </c>
      <c r="G906" s="2">
        <v>43388</v>
      </c>
      <c r="H906" s="1">
        <v>468000</v>
      </c>
      <c r="I906" s="1">
        <v>38857.902900000001</v>
      </c>
    </row>
    <row r="907" spans="1:9" x14ac:dyDescent="0.25">
      <c r="A907" t="s">
        <v>9277</v>
      </c>
      <c r="B907" t="s">
        <v>9278</v>
      </c>
      <c r="C907" t="s">
        <v>9276</v>
      </c>
      <c r="D907" t="s">
        <v>9275</v>
      </c>
      <c r="E907" t="s">
        <v>2333</v>
      </c>
      <c r="F907" t="s">
        <v>4</v>
      </c>
      <c r="G907" s="2">
        <v>43129</v>
      </c>
      <c r="H907" s="1">
        <v>1954747</v>
      </c>
      <c r="I907" s="1">
        <v>112544.74800000001</v>
      </c>
    </row>
    <row r="908" spans="1:9" x14ac:dyDescent="0.25">
      <c r="A908" t="s">
        <v>9269</v>
      </c>
      <c r="B908" t="s">
        <v>9270</v>
      </c>
      <c r="C908" t="s">
        <v>9268</v>
      </c>
      <c r="D908" t="s">
        <v>9267</v>
      </c>
      <c r="E908" t="s">
        <v>2333</v>
      </c>
      <c r="F908" t="s">
        <v>4</v>
      </c>
      <c r="G908" s="2">
        <v>43368</v>
      </c>
      <c r="H908" s="1">
        <v>900000</v>
      </c>
      <c r="I908" s="1">
        <v>85654.075700000001</v>
      </c>
    </row>
    <row r="909" spans="1:9" x14ac:dyDescent="0.25">
      <c r="A909" t="s">
        <v>9265</v>
      </c>
      <c r="B909" t="s">
        <v>9266</v>
      </c>
      <c r="C909" t="s">
        <v>9264</v>
      </c>
      <c r="D909" t="s">
        <v>9263</v>
      </c>
      <c r="E909" t="s">
        <v>2333</v>
      </c>
      <c r="F909" t="s">
        <v>4</v>
      </c>
      <c r="G909" s="2">
        <v>43389</v>
      </c>
      <c r="H909" s="1">
        <v>531200</v>
      </c>
      <c r="I909" s="1">
        <v>31336.991999999998</v>
      </c>
    </row>
    <row r="910" spans="1:9" x14ac:dyDescent="0.25">
      <c r="A910" t="s">
        <v>9261</v>
      </c>
      <c r="B910" t="s">
        <v>9262</v>
      </c>
      <c r="C910" t="s">
        <v>9260</v>
      </c>
      <c r="D910" t="s">
        <v>9259</v>
      </c>
      <c r="E910" t="s">
        <v>2333</v>
      </c>
      <c r="F910" t="s">
        <v>4</v>
      </c>
      <c r="G910" s="2">
        <v>43447</v>
      </c>
      <c r="H910" s="1">
        <v>1181078</v>
      </c>
      <c r="I910" s="1">
        <v>70184.676300000006</v>
      </c>
    </row>
    <row r="911" spans="1:9" x14ac:dyDescent="0.25">
      <c r="A911" t="s">
        <v>9257</v>
      </c>
      <c r="B911" t="s">
        <v>9258</v>
      </c>
      <c r="C911" t="s">
        <v>9256</v>
      </c>
      <c r="D911" t="s">
        <v>9255</v>
      </c>
      <c r="E911" t="s">
        <v>2333</v>
      </c>
      <c r="F911" t="s">
        <v>4</v>
      </c>
      <c r="G911" s="2">
        <v>43423</v>
      </c>
      <c r="H911" s="1">
        <v>269100</v>
      </c>
      <c r="I911" s="1">
        <v>19434.6554</v>
      </c>
    </row>
    <row r="912" spans="1:9" x14ac:dyDescent="0.25">
      <c r="A912" t="s">
        <v>9253</v>
      </c>
      <c r="B912" t="s">
        <v>9254</v>
      </c>
      <c r="C912" t="s">
        <v>9136</v>
      </c>
      <c r="D912" t="s">
        <v>9135</v>
      </c>
      <c r="E912" t="s">
        <v>2333</v>
      </c>
      <c r="F912" t="s">
        <v>4</v>
      </c>
      <c r="G912" s="2">
        <v>43266</v>
      </c>
      <c r="H912" s="1">
        <v>1546593</v>
      </c>
      <c r="I912" s="1">
        <v>96369.522599999997</v>
      </c>
    </row>
    <row r="913" spans="1:9" x14ac:dyDescent="0.25">
      <c r="A913" t="s">
        <v>9251</v>
      </c>
      <c r="B913" t="s">
        <v>9252</v>
      </c>
      <c r="C913" t="s">
        <v>9250</v>
      </c>
      <c r="D913" t="s">
        <v>9249</v>
      </c>
      <c r="E913" t="s">
        <v>2333</v>
      </c>
      <c r="F913" t="s">
        <v>4</v>
      </c>
      <c r="G913" s="2">
        <v>43227</v>
      </c>
      <c r="H913" s="1">
        <v>1566155</v>
      </c>
      <c r="I913" s="1">
        <v>70937.351999999999</v>
      </c>
    </row>
    <row r="914" spans="1:9" x14ac:dyDescent="0.25">
      <c r="A914" t="s">
        <v>9247</v>
      </c>
      <c r="B914" t="s">
        <v>9248</v>
      </c>
      <c r="C914" t="s">
        <v>9246</v>
      </c>
      <c r="D914" t="s">
        <v>9245</v>
      </c>
      <c r="E914" t="s">
        <v>2333</v>
      </c>
      <c r="F914" t="s">
        <v>4</v>
      </c>
      <c r="G914" s="2">
        <v>43447</v>
      </c>
      <c r="H914" s="1">
        <v>269233.2</v>
      </c>
      <c r="I914" s="1">
        <v>27771.333200000001</v>
      </c>
    </row>
    <row r="915" spans="1:9" x14ac:dyDescent="0.25">
      <c r="A915" t="s">
        <v>9243</v>
      </c>
      <c r="B915" t="s">
        <v>9244</v>
      </c>
      <c r="C915" t="s">
        <v>9242</v>
      </c>
      <c r="D915" t="s">
        <v>9241</v>
      </c>
      <c r="E915" t="s">
        <v>2333</v>
      </c>
      <c r="F915" t="s">
        <v>4</v>
      </c>
      <c r="G915" s="2">
        <v>43217</v>
      </c>
      <c r="H915" s="1">
        <v>975188</v>
      </c>
      <c r="I915" s="1">
        <v>74771.580100000006</v>
      </c>
    </row>
    <row r="916" spans="1:9" x14ac:dyDescent="0.25">
      <c r="A916" t="s">
        <v>9239</v>
      </c>
      <c r="B916" t="s">
        <v>9240</v>
      </c>
      <c r="C916" t="s">
        <v>9238</v>
      </c>
      <c r="D916" t="s">
        <v>9237</v>
      </c>
      <c r="E916" t="s">
        <v>2333</v>
      </c>
      <c r="F916" t="s">
        <v>4</v>
      </c>
      <c r="G916" s="2">
        <v>43265</v>
      </c>
      <c r="H916" s="1">
        <v>2050000</v>
      </c>
      <c r="I916" s="1">
        <v>44786.693599999999</v>
      </c>
    </row>
    <row r="917" spans="1:9" x14ac:dyDescent="0.25">
      <c r="A917" t="s">
        <v>9235</v>
      </c>
      <c r="B917" t="s">
        <v>9236</v>
      </c>
      <c r="C917" t="s">
        <v>9234</v>
      </c>
      <c r="D917" t="s">
        <v>9233</v>
      </c>
      <c r="E917" t="s">
        <v>2333</v>
      </c>
      <c r="F917" t="s">
        <v>4</v>
      </c>
      <c r="G917" s="2">
        <v>43273</v>
      </c>
      <c r="H917" s="1">
        <v>2850000</v>
      </c>
      <c r="I917" s="1">
        <v>178267.00820000001</v>
      </c>
    </row>
    <row r="918" spans="1:9" x14ac:dyDescent="0.25">
      <c r="A918" t="s">
        <v>9231</v>
      </c>
      <c r="B918" t="s">
        <v>9232</v>
      </c>
      <c r="C918" t="s">
        <v>9136</v>
      </c>
      <c r="D918" t="s">
        <v>9135</v>
      </c>
      <c r="E918" t="s">
        <v>2333</v>
      </c>
      <c r="F918" t="s">
        <v>4</v>
      </c>
      <c r="G918" s="2">
        <v>43186</v>
      </c>
      <c r="H918" s="1">
        <v>890000</v>
      </c>
      <c r="I918" s="1">
        <v>24663.3135</v>
      </c>
    </row>
    <row r="919" spans="1:9" x14ac:dyDescent="0.25">
      <c r="A919" t="s">
        <v>9229</v>
      </c>
      <c r="B919" t="s">
        <v>9230</v>
      </c>
      <c r="C919" t="s">
        <v>9226</v>
      </c>
      <c r="D919" t="s">
        <v>9225</v>
      </c>
      <c r="E919" t="s">
        <v>2333</v>
      </c>
      <c r="F919" t="s">
        <v>4</v>
      </c>
      <c r="G919" s="2">
        <v>43117</v>
      </c>
      <c r="H919" s="1">
        <v>3105000</v>
      </c>
      <c r="I919" s="1">
        <v>218812.77439999999</v>
      </c>
    </row>
    <row r="920" spans="1:9" x14ac:dyDescent="0.25">
      <c r="A920" t="s">
        <v>9227</v>
      </c>
      <c r="B920" t="s">
        <v>9228</v>
      </c>
      <c r="C920" t="s">
        <v>9226</v>
      </c>
      <c r="D920" t="s">
        <v>9225</v>
      </c>
      <c r="E920" t="s">
        <v>2333</v>
      </c>
      <c r="F920" t="s">
        <v>4</v>
      </c>
      <c r="G920" s="2">
        <v>43117</v>
      </c>
      <c r="H920" s="1">
        <v>3105000</v>
      </c>
      <c r="I920" s="1">
        <v>218812.77439999999</v>
      </c>
    </row>
    <row r="921" spans="1:9" x14ac:dyDescent="0.25">
      <c r="A921" t="s">
        <v>9223</v>
      </c>
      <c r="B921" t="s">
        <v>9224</v>
      </c>
      <c r="C921" t="s">
        <v>9216</v>
      </c>
      <c r="D921" t="s">
        <v>9215</v>
      </c>
      <c r="E921" t="s">
        <v>2333</v>
      </c>
      <c r="F921" t="s">
        <v>4</v>
      </c>
      <c r="G921" s="2">
        <v>43116</v>
      </c>
      <c r="H921" s="1">
        <v>2439160.4</v>
      </c>
      <c r="I921" s="1">
        <v>197364.37299999999</v>
      </c>
    </row>
    <row r="922" spans="1:9" x14ac:dyDescent="0.25">
      <c r="A922" t="s">
        <v>9221</v>
      </c>
      <c r="B922" t="s">
        <v>9222</v>
      </c>
      <c r="C922" t="s">
        <v>9220</v>
      </c>
      <c r="D922" t="s">
        <v>9219</v>
      </c>
      <c r="E922" t="s">
        <v>2333</v>
      </c>
      <c r="F922" t="s">
        <v>4</v>
      </c>
      <c r="G922" s="2">
        <v>43185</v>
      </c>
      <c r="H922" s="1">
        <v>5850000</v>
      </c>
      <c r="I922" s="1">
        <v>333035.12800000003</v>
      </c>
    </row>
    <row r="923" spans="1:9" x14ac:dyDescent="0.25">
      <c r="A923" t="s">
        <v>9217</v>
      </c>
      <c r="B923" t="s">
        <v>9218</v>
      </c>
      <c r="C923" t="s">
        <v>9216</v>
      </c>
      <c r="D923" t="s">
        <v>9215</v>
      </c>
      <c r="E923" t="s">
        <v>2333</v>
      </c>
      <c r="F923" t="s">
        <v>4</v>
      </c>
      <c r="G923" s="2">
        <v>43374</v>
      </c>
      <c r="H923" s="1">
        <v>156478.5</v>
      </c>
      <c r="I923" s="1">
        <v>5516.4267</v>
      </c>
    </row>
    <row r="924" spans="1:9" x14ac:dyDescent="0.25">
      <c r="A924" t="s">
        <v>9213</v>
      </c>
      <c r="B924" t="s">
        <v>9214</v>
      </c>
      <c r="C924" t="s">
        <v>9212</v>
      </c>
      <c r="D924" t="s">
        <v>9211</v>
      </c>
      <c r="E924" t="s">
        <v>2333</v>
      </c>
      <c r="F924" t="s">
        <v>4</v>
      </c>
      <c r="G924" s="2">
        <v>43445</v>
      </c>
      <c r="H924" s="1">
        <v>1067000</v>
      </c>
      <c r="I924" s="1">
        <v>53347.608399999997</v>
      </c>
    </row>
    <row r="925" spans="1:9" x14ac:dyDescent="0.25">
      <c r="A925" t="s">
        <v>9209</v>
      </c>
      <c r="B925" t="s">
        <v>9210</v>
      </c>
      <c r="C925" t="s">
        <v>9208</v>
      </c>
      <c r="D925" t="s">
        <v>9207</v>
      </c>
      <c r="E925" t="s">
        <v>2333</v>
      </c>
      <c r="F925" t="s">
        <v>4</v>
      </c>
      <c r="G925" s="2">
        <v>43285</v>
      </c>
      <c r="H925" s="1">
        <v>5000000</v>
      </c>
      <c r="I925" s="1">
        <v>249664.04800000001</v>
      </c>
    </row>
    <row r="926" spans="1:9" x14ac:dyDescent="0.25">
      <c r="A926" t="s">
        <v>9205</v>
      </c>
      <c r="B926" t="s">
        <v>9206</v>
      </c>
      <c r="C926" t="s">
        <v>9204</v>
      </c>
      <c r="D926" t="s">
        <v>9203</v>
      </c>
      <c r="E926" t="s">
        <v>2333</v>
      </c>
      <c r="F926" t="s">
        <v>4</v>
      </c>
      <c r="G926" s="2">
        <v>43255</v>
      </c>
      <c r="H926" s="1">
        <v>3530000</v>
      </c>
      <c r="I926" s="1">
        <v>231666.4</v>
      </c>
    </row>
    <row r="927" spans="1:9" x14ac:dyDescent="0.25">
      <c r="A927" t="s">
        <v>9201</v>
      </c>
      <c r="B927" t="s">
        <v>9202</v>
      </c>
      <c r="C927" t="s">
        <v>9184</v>
      </c>
      <c r="D927" t="s">
        <v>9183</v>
      </c>
      <c r="E927" t="s">
        <v>2333</v>
      </c>
      <c r="F927" t="s">
        <v>4</v>
      </c>
      <c r="G927" s="2">
        <v>43377</v>
      </c>
      <c r="H927" s="1">
        <v>1120000</v>
      </c>
      <c r="I927" s="1">
        <v>65687.977499999994</v>
      </c>
    </row>
    <row r="928" spans="1:9" x14ac:dyDescent="0.25">
      <c r="A928" t="s">
        <v>9199</v>
      </c>
      <c r="B928" t="s">
        <v>9200</v>
      </c>
      <c r="C928" t="s">
        <v>9198</v>
      </c>
      <c r="D928" t="s">
        <v>9197</v>
      </c>
      <c r="E928" t="s">
        <v>2333</v>
      </c>
      <c r="F928" t="s">
        <v>4</v>
      </c>
      <c r="G928" s="2">
        <v>43208</v>
      </c>
      <c r="H928" s="1">
        <v>999000</v>
      </c>
      <c r="I928" s="1">
        <v>77774.938800000004</v>
      </c>
    </row>
    <row r="929" spans="1:9" x14ac:dyDescent="0.25">
      <c r="A929" t="s">
        <v>9195</v>
      </c>
      <c r="B929" t="s">
        <v>9196</v>
      </c>
      <c r="C929" t="s">
        <v>9168</v>
      </c>
      <c r="D929" t="s">
        <v>9167</v>
      </c>
      <c r="E929" t="s">
        <v>2333</v>
      </c>
      <c r="F929" t="s">
        <v>4</v>
      </c>
      <c r="G929" s="2">
        <v>43158</v>
      </c>
      <c r="H929" s="1">
        <v>300000</v>
      </c>
      <c r="I929" s="1">
        <v>15570.016</v>
      </c>
    </row>
    <row r="930" spans="1:9" x14ac:dyDescent="0.25">
      <c r="A930" t="s">
        <v>9193</v>
      </c>
      <c r="B930" t="s">
        <v>9194</v>
      </c>
      <c r="C930" t="s">
        <v>9192</v>
      </c>
      <c r="D930" t="s">
        <v>9191</v>
      </c>
      <c r="E930" t="s">
        <v>2333</v>
      </c>
      <c r="F930" t="s">
        <v>4</v>
      </c>
      <c r="G930" s="2">
        <v>43138</v>
      </c>
      <c r="H930" s="1">
        <v>222734</v>
      </c>
      <c r="I930" s="1">
        <v>12615.9319</v>
      </c>
    </row>
    <row r="931" spans="1:9" x14ac:dyDescent="0.25">
      <c r="A931" t="s">
        <v>9189</v>
      </c>
      <c r="B931" t="s">
        <v>9190</v>
      </c>
      <c r="C931" t="s">
        <v>9188</v>
      </c>
      <c r="D931" t="s">
        <v>9187</v>
      </c>
      <c r="E931" t="s">
        <v>2333</v>
      </c>
      <c r="F931" t="s">
        <v>4</v>
      </c>
      <c r="G931" s="2">
        <v>43131</v>
      </c>
      <c r="H931" s="1">
        <v>536426</v>
      </c>
      <c r="I931" s="1">
        <v>33160.422400000003</v>
      </c>
    </row>
    <row r="932" spans="1:9" x14ac:dyDescent="0.25">
      <c r="A932" t="s">
        <v>9185</v>
      </c>
      <c r="B932" t="s">
        <v>9186</v>
      </c>
      <c r="C932" t="s">
        <v>9184</v>
      </c>
      <c r="D932" t="s">
        <v>9183</v>
      </c>
      <c r="E932" t="s">
        <v>2333</v>
      </c>
      <c r="F932" t="s">
        <v>4</v>
      </c>
      <c r="G932" s="2">
        <v>43433</v>
      </c>
      <c r="H932" s="1">
        <v>532472</v>
      </c>
      <c r="I932" s="1">
        <v>31335.139599999999</v>
      </c>
    </row>
    <row r="933" spans="1:9" x14ac:dyDescent="0.25">
      <c r="A933" t="s">
        <v>9181</v>
      </c>
      <c r="B933" t="s">
        <v>9182</v>
      </c>
      <c r="C933" t="s">
        <v>9180</v>
      </c>
      <c r="D933" t="s">
        <v>9179</v>
      </c>
      <c r="E933" t="s">
        <v>2333</v>
      </c>
      <c r="F933" t="s">
        <v>4</v>
      </c>
      <c r="G933" s="2">
        <v>43158</v>
      </c>
      <c r="H933" s="1">
        <v>125100</v>
      </c>
      <c r="I933" s="1">
        <v>5809.6306999999997</v>
      </c>
    </row>
    <row r="934" spans="1:9" x14ac:dyDescent="0.25">
      <c r="A934" t="s">
        <v>9177</v>
      </c>
      <c r="B934" t="s">
        <v>9178</v>
      </c>
      <c r="C934" t="s">
        <v>9176</v>
      </c>
      <c r="D934" t="s">
        <v>9175</v>
      </c>
      <c r="E934" t="s">
        <v>2333</v>
      </c>
      <c r="F934" t="s">
        <v>4</v>
      </c>
      <c r="G934" s="2">
        <v>43343</v>
      </c>
      <c r="H934" s="1">
        <v>910000</v>
      </c>
      <c r="I934" s="1">
        <v>66751.349700000006</v>
      </c>
    </row>
    <row r="935" spans="1:9" x14ac:dyDescent="0.25">
      <c r="A935" t="s">
        <v>9173</v>
      </c>
      <c r="B935" t="s">
        <v>9174</v>
      </c>
      <c r="C935" t="s">
        <v>9172</v>
      </c>
      <c r="D935" t="s">
        <v>9171</v>
      </c>
      <c r="E935" t="s">
        <v>2333</v>
      </c>
      <c r="F935" t="s">
        <v>4</v>
      </c>
      <c r="G935" s="2">
        <v>43367</v>
      </c>
      <c r="H935" s="1">
        <v>325000</v>
      </c>
      <c r="I935" s="1">
        <v>34957.042099999999</v>
      </c>
    </row>
    <row r="936" spans="1:9" x14ac:dyDescent="0.25">
      <c r="A936" t="s">
        <v>9169</v>
      </c>
      <c r="B936" t="s">
        <v>9170</v>
      </c>
      <c r="C936" t="s">
        <v>9168</v>
      </c>
      <c r="D936" t="s">
        <v>9167</v>
      </c>
      <c r="E936" t="s">
        <v>2333</v>
      </c>
      <c r="F936" t="s">
        <v>4</v>
      </c>
      <c r="G936" s="2">
        <v>43236</v>
      </c>
      <c r="H936" s="1">
        <v>220795</v>
      </c>
      <c r="I936" s="1">
        <v>11457.68</v>
      </c>
    </row>
    <row r="937" spans="1:9" x14ac:dyDescent="0.25">
      <c r="A937" t="s">
        <v>9165</v>
      </c>
      <c r="B937" t="s">
        <v>9166</v>
      </c>
      <c r="C937" t="s">
        <v>9164</v>
      </c>
      <c r="D937" t="s">
        <v>9163</v>
      </c>
      <c r="E937" t="s">
        <v>2333</v>
      </c>
      <c r="F937" t="s">
        <v>4</v>
      </c>
      <c r="G937" s="2">
        <v>43158</v>
      </c>
      <c r="H937" s="1">
        <v>1770000</v>
      </c>
      <c r="I937" s="1">
        <v>76075.111999999994</v>
      </c>
    </row>
    <row r="938" spans="1:9" x14ac:dyDescent="0.25">
      <c r="A938" t="s">
        <v>9161</v>
      </c>
      <c r="B938" t="s">
        <v>9162</v>
      </c>
      <c r="C938" t="s">
        <v>9160</v>
      </c>
      <c r="D938" t="s">
        <v>9159</v>
      </c>
      <c r="E938" t="s">
        <v>2333</v>
      </c>
      <c r="F938" t="s">
        <v>4</v>
      </c>
      <c r="G938" s="2">
        <v>43433</v>
      </c>
      <c r="H938" s="1">
        <v>420000</v>
      </c>
      <c r="I938" s="1">
        <v>39158.791400000002</v>
      </c>
    </row>
    <row r="939" spans="1:9" x14ac:dyDescent="0.25">
      <c r="A939" t="s">
        <v>9157</v>
      </c>
      <c r="B939" t="s">
        <v>9158</v>
      </c>
      <c r="C939" t="s">
        <v>9156</v>
      </c>
      <c r="D939" t="s">
        <v>9155</v>
      </c>
      <c r="E939" t="s">
        <v>2333</v>
      </c>
      <c r="F939" t="s">
        <v>4</v>
      </c>
      <c r="G939" s="2">
        <v>43103</v>
      </c>
      <c r="H939" s="1">
        <v>700000</v>
      </c>
      <c r="I939" s="1">
        <v>57942.6512</v>
      </c>
    </row>
    <row r="940" spans="1:9" x14ac:dyDescent="0.25">
      <c r="A940" t="s">
        <v>9153</v>
      </c>
      <c r="B940" t="s">
        <v>9154</v>
      </c>
      <c r="C940" t="s">
        <v>9152</v>
      </c>
      <c r="D940" t="s">
        <v>9151</v>
      </c>
      <c r="E940" t="s">
        <v>2333</v>
      </c>
      <c r="F940" t="s">
        <v>4</v>
      </c>
      <c r="G940" s="2">
        <v>43131</v>
      </c>
      <c r="H940" s="1">
        <v>1037400</v>
      </c>
      <c r="I940" s="1">
        <v>54413.990100000003</v>
      </c>
    </row>
    <row r="941" spans="1:9" x14ac:dyDescent="0.25">
      <c r="A941" t="s">
        <v>9149</v>
      </c>
      <c r="B941" t="s">
        <v>9150</v>
      </c>
      <c r="C941" t="s">
        <v>9148</v>
      </c>
      <c r="D941" t="s">
        <v>9147</v>
      </c>
      <c r="E941" t="s">
        <v>2333</v>
      </c>
      <c r="F941" t="s">
        <v>4</v>
      </c>
      <c r="G941" s="2">
        <v>43290</v>
      </c>
      <c r="H941" s="1">
        <v>1590000</v>
      </c>
      <c r="I941" s="1">
        <v>120257.1189</v>
      </c>
    </row>
    <row r="942" spans="1:9" x14ac:dyDescent="0.25">
      <c r="A942" t="s">
        <v>9145</v>
      </c>
      <c r="B942" t="s">
        <v>9146</v>
      </c>
      <c r="C942" t="s">
        <v>9144</v>
      </c>
      <c r="D942" t="s">
        <v>9143</v>
      </c>
      <c r="E942" t="s">
        <v>2333</v>
      </c>
      <c r="F942" t="s">
        <v>4</v>
      </c>
      <c r="G942" s="2">
        <v>43445</v>
      </c>
      <c r="H942" s="1">
        <v>500000</v>
      </c>
      <c r="I942" s="1">
        <v>43169.537300000004</v>
      </c>
    </row>
    <row r="943" spans="1:9" x14ac:dyDescent="0.25">
      <c r="A943" t="s">
        <v>9137</v>
      </c>
      <c r="B943" t="s">
        <v>9138</v>
      </c>
      <c r="C943" t="s">
        <v>9136</v>
      </c>
      <c r="D943" t="s">
        <v>9135</v>
      </c>
      <c r="E943" t="s">
        <v>2333</v>
      </c>
      <c r="F943" t="s">
        <v>4</v>
      </c>
      <c r="G943" s="2">
        <v>43266</v>
      </c>
      <c r="H943" s="1">
        <v>2000000</v>
      </c>
      <c r="I943" s="1">
        <v>144706.872</v>
      </c>
    </row>
    <row r="944" spans="1:9" x14ac:dyDescent="0.25">
      <c r="A944" t="s">
        <v>9133</v>
      </c>
      <c r="B944" t="s">
        <v>9134</v>
      </c>
      <c r="C944" t="s">
        <v>9132</v>
      </c>
      <c r="D944" t="s">
        <v>9131</v>
      </c>
      <c r="E944" t="s">
        <v>2333</v>
      </c>
      <c r="F944" t="s">
        <v>4</v>
      </c>
      <c r="G944" s="2">
        <v>43217</v>
      </c>
      <c r="H944" s="1">
        <v>1804271</v>
      </c>
      <c r="I944" s="1">
        <v>93054.797500000001</v>
      </c>
    </row>
    <row r="945" spans="1:9" x14ac:dyDescent="0.25">
      <c r="A945" t="s">
        <v>9129</v>
      </c>
      <c r="B945" t="s">
        <v>9130</v>
      </c>
      <c r="C945" t="s">
        <v>9128</v>
      </c>
      <c r="D945" t="s">
        <v>9127</v>
      </c>
      <c r="E945" t="s">
        <v>2333</v>
      </c>
      <c r="F945" t="s">
        <v>4</v>
      </c>
      <c r="G945" s="2">
        <v>43158</v>
      </c>
      <c r="H945" s="1">
        <v>153000</v>
      </c>
      <c r="I945" s="1">
        <v>12090.6728</v>
      </c>
    </row>
    <row r="946" spans="1:9" x14ac:dyDescent="0.25">
      <c r="A946" t="s">
        <v>9125</v>
      </c>
      <c r="B946" t="s">
        <v>9126</v>
      </c>
      <c r="C946" t="s">
        <v>9124</v>
      </c>
      <c r="D946" t="s">
        <v>9123</v>
      </c>
      <c r="E946" t="s">
        <v>2333</v>
      </c>
      <c r="F946" t="s">
        <v>4</v>
      </c>
      <c r="G946" s="2">
        <v>43158</v>
      </c>
      <c r="H946" s="1">
        <v>925500</v>
      </c>
      <c r="I946" s="1">
        <v>49101.81</v>
      </c>
    </row>
    <row r="947" spans="1:9" x14ac:dyDescent="0.25">
      <c r="A947" t="s">
        <v>9121</v>
      </c>
      <c r="B947" t="s">
        <v>9122</v>
      </c>
      <c r="C947" t="s">
        <v>9120</v>
      </c>
      <c r="D947" t="s">
        <v>9119</v>
      </c>
      <c r="E947" t="s">
        <v>2333</v>
      </c>
      <c r="F947" t="s">
        <v>4</v>
      </c>
      <c r="G947" s="2">
        <v>43131</v>
      </c>
      <c r="H947" s="1">
        <v>720000</v>
      </c>
      <c r="I947" s="1">
        <v>53575.289799999999</v>
      </c>
    </row>
    <row r="948" spans="1:9" x14ac:dyDescent="0.25">
      <c r="A948" t="s">
        <v>9117</v>
      </c>
      <c r="B948" t="s">
        <v>9118</v>
      </c>
      <c r="C948" t="s">
        <v>9116</v>
      </c>
      <c r="D948" t="s">
        <v>9115</v>
      </c>
      <c r="E948" t="s">
        <v>2333</v>
      </c>
      <c r="F948" t="s">
        <v>4</v>
      </c>
      <c r="G948" s="2">
        <v>43342</v>
      </c>
      <c r="H948" s="1">
        <v>1051900</v>
      </c>
      <c r="I948" s="1">
        <v>89646.676600000006</v>
      </c>
    </row>
    <row r="949" spans="1:9" x14ac:dyDescent="0.25">
      <c r="A949" t="s">
        <v>9113</v>
      </c>
      <c r="B949" t="s">
        <v>9114</v>
      </c>
      <c r="C949" t="s">
        <v>9112</v>
      </c>
      <c r="D949" t="s">
        <v>9111</v>
      </c>
      <c r="E949" t="s">
        <v>2333</v>
      </c>
      <c r="F949" t="s">
        <v>4</v>
      </c>
      <c r="G949" s="2">
        <v>43270</v>
      </c>
      <c r="H949" s="1">
        <v>960000</v>
      </c>
      <c r="I949" s="1">
        <v>119651.8067</v>
      </c>
    </row>
    <row r="950" spans="1:9" x14ac:dyDescent="0.25">
      <c r="A950" t="s">
        <v>9109</v>
      </c>
      <c r="B950" t="s">
        <v>9110</v>
      </c>
      <c r="C950" t="s">
        <v>9108</v>
      </c>
      <c r="D950" t="s">
        <v>9107</v>
      </c>
      <c r="E950" t="s">
        <v>2333</v>
      </c>
      <c r="F950" t="s">
        <v>4</v>
      </c>
      <c r="G950" s="2">
        <v>43236</v>
      </c>
      <c r="H950" s="1">
        <v>2473675</v>
      </c>
      <c r="I950" s="1">
        <v>173879.85459999999</v>
      </c>
    </row>
    <row r="951" spans="1:9" x14ac:dyDescent="0.25">
      <c r="A951" t="s">
        <v>9105</v>
      </c>
      <c r="B951" t="s">
        <v>9106</v>
      </c>
      <c r="C951" t="s">
        <v>9104</v>
      </c>
      <c r="D951" t="s">
        <v>9103</v>
      </c>
      <c r="E951" t="s">
        <v>2333</v>
      </c>
      <c r="F951" t="s">
        <v>4</v>
      </c>
      <c r="G951" s="2">
        <v>43418</v>
      </c>
      <c r="H951" s="1">
        <v>2264578</v>
      </c>
      <c r="I951" s="1">
        <v>117394.944</v>
      </c>
    </row>
    <row r="952" spans="1:9" x14ac:dyDescent="0.25">
      <c r="A952" t="s">
        <v>9101</v>
      </c>
      <c r="B952" t="s">
        <v>9102</v>
      </c>
      <c r="C952" t="s">
        <v>9098</v>
      </c>
      <c r="D952" t="s">
        <v>9097</v>
      </c>
      <c r="E952" t="s">
        <v>2333</v>
      </c>
      <c r="F952" t="s">
        <v>4</v>
      </c>
      <c r="G952" s="2">
        <v>43409</v>
      </c>
      <c r="H952" s="1">
        <v>164000</v>
      </c>
      <c r="I952" s="1">
        <v>20915.838299999999</v>
      </c>
    </row>
    <row r="953" spans="1:9" x14ac:dyDescent="0.25">
      <c r="A953" t="s">
        <v>9099</v>
      </c>
      <c r="B953" t="s">
        <v>9100</v>
      </c>
      <c r="C953" t="s">
        <v>9098</v>
      </c>
      <c r="D953" t="s">
        <v>9097</v>
      </c>
      <c r="E953" t="s">
        <v>2333</v>
      </c>
      <c r="F953" t="s">
        <v>4</v>
      </c>
      <c r="G953" s="2">
        <v>43409</v>
      </c>
      <c r="H953" s="1">
        <v>718842</v>
      </c>
      <c r="I953" s="1">
        <v>68052.460099999997</v>
      </c>
    </row>
    <row r="954" spans="1:9" x14ac:dyDescent="0.25">
      <c r="A954" t="s">
        <v>9095</v>
      </c>
      <c r="B954" t="s">
        <v>9096</v>
      </c>
      <c r="C954" t="s">
        <v>9030</v>
      </c>
      <c r="D954" t="s">
        <v>9029</v>
      </c>
      <c r="E954" t="s">
        <v>2333</v>
      </c>
      <c r="F954" t="s">
        <v>4</v>
      </c>
      <c r="G954" s="2">
        <v>43389</v>
      </c>
      <c r="H954" s="1">
        <v>8261893</v>
      </c>
      <c r="I954" s="1">
        <v>658341.77439999999</v>
      </c>
    </row>
    <row r="955" spans="1:9" x14ac:dyDescent="0.25">
      <c r="A955" t="s">
        <v>9093</v>
      </c>
      <c r="B955" t="s">
        <v>9094</v>
      </c>
      <c r="C955" t="s">
        <v>9092</v>
      </c>
      <c r="D955" t="s">
        <v>9091</v>
      </c>
      <c r="E955" t="s">
        <v>2333</v>
      </c>
      <c r="F955" t="s">
        <v>4</v>
      </c>
      <c r="G955" s="2">
        <v>43308</v>
      </c>
      <c r="H955" s="1">
        <v>6522000</v>
      </c>
      <c r="I955" s="1">
        <v>74454.474799999996</v>
      </c>
    </row>
    <row r="956" spans="1:9" x14ac:dyDescent="0.25">
      <c r="A956" t="s">
        <v>9089</v>
      </c>
      <c r="B956" t="s">
        <v>9090</v>
      </c>
      <c r="C956" t="s">
        <v>9082</v>
      </c>
      <c r="D956" t="s">
        <v>9081</v>
      </c>
      <c r="E956" t="s">
        <v>2333</v>
      </c>
      <c r="F956" t="s">
        <v>4</v>
      </c>
      <c r="G956" s="2">
        <v>43217</v>
      </c>
      <c r="H956" s="1">
        <v>5170000</v>
      </c>
      <c r="I956" s="1">
        <v>265736.49599999998</v>
      </c>
    </row>
    <row r="957" spans="1:9" x14ac:dyDescent="0.25">
      <c r="A957" t="s">
        <v>9087</v>
      </c>
      <c r="B957" t="s">
        <v>9088</v>
      </c>
      <c r="C957" t="s">
        <v>9082</v>
      </c>
      <c r="D957" t="s">
        <v>9081</v>
      </c>
      <c r="E957" t="s">
        <v>2333</v>
      </c>
      <c r="F957" t="s">
        <v>4</v>
      </c>
      <c r="G957" s="2">
        <v>43265</v>
      </c>
      <c r="H957" s="1">
        <v>2134700</v>
      </c>
      <c r="I957" s="1">
        <v>107602.416</v>
      </c>
    </row>
    <row r="958" spans="1:9" x14ac:dyDescent="0.25">
      <c r="A958" t="s">
        <v>9085</v>
      </c>
      <c r="B958" t="s">
        <v>9086</v>
      </c>
      <c r="C958" t="s">
        <v>9014</v>
      </c>
      <c r="D958" t="s">
        <v>9013</v>
      </c>
      <c r="E958" t="s">
        <v>2333</v>
      </c>
      <c r="F958" t="s">
        <v>4</v>
      </c>
      <c r="G958" s="2">
        <v>43335</v>
      </c>
      <c r="H958" s="1">
        <v>1265348</v>
      </c>
      <c r="I958" s="1">
        <v>176174.43309999999</v>
      </c>
    </row>
    <row r="959" spans="1:9" x14ac:dyDescent="0.25">
      <c r="A959" t="s">
        <v>9083</v>
      </c>
      <c r="B959" t="s">
        <v>9084</v>
      </c>
      <c r="C959" t="s">
        <v>9082</v>
      </c>
      <c r="D959" t="s">
        <v>9081</v>
      </c>
      <c r="E959" t="s">
        <v>2333</v>
      </c>
      <c r="F959" t="s">
        <v>4</v>
      </c>
      <c r="G959" s="2">
        <v>43265</v>
      </c>
      <c r="H959" s="1">
        <v>608000</v>
      </c>
      <c r="I959" s="1">
        <v>42774.487999999998</v>
      </c>
    </row>
    <row r="960" spans="1:9" x14ac:dyDescent="0.25">
      <c r="A960" t="s">
        <v>9079</v>
      </c>
      <c r="B960" t="s">
        <v>9080</v>
      </c>
      <c r="C960" t="s">
        <v>9078</v>
      </c>
      <c r="D960" t="s">
        <v>9077</v>
      </c>
      <c r="E960" t="s">
        <v>2333</v>
      </c>
      <c r="F960" t="s">
        <v>4</v>
      </c>
      <c r="G960" s="2">
        <v>43227</v>
      </c>
      <c r="H960" s="1">
        <v>3000000</v>
      </c>
      <c r="I960" s="1">
        <v>159085.6251</v>
      </c>
    </row>
    <row r="961" spans="1:9" x14ac:dyDescent="0.25">
      <c r="A961" t="s">
        <v>9075</v>
      </c>
      <c r="B961" t="s">
        <v>9076</v>
      </c>
      <c r="C961" t="s">
        <v>9056</v>
      </c>
      <c r="D961" t="s">
        <v>9055</v>
      </c>
      <c r="E961" t="s">
        <v>2333</v>
      </c>
      <c r="F961" t="s">
        <v>4</v>
      </c>
      <c r="G961" s="2">
        <v>43368</v>
      </c>
      <c r="H961" s="1">
        <v>832816</v>
      </c>
      <c r="I961" s="1">
        <v>51090.748599999999</v>
      </c>
    </row>
    <row r="962" spans="1:9" x14ac:dyDescent="0.25">
      <c r="A962" t="s">
        <v>9073</v>
      </c>
      <c r="B962" t="s">
        <v>9074</v>
      </c>
      <c r="C962" t="s">
        <v>9072</v>
      </c>
      <c r="D962" t="s">
        <v>9071</v>
      </c>
      <c r="E962" t="s">
        <v>2333</v>
      </c>
      <c r="F962" t="s">
        <v>4</v>
      </c>
      <c r="G962" s="2">
        <v>43420</v>
      </c>
      <c r="H962" s="1">
        <v>5107354</v>
      </c>
      <c r="I962" s="1">
        <v>442386.32579999999</v>
      </c>
    </row>
    <row r="963" spans="1:9" x14ac:dyDescent="0.25">
      <c r="A963" t="s">
        <v>9069</v>
      </c>
      <c r="B963" t="s">
        <v>9070</v>
      </c>
      <c r="C963" t="s">
        <v>9030</v>
      </c>
      <c r="D963" t="s">
        <v>9029</v>
      </c>
      <c r="E963" t="s">
        <v>2333</v>
      </c>
      <c r="F963" t="s">
        <v>4</v>
      </c>
      <c r="G963" s="2">
        <v>43290</v>
      </c>
      <c r="H963" s="1">
        <v>937602</v>
      </c>
      <c r="I963" s="1">
        <v>94371.749800000005</v>
      </c>
    </row>
    <row r="964" spans="1:9" x14ac:dyDescent="0.25">
      <c r="A964" t="s">
        <v>9067</v>
      </c>
      <c r="B964" t="s">
        <v>9068</v>
      </c>
      <c r="C964" t="s">
        <v>9066</v>
      </c>
      <c r="D964" t="s">
        <v>9065</v>
      </c>
      <c r="E964" t="s">
        <v>2333</v>
      </c>
      <c r="F964" t="s">
        <v>4</v>
      </c>
      <c r="G964" s="2">
        <v>43262</v>
      </c>
      <c r="H964" s="1">
        <v>1333672</v>
      </c>
      <c r="I964" s="1">
        <v>86692.903900000005</v>
      </c>
    </row>
    <row r="965" spans="1:9" x14ac:dyDescent="0.25">
      <c r="A965" t="s">
        <v>9063</v>
      </c>
      <c r="B965" t="s">
        <v>9064</v>
      </c>
      <c r="C965" t="s">
        <v>9014</v>
      </c>
      <c r="D965" t="s">
        <v>9013</v>
      </c>
      <c r="E965" t="s">
        <v>2333</v>
      </c>
      <c r="F965" t="s">
        <v>4</v>
      </c>
      <c r="G965" s="2">
        <v>43369</v>
      </c>
      <c r="H965" s="1">
        <v>2110000</v>
      </c>
      <c r="I965" s="1">
        <v>154520.9106</v>
      </c>
    </row>
    <row r="966" spans="1:9" x14ac:dyDescent="0.25">
      <c r="A966" t="s">
        <v>9061</v>
      </c>
      <c r="B966" t="s">
        <v>9062</v>
      </c>
      <c r="C966" t="s">
        <v>9060</v>
      </c>
      <c r="D966" t="s">
        <v>9059</v>
      </c>
      <c r="E966" t="s">
        <v>2333</v>
      </c>
      <c r="F966" t="s">
        <v>4</v>
      </c>
      <c r="G966" s="2">
        <v>43342</v>
      </c>
      <c r="H966" s="1">
        <v>2170000</v>
      </c>
      <c r="I966" s="1">
        <v>150368.68799999999</v>
      </c>
    </row>
    <row r="967" spans="1:9" x14ac:dyDescent="0.25">
      <c r="A967" t="s">
        <v>9057</v>
      </c>
      <c r="B967" t="s">
        <v>9058</v>
      </c>
      <c r="C967" t="s">
        <v>9056</v>
      </c>
      <c r="D967" t="s">
        <v>9055</v>
      </c>
      <c r="E967" t="s">
        <v>2333</v>
      </c>
      <c r="F967" t="s">
        <v>4</v>
      </c>
      <c r="G967" s="2">
        <v>43412</v>
      </c>
      <c r="H967" s="1">
        <v>1400000</v>
      </c>
      <c r="I967" s="1">
        <v>117324.7552</v>
      </c>
    </row>
    <row r="968" spans="1:9" x14ac:dyDescent="0.25">
      <c r="A968" t="s">
        <v>9053</v>
      </c>
      <c r="B968" t="s">
        <v>9054</v>
      </c>
      <c r="C968" t="s">
        <v>9050</v>
      </c>
      <c r="D968" t="s">
        <v>9049</v>
      </c>
      <c r="E968" t="s">
        <v>2333</v>
      </c>
      <c r="F968" t="s">
        <v>4</v>
      </c>
      <c r="G968" s="2">
        <v>43290</v>
      </c>
      <c r="H968" s="1">
        <v>293930</v>
      </c>
      <c r="I968" s="1">
        <v>19157.395700000001</v>
      </c>
    </row>
    <row r="969" spans="1:9" x14ac:dyDescent="0.25">
      <c r="A969" t="s">
        <v>9051</v>
      </c>
      <c r="B969" t="s">
        <v>9052</v>
      </c>
      <c r="C969" t="s">
        <v>9050</v>
      </c>
      <c r="D969" t="s">
        <v>9049</v>
      </c>
      <c r="E969" t="s">
        <v>2333</v>
      </c>
      <c r="F969" t="s">
        <v>4</v>
      </c>
      <c r="G969" s="2">
        <v>43290</v>
      </c>
      <c r="H969" s="1">
        <v>231950</v>
      </c>
      <c r="I969" s="1">
        <v>15031.622100000001</v>
      </c>
    </row>
    <row r="970" spans="1:9" x14ac:dyDescent="0.25">
      <c r="A970" t="s">
        <v>9047</v>
      </c>
      <c r="B970" t="s">
        <v>9048</v>
      </c>
      <c r="C970" t="s">
        <v>9046</v>
      </c>
      <c r="D970" t="s">
        <v>9045</v>
      </c>
      <c r="E970" t="s">
        <v>2333</v>
      </c>
      <c r="F970" t="s">
        <v>4</v>
      </c>
      <c r="G970" s="2">
        <v>43185</v>
      </c>
      <c r="H970" s="1">
        <v>2000000</v>
      </c>
      <c r="I970" s="1">
        <v>84205.022500000006</v>
      </c>
    </row>
    <row r="971" spans="1:9" x14ac:dyDescent="0.25">
      <c r="A971" t="s">
        <v>9043</v>
      </c>
      <c r="B971" t="s">
        <v>9044</v>
      </c>
      <c r="C971" t="s">
        <v>9042</v>
      </c>
      <c r="D971" t="s">
        <v>9041</v>
      </c>
      <c r="E971" t="s">
        <v>2333</v>
      </c>
      <c r="F971" t="s">
        <v>4</v>
      </c>
      <c r="G971" s="2">
        <v>43409</v>
      </c>
      <c r="H971" s="1">
        <v>695000</v>
      </c>
      <c r="I971" s="1">
        <v>40399.47</v>
      </c>
    </row>
    <row r="972" spans="1:9" x14ac:dyDescent="0.25">
      <c r="A972" t="s">
        <v>9039</v>
      </c>
      <c r="B972" t="s">
        <v>9040</v>
      </c>
      <c r="C972" t="s">
        <v>1889</v>
      </c>
      <c r="D972" t="s">
        <v>1888</v>
      </c>
      <c r="E972" t="s">
        <v>2333</v>
      </c>
      <c r="F972" t="s">
        <v>4</v>
      </c>
      <c r="G972" s="2">
        <v>43217</v>
      </c>
      <c r="H972" s="1">
        <v>2619000</v>
      </c>
      <c r="I972" s="1">
        <v>140396.22399999999</v>
      </c>
    </row>
    <row r="973" spans="1:9" x14ac:dyDescent="0.25">
      <c r="A973" t="s">
        <v>9037</v>
      </c>
      <c r="B973" t="s">
        <v>9038</v>
      </c>
      <c r="C973" t="s">
        <v>1007</v>
      </c>
      <c r="D973" t="s">
        <v>1006</v>
      </c>
      <c r="E973" t="s">
        <v>2333</v>
      </c>
      <c r="F973" t="s">
        <v>4</v>
      </c>
      <c r="G973" s="2">
        <v>43159</v>
      </c>
      <c r="H973" s="1">
        <v>7899000</v>
      </c>
      <c r="I973" s="1">
        <v>395387.3455</v>
      </c>
    </row>
    <row r="974" spans="1:9" x14ac:dyDescent="0.25">
      <c r="A974" t="s">
        <v>9035</v>
      </c>
      <c r="B974" t="s">
        <v>9036</v>
      </c>
      <c r="C974" t="s">
        <v>9034</v>
      </c>
      <c r="D974" t="s">
        <v>9033</v>
      </c>
      <c r="E974" t="s">
        <v>2333</v>
      </c>
      <c r="F974" t="s">
        <v>4</v>
      </c>
      <c r="G974" s="2">
        <v>43300</v>
      </c>
      <c r="H974" s="1">
        <v>680000</v>
      </c>
      <c r="I974" s="1">
        <v>54808.289900000003</v>
      </c>
    </row>
    <row r="975" spans="1:9" x14ac:dyDescent="0.25">
      <c r="A975" t="s">
        <v>9031</v>
      </c>
      <c r="B975" t="s">
        <v>9032</v>
      </c>
      <c r="C975" t="s">
        <v>9030</v>
      </c>
      <c r="D975" t="s">
        <v>9029</v>
      </c>
      <c r="E975" t="s">
        <v>2333</v>
      </c>
      <c r="F975" t="s">
        <v>4</v>
      </c>
      <c r="G975" s="2">
        <v>43186</v>
      </c>
      <c r="H975" s="1">
        <v>486000</v>
      </c>
      <c r="I975" s="1">
        <v>31095.2035</v>
      </c>
    </row>
    <row r="976" spans="1:9" x14ac:dyDescent="0.25">
      <c r="A976" t="s">
        <v>9027</v>
      </c>
      <c r="B976" t="s">
        <v>9028</v>
      </c>
      <c r="C976" t="s">
        <v>9026</v>
      </c>
      <c r="D976" t="s">
        <v>9025</v>
      </c>
      <c r="E976" t="s">
        <v>2333</v>
      </c>
      <c r="F976" t="s">
        <v>4</v>
      </c>
      <c r="G976" s="2">
        <v>43132</v>
      </c>
      <c r="H976" s="1">
        <v>841500</v>
      </c>
      <c r="I976" s="1">
        <v>59989.479700000004</v>
      </c>
    </row>
    <row r="977" spans="1:9" x14ac:dyDescent="0.25">
      <c r="A977" t="s">
        <v>9023</v>
      </c>
      <c r="B977" t="s">
        <v>9024</v>
      </c>
      <c r="C977" t="s">
        <v>9022</v>
      </c>
      <c r="D977" t="s">
        <v>9021</v>
      </c>
      <c r="E977" t="s">
        <v>2333</v>
      </c>
      <c r="F977" t="s">
        <v>4</v>
      </c>
      <c r="G977" s="2">
        <v>43131</v>
      </c>
      <c r="H977" s="1">
        <v>2132000</v>
      </c>
      <c r="I977" s="1">
        <v>112292.0773</v>
      </c>
    </row>
    <row r="978" spans="1:9" x14ac:dyDescent="0.25">
      <c r="A978" t="s">
        <v>9019</v>
      </c>
      <c r="B978" t="s">
        <v>9020</v>
      </c>
      <c r="C978" t="s">
        <v>9018</v>
      </c>
      <c r="D978" t="s">
        <v>9017</v>
      </c>
      <c r="E978" t="s">
        <v>2333</v>
      </c>
      <c r="F978" t="s">
        <v>4</v>
      </c>
      <c r="G978" s="2">
        <v>43369</v>
      </c>
      <c r="H978" s="1">
        <v>1377000</v>
      </c>
      <c r="I978" s="1">
        <v>157239.755</v>
      </c>
    </row>
    <row r="979" spans="1:9" x14ac:dyDescent="0.25">
      <c r="A979" t="s">
        <v>9015</v>
      </c>
      <c r="B979" t="s">
        <v>9016</v>
      </c>
      <c r="C979" t="s">
        <v>9014</v>
      </c>
      <c r="D979" t="s">
        <v>9013</v>
      </c>
      <c r="E979" t="s">
        <v>2333</v>
      </c>
      <c r="F979" t="s">
        <v>4</v>
      </c>
      <c r="G979" s="2">
        <v>43404</v>
      </c>
      <c r="H979" s="1">
        <v>910000</v>
      </c>
      <c r="I979" s="1">
        <v>58599.557500000003</v>
      </c>
    </row>
    <row r="980" spans="1:9" x14ac:dyDescent="0.25">
      <c r="A980" t="s">
        <v>9011</v>
      </c>
      <c r="B980" t="s">
        <v>9012</v>
      </c>
      <c r="C980" t="s">
        <v>9010</v>
      </c>
      <c r="D980" t="s">
        <v>9009</v>
      </c>
      <c r="E980" t="s">
        <v>2333</v>
      </c>
      <c r="F980" t="s">
        <v>4</v>
      </c>
      <c r="G980" s="2">
        <v>43369</v>
      </c>
      <c r="H980" s="1">
        <v>200000</v>
      </c>
      <c r="I980" s="1">
        <v>11623.0717</v>
      </c>
    </row>
    <row r="981" spans="1:9" x14ac:dyDescent="0.25">
      <c r="A981" t="s">
        <v>9007</v>
      </c>
      <c r="B981" t="s">
        <v>9008</v>
      </c>
      <c r="C981" t="s">
        <v>9006</v>
      </c>
      <c r="D981" t="s">
        <v>9005</v>
      </c>
      <c r="E981" t="s">
        <v>2333</v>
      </c>
      <c r="F981" t="s">
        <v>4</v>
      </c>
      <c r="G981" s="2">
        <v>43104</v>
      </c>
      <c r="H981" s="1">
        <v>4383158</v>
      </c>
      <c r="I981" s="1">
        <v>230245.95199999999</v>
      </c>
    </row>
    <row r="982" spans="1:9" x14ac:dyDescent="0.25">
      <c r="A982" t="s">
        <v>9003</v>
      </c>
      <c r="B982" t="s">
        <v>9004</v>
      </c>
      <c r="C982" t="s">
        <v>9002</v>
      </c>
      <c r="D982" t="s">
        <v>9001</v>
      </c>
      <c r="E982" t="s">
        <v>2333</v>
      </c>
      <c r="F982" t="s">
        <v>4</v>
      </c>
      <c r="G982" s="2">
        <v>43370</v>
      </c>
      <c r="H982" s="1">
        <v>1187398</v>
      </c>
      <c r="I982" s="1">
        <v>63519.023200000003</v>
      </c>
    </row>
    <row r="983" spans="1:9" x14ac:dyDescent="0.25">
      <c r="A983" t="s">
        <v>8997</v>
      </c>
      <c r="B983" t="s">
        <v>8998</v>
      </c>
      <c r="C983" t="s">
        <v>991</v>
      </c>
      <c r="D983" t="s">
        <v>990</v>
      </c>
      <c r="E983" t="s">
        <v>2333</v>
      </c>
      <c r="F983" t="s">
        <v>4</v>
      </c>
      <c r="G983" s="2">
        <v>43131</v>
      </c>
      <c r="H983" s="1">
        <v>2548000</v>
      </c>
      <c r="I983" s="1">
        <v>128112.592</v>
      </c>
    </row>
    <row r="984" spans="1:9" x14ac:dyDescent="0.25">
      <c r="A984" t="s">
        <v>8995</v>
      </c>
      <c r="B984" t="s">
        <v>8996</v>
      </c>
      <c r="C984" t="s">
        <v>8906</v>
      </c>
      <c r="D984" t="s">
        <v>8905</v>
      </c>
      <c r="E984" t="s">
        <v>2333</v>
      </c>
      <c r="F984" t="s">
        <v>4</v>
      </c>
      <c r="G984" s="2">
        <v>43389</v>
      </c>
      <c r="H984" s="1">
        <v>3700100</v>
      </c>
      <c r="I984" s="1">
        <v>284264.69150000002</v>
      </c>
    </row>
    <row r="985" spans="1:9" x14ac:dyDescent="0.25">
      <c r="A985" t="s">
        <v>8993</v>
      </c>
      <c r="B985" t="s">
        <v>8994</v>
      </c>
      <c r="C985" t="s">
        <v>8870</v>
      </c>
      <c r="D985" t="s">
        <v>8869</v>
      </c>
      <c r="E985" t="s">
        <v>2333</v>
      </c>
      <c r="F985" t="s">
        <v>4</v>
      </c>
      <c r="G985" s="2">
        <v>43353</v>
      </c>
      <c r="H985" s="1">
        <v>2696170</v>
      </c>
      <c r="I985" s="1">
        <v>131058.928</v>
      </c>
    </row>
    <row r="986" spans="1:9" x14ac:dyDescent="0.25">
      <c r="A986" t="s">
        <v>8991</v>
      </c>
      <c r="B986" t="s">
        <v>8992</v>
      </c>
      <c r="C986" t="s">
        <v>8858</v>
      </c>
      <c r="D986" t="s">
        <v>8857</v>
      </c>
      <c r="E986" t="s">
        <v>2333</v>
      </c>
      <c r="F986" t="s">
        <v>4</v>
      </c>
      <c r="G986" s="2">
        <v>43299</v>
      </c>
      <c r="H986" s="1">
        <v>9000000</v>
      </c>
      <c r="I986" s="1">
        <v>669285.14399999997</v>
      </c>
    </row>
    <row r="987" spans="1:9" x14ac:dyDescent="0.25">
      <c r="A987" t="s">
        <v>8989</v>
      </c>
      <c r="B987" t="s">
        <v>8990</v>
      </c>
      <c r="C987" t="s">
        <v>8988</v>
      </c>
      <c r="D987" t="s">
        <v>8987</v>
      </c>
      <c r="E987" t="s">
        <v>2333</v>
      </c>
      <c r="F987" t="s">
        <v>4</v>
      </c>
      <c r="G987" s="2">
        <v>43216</v>
      </c>
      <c r="H987" s="1">
        <v>1542556</v>
      </c>
      <c r="I987" s="1">
        <v>77205.322499999995</v>
      </c>
    </row>
    <row r="988" spans="1:9" x14ac:dyDescent="0.25">
      <c r="A988" t="s">
        <v>8985</v>
      </c>
      <c r="B988" t="s">
        <v>8986</v>
      </c>
      <c r="C988" t="s">
        <v>8892</v>
      </c>
      <c r="D988" t="s">
        <v>8891</v>
      </c>
      <c r="E988" t="s">
        <v>2333</v>
      </c>
      <c r="F988" t="s">
        <v>4</v>
      </c>
      <c r="G988" s="2">
        <v>43150</v>
      </c>
      <c r="H988" s="1">
        <v>2580000</v>
      </c>
      <c r="I988" s="1">
        <v>241539.61170000001</v>
      </c>
    </row>
    <row r="989" spans="1:9" x14ac:dyDescent="0.25">
      <c r="A989" t="s">
        <v>8983</v>
      </c>
      <c r="B989" t="s">
        <v>8984</v>
      </c>
      <c r="C989" t="s">
        <v>8892</v>
      </c>
      <c r="D989" t="s">
        <v>8891</v>
      </c>
      <c r="E989" t="s">
        <v>2333</v>
      </c>
      <c r="F989" t="s">
        <v>4</v>
      </c>
      <c r="G989" s="2">
        <v>43150</v>
      </c>
      <c r="H989" s="1">
        <v>1200000</v>
      </c>
      <c r="I989" s="1">
        <v>112270.06479999999</v>
      </c>
    </row>
    <row r="990" spans="1:9" x14ac:dyDescent="0.25">
      <c r="A990" t="s">
        <v>8981</v>
      </c>
      <c r="B990" t="s">
        <v>8982</v>
      </c>
      <c r="C990" t="s">
        <v>8870</v>
      </c>
      <c r="D990" t="s">
        <v>8869</v>
      </c>
      <c r="E990" t="s">
        <v>2333</v>
      </c>
      <c r="F990" t="s">
        <v>4</v>
      </c>
      <c r="G990" s="2">
        <v>43300</v>
      </c>
      <c r="H990" s="1">
        <v>3068000</v>
      </c>
      <c r="I990" s="1">
        <v>187963.296</v>
      </c>
    </row>
    <row r="991" spans="1:9" x14ac:dyDescent="0.25">
      <c r="A991" t="s">
        <v>8979</v>
      </c>
      <c r="B991" t="s">
        <v>8980</v>
      </c>
      <c r="C991" t="s">
        <v>8918</v>
      </c>
      <c r="D991" t="s">
        <v>8917</v>
      </c>
      <c r="E991" t="s">
        <v>2333</v>
      </c>
      <c r="F991" t="s">
        <v>4</v>
      </c>
      <c r="G991" s="2">
        <v>43420</v>
      </c>
      <c r="H991" s="1">
        <v>4154000</v>
      </c>
      <c r="I991" s="1">
        <v>386028.2941</v>
      </c>
    </row>
    <row r="992" spans="1:9" x14ac:dyDescent="0.25">
      <c r="A992" t="s">
        <v>8977</v>
      </c>
      <c r="B992" t="s">
        <v>8978</v>
      </c>
      <c r="C992" t="s">
        <v>8976</v>
      </c>
      <c r="D992" t="s">
        <v>8975</v>
      </c>
      <c r="E992" t="s">
        <v>2333</v>
      </c>
      <c r="F992" t="s">
        <v>4</v>
      </c>
      <c r="G992" s="2">
        <v>43381</v>
      </c>
      <c r="H992" s="1">
        <v>1735000</v>
      </c>
      <c r="I992" s="1">
        <v>118254.345</v>
      </c>
    </row>
    <row r="993" spans="1:9" x14ac:dyDescent="0.25">
      <c r="A993" t="s">
        <v>8973</v>
      </c>
      <c r="B993" t="s">
        <v>8974</v>
      </c>
      <c r="C993" t="s">
        <v>8972</v>
      </c>
      <c r="D993" t="s">
        <v>8971</v>
      </c>
      <c r="E993" t="s">
        <v>2333</v>
      </c>
      <c r="F993" t="s">
        <v>4</v>
      </c>
      <c r="G993" s="2">
        <v>43216</v>
      </c>
      <c r="H993" s="1">
        <v>821752</v>
      </c>
      <c r="I993" s="1">
        <v>25270.4359</v>
      </c>
    </row>
    <row r="994" spans="1:9" x14ac:dyDescent="0.25">
      <c r="A994" t="s">
        <v>8969</v>
      </c>
      <c r="B994" t="s">
        <v>8970</v>
      </c>
      <c r="C994" t="s">
        <v>8892</v>
      </c>
      <c r="D994" t="s">
        <v>8891</v>
      </c>
      <c r="E994" t="s">
        <v>2333</v>
      </c>
      <c r="F994" t="s">
        <v>4</v>
      </c>
      <c r="G994" s="2">
        <v>43116</v>
      </c>
      <c r="H994" s="1">
        <v>3880000</v>
      </c>
      <c r="I994" s="1">
        <v>364949.52769999998</v>
      </c>
    </row>
    <row r="995" spans="1:9" x14ac:dyDescent="0.25">
      <c r="A995" t="s">
        <v>8967</v>
      </c>
      <c r="B995" t="s">
        <v>8968</v>
      </c>
      <c r="C995" t="s">
        <v>975</v>
      </c>
      <c r="D995" t="s">
        <v>974</v>
      </c>
      <c r="E995" t="s">
        <v>2333</v>
      </c>
      <c r="F995" t="s">
        <v>4</v>
      </c>
      <c r="G995" s="2">
        <v>43104</v>
      </c>
      <c r="H995" s="1">
        <v>3000000</v>
      </c>
      <c r="I995" s="1">
        <v>185416.992</v>
      </c>
    </row>
    <row r="996" spans="1:9" x14ac:dyDescent="0.25">
      <c r="A996" t="s">
        <v>8965</v>
      </c>
      <c r="B996" t="s">
        <v>8966</v>
      </c>
      <c r="C996" t="s">
        <v>8954</v>
      </c>
      <c r="D996" t="s">
        <v>8953</v>
      </c>
      <c r="E996" t="s">
        <v>2333</v>
      </c>
      <c r="F996" t="s">
        <v>4</v>
      </c>
      <c r="G996" s="2">
        <v>43409</v>
      </c>
      <c r="H996" s="1">
        <v>205000</v>
      </c>
      <c r="I996" s="1">
        <v>7667.7484999999997</v>
      </c>
    </row>
    <row r="997" spans="1:9" x14ac:dyDescent="0.25">
      <c r="A997" t="s">
        <v>8963</v>
      </c>
      <c r="B997" t="s">
        <v>8964</v>
      </c>
      <c r="C997" t="s">
        <v>8930</v>
      </c>
      <c r="D997" t="s">
        <v>8929</v>
      </c>
      <c r="E997" t="s">
        <v>2333</v>
      </c>
      <c r="F997" t="s">
        <v>4</v>
      </c>
      <c r="G997" s="2">
        <v>43410</v>
      </c>
      <c r="H997" s="1">
        <v>1493184</v>
      </c>
      <c r="I997" s="1">
        <v>36002.739300000001</v>
      </c>
    </row>
    <row r="998" spans="1:9" x14ac:dyDescent="0.25">
      <c r="A998" t="s">
        <v>8961</v>
      </c>
      <c r="B998" t="s">
        <v>8962</v>
      </c>
      <c r="C998" t="s">
        <v>8960</v>
      </c>
      <c r="D998" t="s">
        <v>8959</v>
      </c>
      <c r="E998" t="s">
        <v>2333</v>
      </c>
      <c r="F998" t="s">
        <v>4</v>
      </c>
      <c r="G998" s="2">
        <v>43245</v>
      </c>
      <c r="H998" s="1">
        <v>3800000</v>
      </c>
      <c r="I998" s="1">
        <v>241733.05600000001</v>
      </c>
    </row>
    <row r="999" spans="1:9" x14ac:dyDescent="0.25">
      <c r="A999" t="s">
        <v>8957</v>
      </c>
      <c r="B999" t="s">
        <v>8958</v>
      </c>
      <c r="C999" t="s">
        <v>8930</v>
      </c>
      <c r="D999" t="s">
        <v>8929</v>
      </c>
      <c r="E999" t="s">
        <v>2333</v>
      </c>
      <c r="F999" t="s">
        <v>4</v>
      </c>
      <c r="G999" s="2">
        <v>43381</v>
      </c>
      <c r="H999" s="1">
        <v>412000</v>
      </c>
      <c r="I999" s="1">
        <v>23787.203099999999</v>
      </c>
    </row>
    <row r="1000" spans="1:9" x14ac:dyDescent="0.25">
      <c r="A1000" t="s">
        <v>8955</v>
      </c>
      <c r="B1000" t="s">
        <v>8956</v>
      </c>
      <c r="C1000" t="s">
        <v>8954</v>
      </c>
      <c r="D1000" t="s">
        <v>8953</v>
      </c>
      <c r="E1000" t="s">
        <v>2333</v>
      </c>
      <c r="F1000" t="s">
        <v>4</v>
      </c>
      <c r="G1000" s="2">
        <v>43131</v>
      </c>
      <c r="H1000" s="1">
        <v>265000</v>
      </c>
      <c r="I1000" s="1">
        <v>15889.504000000001</v>
      </c>
    </row>
    <row r="1001" spans="1:9" x14ac:dyDescent="0.25">
      <c r="A1001" t="s">
        <v>8951</v>
      </c>
      <c r="B1001" t="s">
        <v>8952</v>
      </c>
      <c r="C1001" t="s">
        <v>8914</v>
      </c>
      <c r="D1001" t="s">
        <v>8913</v>
      </c>
      <c r="E1001" t="s">
        <v>2333</v>
      </c>
      <c r="F1001" t="s">
        <v>4</v>
      </c>
      <c r="G1001" s="2">
        <v>43173</v>
      </c>
      <c r="H1001" s="1">
        <v>1300000</v>
      </c>
      <c r="I1001" s="1">
        <v>86787.456000000006</v>
      </c>
    </row>
    <row r="1002" spans="1:9" x14ac:dyDescent="0.25">
      <c r="A1002" t="s">
        <v>8949</v>
      </c>
      <c r="B1002" t="s">
        <v>8950</v>
      </c>
      <c r="C1002" t="s">
        <v>8882</v>
      </c>
      <c r="D1002" t="s">
        <v>8881</v>
      </c>
      <c r="E1002" t="s">
        <v>2333</v>
      </c>
      <c r="F1002" t="s">
        <v>4</v>
      </c>
      <c r="G1002" s="2">
        <v>43220</v>
      </c>
      <c r="H1002" s="1">
        <v>472500</v>
      </c>
      <c r="I1002" s="1">
        <v>32347.46</v>
      </c>
    </row>
    <row r="1003" spans="1:9" x14ac:dyDescent="0.25">
      <c r="A1003" t="s">
        <v>8947</v>
      </c>
      <c r="B1003" t="s">
        <v>8948</v>
      </c>
      <c r="C1003" t="s">
        <v>8940</v>
      </c>
      <c r="D1003" t="s">
        <v>8939</v>
      </c>
      <c r="E1003" t="s">
        <v>2333</v>
      </c>
      <c r="F1003" t="s">
        <v>4</v>
      </c>
      <c r="G1003" s="2">
        <v>43265</v>
      </c>
      <c r="H1003" s="1">
        <v>1174446</v>
      </c>
      <c r="I1003" s="1">
        <v>69496.1875</v>
      </c>
    </row>
    <row r="1004" spans="1:9" x14ac:dyDescent="0.25">
      <c r="A1004" t="s">
        <v>8945</v>
      </c>
      <c r="B1004" t="s">
        <v>8946</v>
      </c>
      <c r="C1004" t="s">
        <v>8944</v>
      </c>
      <c r="D1004" t="s">
        <v>8943</v>
      </c>
      <c r="E1004" t="s">
        <v>2333</v>
      </c>
      <c r="F1004" t="s">
        <v>4</v>
      </c>
      <c r="G1004" s="2">
        <v>43339</v>
      </c>
      <c r="H1004" s="1">
        <v>4000000</v>
      </c>
      <c r="I1004" s="1">
        <v>283102.5428</v>
      </c>
    </row>
    <row r="1005" spans="1:9" x14ac:dyDescent="0.25">
      <c r="A1005" t="s">
        <v>8941</v>
      </c>
      <c r="B1005" t="s">
        <v>8942</v>
      </c>
      <c r="C1005" t="s">
        <v>8940</v>
      </c>
      <c r="D1005" t="s">
        <v>8939</v>
      </c>
      <c r="E1005" t="s">
        <v>2333</v>
      </c>
      <c r="F1005" t="s">
        <v>4</v>
      </c>
      <c r="G1005" s="2">
        <v>43265</v>
      </c>
      <c r="H1005" s="1">
        <v>907376</v>
      </c>
      <c r="I1005" s="1">
        <v>53692.727099999996</v>
      </c>
    </row>
    <row r="1006" spans="1:9" x14ac:dyDescent="0.25">
      <c r="A1006" t="s">
        <v>8937</v>
      </c>
      <c r="B1006" t="s">
        <v>8938</v>
      </c>
      <c r="C1006" t="s">
        <v>8914</v>
      </c>
      <c r="D1006" t="s">
        <v>8913</v>
      </c>
      <c r="E1006" t="s">
        <v>2333</v>
      </c>
      <c r="F1006" t="s">
        <v>4</v>
      </c>
      <c r="G1006" s="2">
        <v>43266</v>
      </c>
      <c r="H1006" s="1">
        <v>2112401</v>
      </c>
      <c r="I1006" s="1">
        <v>130544.928</v>
      </c>
    </row>
    <row r="1007" spans="1:9" x14ac:dyDescent="0.25">
      <c r="A1007" t="s">
        <v>8935</v>
      </c>
      <c r="B1007" t="s">
        <v>8936</v>
      </c>
      <c r="C1007" t="s">
        <v>8934</v>
      </c>
      <c r="D1007" t="s">
        <v>8933</v>
      </c>
      <c r="E1007" t="s">
        <v>2333</v>
      </c>
      <c r="F1007" t="s">
        <v>4</v>
      </c>
      <c r="G1007" s="2">
        <v>43350</v>
      </c>
      <c r="H1007" s="1">
        <v>690000</v>
      </c>
      <c r="I1007" s="1">
        <v>41558.464099999997</v>
      </c>
    </row>
    <row r="1008" spans="1:9" x14ac:dyDescent="0.25">
      <c r="A1008" t="s">
        <v>8931</v>
      </c>
      <c r="B1008" t="s">
        <v>8932</v>
      </c>
      <c r="C1008" t="s">
        <v>8930</v>
      </c>
      <c r="D1008" t="s">
        <v>8929</v>
      </c>
      <c r="E1008" t="s">
        <v>2333</v>
      </c>
      <c r="F1008" t="s">
        <v>4</v>
      </c>
      <c r="G1008" s="2">
        <v>43236</v>
      </c>
      <c r="H1008" s="1">
        <v>8850000</v>
      </c>
      <c r="I1008" s="1">
        <v>673721.7169</v>
      </c>
    </row>
    <row r="1009" spans="1:9" x14ac:dyDescent="0.25">
      <c r="A1009" t="s">
        <v>8927</v>
      </c>
      <c r="B1009" t="s">
        <v>8928</v>
      </c>
      <c r="C1009" t="s">
        <v>8926</v>
      </c>
      <c r="D1009" t="s">
        <v>8925</v>
      </c>
      <c r="E1009" t="s">
        <v>2333</v>
      </c>
      <c r="F1009" t="s">
        <v>4</v>
      </c>
      <c r="G1009" s="2">
        <v>43437</v>
      </c>
      <c r="H1009" s="1">
        <v>800000</v>
      </c>
      <c r="I1009" s="1">
        <v>47404.751199999999</v>
      </c>
    </row>
    <row r="1010" spans="1:9" x14ac:dyDescent="0.25">
      <c r="A1010" t="s">
        <v>8923</v>
      </c>
      <c r="B1010" t="s">
        <v>8924</v>
      </c>
      <c r="C1010" t="s">
        <v>8922</v>
      </c>
      <c r="D1010" t="s">
        <v>8921</v>
      </c>
      <c r="E1010" t="s">
        <v>2333</v>
      </c>
      <c r="F1010" t="s">
        <v>4</v>
      </c>
      <c r="G1010" s="2">
        <v>43384</v>
      </c>
      <c r="H1010" s="1">
        <v>1111500</v>
      </c>
      <c r="I1010" s="1">
        <v>71750.972099999999</v>
      </c>
    </row>
    <row r="1011" spans="1:9" x14ac:dyDescent="0.25">
      <c r="A1011" t="s">
        <v>8919</v>
      </c>
      <c r="B1011" t="s">
        <v>8920</v>
      </c>
      <c r="C1011" t="s">
        <v>8918</v>
      </c>
      <c r="D1011" t="s">
        <v>8917</v>
      </c>
      <c r="E1011" t="s">
        <v>2333</v>
      </c>
      <c r="F1011" t="s">
        <v>4</v>
      </c>
      <c r="G1011" s="2">
        <v>43416</v>
      </c>
      <c r="H1011" s="1">
        <v>7246687.1600000001</v>
      </c>
      <c r="I1011" s="1">
        <v>498207.97779999999</v>
      </c>
    </row>
    <row r="1012" spans="1:9" x14ac:dyDescent="0.25">
      <c r="A1012" t="s">
        <v>8915</v>
      </c>
      <c r="B1012" t="s">
        <v>8916</v>
      </c>
      <c r="C1012" t="s">
        <v>8914</v>
      </c>
      <c r="D1012" t="s">
        <v>8913</v>
      </c>
      <c r="E1012" t="s">
        <v>2333</v>
      </c>
      <c r="F1012" t="s">
        <v>4</v>
      </c>
      <c r="G1012" s="2">
        <v>43377</v>
      </c>
      <c r="H1012" s="1">
        <v>5980650</v>
      </c>
      <c r="I1012" s="1">
        <v>376407.92</v>
      </c>
    </row>
    <row r="1013" spans="1:9" x14ac:dyDescent="0.25">
      <c r="A1013" t="s">
        <v>8911</v>
      </c>
      <c r="B1013" t="s">
        <v>8912</v>
      </c>
      <c r="C1013" t="s">
        <v>8910</v>
      </c>
      <c r="D1013" t="s">
        <v>8909</v>
      </c>
      <c r="E1013" t="s">
        <v>2333</v>
      </c>
      <c r="F1013" t="s">
        <v>4</v>
      </c>
      <c r="G1013" s="2">
        <v>43157</v>
      </c>
      <c r="H1013" s="1">
        <v>9590000</v>
      </c>
      <c r="I1013" s="1">
        <v>594934.02009999997</v>
      </c>
    </row>
    <row r="1014" spans="1:9" x14ac:dyDescent="0.25">
      <c r="A1014" t="s">
        <v>8903</v>
      </c>
      <c r="B1014" t="s">
        <v>8904</v>
      </c>
      <c r="C1014" t="s">
        <v>8870</v>
      </c>
      <c r="D1014" t="s">
        <v>8869</v>
      </c>
      <c r="E1014" t="s">
        <v>2333</v>
      </c>
      <c r="F1014" t="s">
        <v>4</v>
      </c>
      <c r="G1014" s="2">
        <v>43389</v>
      </c>
      <c r="H1014" s="1">
        <v>1495000</v>
      </c>
      <c r="I1014" s="1">
        <v>71653.679999999993</v>
      </c>
    </row>
    <row r="1015" spans="1:9" x14ac:dyDescent="0.25">
      <c r="A1015" t="s">
        <v>8901</v>
      </c>
      <c r="B1015" t="s">
        <v>8902</v>
      </c>
      <c r="C1015" t="s">
        <v>8900</v>
      </c>
      <c r="D1015" t="s">
        <v>8899</v>
      </c>
      <c r="E1015" t="s">
        <v>2333</v>
      </c>
      <c r="F1015" t="s">
        <v>4</v>
      </c>
      <c r="G1015" s="2">
        <v>43411</v>
      </c>
      <c r="H1015" s="1">
        <v>778515</v>
      </c>
      <c r="I1015" s="1">
        <v>56946.808199999999</v>
      </c>
    </row>
    <row r="1016" spans="1:9" x14ac:dyDescent="0.25">
      <c r="A1016" t="s">
        <v>8897</v>
      </c>
      <c r="B1016" t="s">
        <v>8898</v>
      </c>
      <c r="C1016" t="s">
        <v>8896</v>
      </c>
      <c r="D1016" t="s">
        <v>8895</v>
      </c>
      <c r="E1016" t="s">
        <v>2333</v>
      </c>
      <c r="F1016" t="s">
        <v>4</v>
      </c>
      <c r="G1016" s="2">
        <v>43172</v>
      </c>
      <c r="H1016" s="1">
        <v>585000</v>
      </c>
      <c r="I1016" s="1">
        <v>71167.260699999999</v>
      </c>
    </row>
    <row r="1017" spans="1:9" x14ac:dyDescent="0.25">
      <c r="A1017" t="s">
        <v>8893</v>
      </c>
      <c r="B1017" t="s">
        <v>8894</v>
      </c>
      <c r="C1017" t="s">
        <v>8892</v>
      </c>
      <c r="D1017" t="s">
        <v>8891</v>
      </c>
      <c r="E1017" t="s">
        <v>2333</v>
      </c>
      <c r="F1017" t="s">
        <v>4</v>
      </c>
      <c r="G1017" s="2">
        <v>43116</v>
      </c>
      <c r="H1017" s="1">
        <v>1090000</v>
      </c>
      <c r="I1017" s="1">
        <v>102760.04790000001</v>
      </c>
    </row>
    <row r="1018" spans="1:9" x14ac:dyDescent="0.25">
      <c r="A1018" t="s">
        <v>8889</v>
      </c>
      <c r="B1018" t="s">
        <v>8890</v>
      </c>
      <c r="C1018" t="s">
        <v>8858</v>
      </c>
      <c r="D1018" t="s">
        <v>8857</v>
      </c>
      <c r="E1018" t="s">
        <v>2333</v>
      </c>
      <c r="F1018" t="s">
        <v>4</v>
      </c>
      <c r="G1018" s="2">
        <v>43173</v>
      </c>
      <c r="H1018" s="1">
        <v>2570189.58</v>
      </c>
      <c r="I1018" s="1">
        <v>170153.52799999999</v>
      </c>
    </row>
    <row r="1019" spans="1:9" x14ac:dyDescent="0.25">
      <c r="A1019" t="s">
        <v>8887</v>
      </c>
      <c r="B1019" t="s">
        <v>8888</v>
      </c>
      <c r="C1019" t="s">
        <v>8886</v>
      </c>
      <c r="D1019" t="s">
        <v>8885</v>
      </c>
      <c r="E1019" t="s">
        <v>2333</v>
      </c>
      <c r="F1019" t="s">
        <v>4</v>
      </c>
      <c r="G1019" s="2">
        <v>43133</v>
      </c>
      <c r="H1019" s="1">
        <v>8885000</v>
      </c>
      <c r="I1019" s="1">
        <v>727455.86479999998</v>
      </c>
    </row>
    <row r="1020" spans="1:9" x14ac:dyDescent="0.25">
      <c r="A1020" t="s">
        <v>8883</v>
      </c>
      <c r="B1020" t="s">
        <v>8884</v>
      </c>
      <c r="C1020" t="s">
        <v>8882</v>
      </c>
      <c r="D1020" t="s">
        <v>8881</v>
      </c>
      <c r="E1020" t="s">
        <v>2333</v>
      </c>
      <c r="F1020" t="s">
        <v>4</v>
      </c>
      <c r="G1020" s="2">
        <v>43412</v>
      </c>
      <c r="H1020" s="1">
        <v>2217000</v>
      </c>
      <c r="I1020" s="1">
        <v>192681.26560000001</v>
      </c>
    </row>
    <row r="1021" spans="1:9" x14ac:dyDescent="0.25">
      <c r="A1021" t="s">
        <v>8879</v>
      </c>
      <c r="B1021" t="s">
        <v>8880</v>
      </c>
      <c r="C1021" t="s">
        <v>8878</v>
      </c>
      <c r="D1021" t="s">
        <v>8877</v>
      </c>
      <c r="E1021" t="s">
        <v>2333</v>
      </c>
      <c r="F1021" t="s">
        <v>4</v>
      </c>
      <c r="G1021" s="2">
        <v>43104</v>
      </c>
      <c r="H1021" s="1">
        <v>1703797</v>
      </c>
      <c r="I1021" s="1">
        <v>84041.803100000005</v>
      </c>
    </row>
    <row r="1022" spans="1:9" x14ac:dyDescent="0.25">
      <c r="A1022" t="s">
        <v>8875</v>
      </c>
      <c r="B1022" t="s">
        <v>8876</v>
      </c>
      <c r="C1022" t="s">
        <v>8874</v>
      </c>
      <c r="D1022" t="s">
        <v>8873</v>
      </c>
      <c r="E1022" t="s">
        <v>2333</v>
      </c>
      <c r="F1022" t="s">
        <v>4</v>
      </c>
      <c r="G1022" s="2">
        <v>43300</v>
      </c>
      <c r="H1022" s="1">
        <v>1800000</v>
      </c>
      <c r="I1022" s="1">
        <v>119538.6018</v>
      </c>
    </row>
    <row r="1023" spans="1:9" x14ac:dyDescent="0.25">
      <c r="A1023" t="s">
        <v>8871</v>
      </c>
      <c r="B1023" t="s">
        <v>8872</v>
      </c>
      <c r="C1023" t="s">
        <v>8870</v>
      </c>
      <c r="D1023" t="s">
        <v>8869</v>
      </c>
      <c r="E1023" t="s">
        <v>2333</v>
      </c>
      <c r="F1023" t="s">
        <v>4</v>
      </c>
      <c r="G1023" s="2">
        <v>43300</v>
      </c>
      <c r="H1023" s="1">
        <v>1334000</v>
      </c>
      <c r="I1023" s="1">
        <v>62299.544000000002</v>
      </c>
    </row>
    <row r="1024" spans="1:9" x14ac:dyDescent="0.25">
      <c r="A1024" t="s">
        <v>8867</v>
      </c>
      <c r="B1024" t="s">
        <v>8868</v>
      </c>
      <c r="C1024" t="s">
        <v>8866</v>
      </c>
      <c r="D1024" t="s">
        <v>8865</v>
      </c>
      <c r="E1024" t="s">
        <v>2333</v>
      </c>
      <c r="F1024" t="s">
        <v>4</v>
      </c>
      <c r="G1024" s="2">
        <v>43236</v>
      </c>
      <c r="H1024" s="1">
        <v>1396000</v>
      </c>
      <c r="I1024" s="1">
        <v>56784.967700000001</v>
      </c>
    </row>
    <row r="1025" spans="1:9" x14ac:dyDescent="0.25">
      <c r="A1025" t="s">
        <v>8863</v>
      </c>
      <c r="B1025" t="s">
        <v>8864</v>
      </c>
      <c r="C1025" t="s">
        <v>8862</v>
      </c>
      <c r="D1025" t="s">
        <v>8861</v>
      </c>
      <c r="E1025" t="s">
        <v>2333</v>
      </c>
      <c r="F1025" t="s">
        <v>4</v>
      </c>
      <c r="G1025" s="2">
        <v>43250</v>
      </c>
      <c r="H1025" s="1">
        <v>485000</v>
      </c>
      <c r="I1025" s="1">
        <v>45290.352099999996</v>
      </c>
    </row>
    <row r="1026" spans="1:9" x14ac:dyDescent="0.25">
      <c r="A1026" t="s">
        <v>8859</v>
      </c>
      <c r="B1026" t="s">
        <v>8860</v>
      </c>
      <c r="C1026" t="s">
        <v>8858</v>
      </c>
      <c r="D1026" t="s">
        <v>8857</v>
      </c>
      <c r="E1026" t="s">
        <v>2333</v>
      </c>
      <c r="F1026" t="s">
        <v>4</v>
      </c>
      <c r="G1026" s="2">
        <v>43173</v>
      </c>
      <c r="H1026" s="1">
        <v>499240</v>
      </c>
      <c r="I1026" s="1">
        <v>30600.9663</v>
      </c>
    </row>
    <row r="1027" spans="1:9" x14ac:dyDescent="0.25">
      <c r="A1027" t="s">
        <v>8855</v>
      </c>
      <c r="B1027" t="s">
        <v>8856</v>
      </c>
      <c r="C1027" t="s">
        <v>8407</v>
      </c>
      <c r="D1027" t="s">
        <v>8406</v>
      </c>
      <c r="E1027" t="s">
        <v>2333</v>
      </c>
      <c r="F1027" t="s">
        <v>4</v>
      </c>
      <c r="G1027" s="2">
        <v>43172</v>
      </c>
      <c r="H1027" s="1">
        <v>2825100</v>
      </c>
      <c r="I1027" s="1">
        <v>136157.37340000001</v>
      </c>
    </row>
    <row r="1028" spans="1:9" x14ac:dyDescent="0.25">
      <c r="A1028" t="s">
        <v>8853</v>
      </c>
      <c r="B1028" t="s">
        <v>8854</v>
      </c>
      <c r="C1028" t="s">
        <v>8852</v>
      </c>
      <c r="D1028" t="s">
        <v>8851</v>
      </c>
      <c r="E1028" t="s">
        <v>2333</v>
      </c>
      <c r="F1028" t="s">
        <v>4</v>
      </c>
      <c r="G1028" s="2">
        <v>43377</v>
      </c>
      <c r="H1028" s="1">
        <v>360000</v>
      </c>
      <c r="I1028" s="1">
        <v>28111.613300000001</v>
      </c>
    </row>
    <row r="1029" spans="1:9" x14ac:dyDescent="0.25">
      <c r="A1029" t="s">
        <v>8849</v>
      </c>
      <c r="B1029" t="s">
        <v>8850</v>
      </c>
      <c r="C1029" t="s">
        <v>8848</v>
      </c>
      <c r="D1029" t="s">
        <v>8847</v>
      </c>
      <c r="E1029" t="s">
        <v>2333</v>
      </c>
      <c r="F1029" t="s">
        <v>4</v>
      </c>
      <c r="G1029" s="2">
        <v>43222</v>
      </c>
      <c r="H1029" s="1">
        <v>1980000</v>
      </c>
      <c r="I1029" s="1">
        <v>146475.92439999999</v>
      </c>
    </row>
    <row r="1030" spans="1:9" x14ac:dyDescent="0.25">
      <c r="A1030" t="s">
        <v>8845</v>
      </c>
      <c r="B1030" t="s">
        <v>8846</v>
      </c>
      <c r="C1030" t="s">
        <v>1873</v>
      </c>
      <c r="D1030" t="s">
        <v>1872</v>
      </c>
      <c r="E1030" t="s">
        <v>2333</v>
      </c>
      <c r="F1030" t="s">
        <v>4</v>
      </c>
      <c r="G1030" s="2">
        <v>43122</v>
      </c>
      <c r="H1030" s="1">
        <v>2189116</v>
      </c>
      <c r="I1030" s="1">
        <v>157769.23199999999</v>
      </c>
    </row>
    <row r="1031" spans="1:9" x14ac:dyDescent="0.25">
      <c r="A1031" t="s">
        <v>8843</v>
      </c>
      <c r="B1031" t="s">
        <v>8844</v>
      </c>
      <c r="C1031" t="s">
        <v>1873</v>
      </c>
      <c r="D1031" t="s">
        <v>1872</v>
      </c>
      <c r="E1031" t="s">
        <v>2333</v>
      </c>
      <c r="F1031" t="s">
        <v>4</v>
      </c>
      <c r="G1031" s="2">
        <v>43339</v>
      </c>
      <c r="H1031" s="1">
        <v>2091228</v>
      </c>
      <c r="I1031" s="1">
        <v>109275.792</v>
      </c>
    </row>
    <row r="1032" spans="1:9" x14ac:dyDescent="0.25">
      <c r="A1032" t="s">
        <v>8841</v>
      </c>
      <c r="B1032" t="s">
        <v>8842</v>
      </c>
      <c r="C1032" t="s">
        <v>8794</v>
      </c>
      <c r="D1032" t="s">
        <v>8793</v>
      </c>
      <c r="E1032" t="s">
        <v>2333</v>
      </c>
      <c r="F1032" t="s">
        <v>4</v>
      </c>
      <c r="G1032" s="2">
        <v>43409</v>
      </c>
      <c r="H1032" s="1">
        <v>842150</v>
      </c>
      <c r="I1032" s="1">
        <v>54430.055399999997</v>
      </c>
    </row>
    <row r="1033" spans="1:9" x14ac:dyDescent="0.25">
      <c r="A1033" t="s">
        <v>8839</v>
      </c>
      <c r="B1033" t="s">
        <v>8840</v>
      </c>
      <c r="C1033" t="s">
        <v>8838</v>
      </c>
      <c r="D1033" t="s">
        <v>8837</v>
      </c>
      <c r="E1033" t="s">
        <v>2333</v>
      </c>
      <c r="F1033" t="s">
        <v>4</v>
      </c>
      <c r="G1033" s="2">
        <v>43185</v>
      </c>
      <c r="H1033" s="1">
        <v>1790000</v>
      </c>
      <c r="I1033" s="1">
        <v>109122.36</v>
      </c>
    </row>
    <row r="1034" spans="1:9" x14ac:dyDescent="0.25">
      <c r="A1034" t="s">
        <v>8835</v>
      </c>
      <c r="B1034" t="s">
        <v>8836</v>
      </c>
      <c r="C1034" t="s">
        <v>1869</v>
      </c>
      <c r="D1034" t="s">
        <v>1868</v>
      </c>
      <c r="E1034" t="s">
        <v>2333</v>
      </c>
      <c r="F1034" t="s">
        <v>4</v>
      </c>
      <c r="G1034" s="2">
        <v>43145</v>
      </c>
      <c r="H1034" s="1">
        <v>1816000</v>
      </c>
      <c r="I1034" s="1">
        <v>94512.069199999998</v>
      </c>
    </row>
    <row r="1035" spans="1:9" x14ac:dyDescent="0.25">
      <c r="A1035" t="s">
        <v>8833</v>
      </c>
      <c r="B1035" t="s">
        <v>8834</v>
      </c>
      <c r="C1035" t="s">
        <v>8780</v>
      </c>
      <c r="D1035" t="s">
        <v>8779</v>
      </c>
      <c r="E1035" t="s">
        <v>2333</v>
      </c>
      <c r="F1035" t="s">
        <v>4</v>
      </c>
      <c r="G1035" s="2">
        <v>43145</v>
      </c>
      <c r="H1035" s="1">
        <v>639000</v>
      </c>
      <c r="I1035" s="1">
        <v>28297.376</v>
      </c>
    </row>
    <row r="1036" spans="1:9" x14ac:dyDescent="0.25">
      <c r="A1036" t="s">
        <v>8831</v>
      </c>
      <c r="B1036" t="s">
        <v>8832</v>
      </c>
      <c r="C1036" t="s">
        <v>8830</v>
      </c>
      <c r="D1036" t="s">
        <v>8829</v>
      </c>
      <c r="E1036" t="s">
        <v>2333</v>
      </c>
      <c r="F1036" t="s">
        <v>4</v>
      </c>
      <c r="G1036" s="2">
        <v>43362</v>
      </c>
      <c r="H1036" s="1">
        <v>499000</v>
      </c>
      <c r="I1036" s="1">
        <v>39710.322899999999</v>
      </c>
    </row>
    <row r="1037" spans="1:9" x14ac:dyDescent="0.25">
      <c r="A1037" t="s">
        <v>8827</v>
      </c>
      <c r="B1037" t="s">
        <v>8828</v>
      </c>
      <c r="C1037" t="s">
        <v>8826</v>
      </c>
      <c r="D1037" t="s">
        <v>8825</v>
      </c>
      <c r="E1037" t="s">
        <v>2333</v>
      </c>
      <c r="F1037" t="s">
        <v>4</v>
      </c>
      <c r="G1037" s="2">
        <v>43335</v>
      </c>
      <c r="H1037" s="1">
        <v>937000</v>
      </c>
      <c r="I1037" s="1">
        <v>76891.458199999994</v>
      </c>
    </row>
    <row r="1038" spans="1:9" x14ac:dyDescent="0.25">
      <c r="A1038" t="s">
        <v>8823</v>
      </c>
      <c r="B1038" t="s">
        <v>8824</v>
      </c>
      <c r="C1038" t="s">
        <v>8822</v>
      </c>
      <c r="D1038" t="s">
        <v>8821</v>
      </c>
      <c r="E1038" t="s">
        <v>2333</v>
      </c>
      <c r="F1038" t="s">
        <v>4</v>
      </c>
      <c r="G1038" s="2">
        <v>43367</v>
      </c>
      <c r="H1038" s="1">
        <v>249000</v>
      </c>
      <c r="I1038" s="1">
        <v>24764.606100000001</v>
      </c>
    </row>
    <row r="1039" spans="1:9" x14ac:dyDescent="0.25">
      <c r="A1039" t="s">
        <v>8819</v>
      </c>
      <c r="B1039" t="s">
        <v>8820</v>
      </c>
      <c r="C1039" t="s">
        <v>8818</v>
      </c>
      <c r="D1039" t="s">
        <v>8817</v>
      </c>
      <c r="E1039" t="s">
        <v>2333</v>
      </c>
      <c r="F1039" t="s">
        <v>4</v>
      </c>
      <c r="G1039" s="2">
        <v>43262</v>
      </c>
      <c r="H1039" s="1">
        <v>9680187.5</v>
      </c>
      <c r="I1039" s="1">
        <v>555571.245</v>
      </c>
    </row>
    <row r="1040" spans="1:9" x14ac:dyDescent="0.25">
      <c r="A1040" t="s">
        <v>8815</v>
      </c>
      <c r="B1040" t="s">
        <v>8816</v>
      </c>
      <c r="C1040" t="s">
        <v>8814</v>
      </c>
      <c r="D1040" t="s">
        <v>8813</v>
      </c>
      <c r="E1040" t="s">
        <v>2333</v>
      </c>
      <c r="F1040" t="s">
        <v>4</v>
      </c>
      <c r="G1040" s="2">
        <v>43369</v>
      </c>
      <c r="H1040" s="1">
        <v>165000</v>
      </c>
      <c r="I1040" s="1">
        <v>5754.4597999999996</v>
      </c>
    </row>
    <row r="1041" spans="1:9" x14ac:dyDescent="0.25">
      <c r="A1041" t="s">
        <v>8811</v>
      </c>
      <c r="B1041" t="s">
        <v>8812</v>
      </c>
      <c r="C1041" t="s">
        <v>8810</v>
      </c>
      <c r="D1041" t="s">
        <v>8809</v>
      </c>
      <c r="E1041" t="s">
        <v>2333</v>
      </c>
      <c r="F1041" t="s">
        <v>4</v>
      </c>
      <c r="G1041" s="2">
        <v>43265</v>
      </c>
      <c r="H1041" s="1">
        <v>819000</v>
      </c>
      <c r="I1041" s="1">
        <v>54365.9041</v>
      </c>
    </row>
    <row r="1042" spans="1:9" x14ac:dyDescent="0.25">
      <c r="A1042" t="s">
        <v>8807</v>
      </c>
      <c r="B1042" t="s">
        <v>8808</v>
      </c>
      <c r="C1042" t="s">
        <v>8806</v>
      </c>
      <c r="D1042" t="s">
        <v>8805</v>
      </c>
      <c r="E1042" t="s">
        <v>2333</v>
      </c>
      <c r="F1042" t="s">
        <v>4</v>
      </c>
      <c r="G1042" s="2">
        <v>43335</v>
      </c>
      <c r="H1042" s="1">
        <v>1890000</v>
      </c>
      <c r="I1042" s="1">
        <v>111488.62519999999</v>
      </c>
    </row>
    <row r="1043" spans="1:9" x14ac:dyDescent="0.25">
      <c r="A1043" t="s">
        <v>8803</v>
      </c>
      <c r="B1043" t="s">
        <v>8804</v>
      </c>
      <c r="C1043" t="s">
        <v>8764</v>
      </c>
      <c r="D1043" t="s">
        <v>8763</v>
      </c>
      <c r="E1043" t="s">
        <v>2333</v>
      </c>
      <c r="F1043" t="s">
        <v>4</v>
      </c>
      <c r="G1043" s="2">
        <v>43306</v>
      </c>
      <c r="H1043" s="1">
        <v>2360000</v>
      </c>
      <c r="I1043" s="1">
        <v>108666.4148</v>
      </c>
    </row>
    <row r="1044" spans="1:9" x14ac:dyDescent="0.25">
      <c r="A1044" t="s">
        <v>8801</v>
      </c>
      <c r="B1044" t="s">
        <v>8802</v>
      </c>
      <c r="C1044" t="s">
        <v>8764</v>
      </c>
      <c r="D1044" t="s">
        <v>8763</v>
      </c>
      <c r="E1044" t="s">
        <v>2333</v>
      </c>
      <c r="F1044" t="s">
        <v>4</v>
      </c>
      <c r="G1044" s="2">
        <v>43157</v>
      </c>
      <c r="H1044" s="1">
        <v>1982350</v>
      </c>
      <c r="I1044" s="1">
        <v>82617.327999999994</v>
      </c>
    </row>
    <row r="1045" spans="1:9" x14ac:dyDescent="0.25">
      <c r="A1045" t="s">
        <v>8799</v>
      </c>
      <c r="B1045" t="s">
        <v>8800</v>
      </c>
      <c r="C1045" t="s">
        <v>967</v>
      </c>
      <c r="D1045" t="s">
        <v>966</v>
      </c>
      <c r="E1045" t="s">
        <v>2333</v>
      </c>
      <c r="F1045" t="s">
        <v>4</v>
      </c>
      <c r="G1045" s="2">
        <v>43266</v>
      </c>
      <c r="H1045" s="1">
        <v>2532721.85</v>
      </c>
      <c r="I1045" s="1">
        <v>130250.54700000001</v>
      </c>
    </row>
    <row r="1046" spans="1:9" x14ac:dyDescent="0.25">
      <c r="A1046" t="s">
        <v>8797</v>
      </c>
      <c r="B1046" t="s">
        <v>8798</v>
      </c>
      <c r="C1046" t="s">
        <v>8776</v>
      </c>
      <c r="D1046" t="s">
        <v>8775</v>
      </c>
      <c r="E1046" t="s">
        <v>2333</v>
      </c>
      <c r="F1046" t="s">
        <v>4</v>
      </c>
      <c r="G1046" s="2">
        <v>43145</v>
      </c>
      <c r="H1046" s="1">
        <v>1230000</v>
      </c>
      <c r="I1046" s="1">
        <v>41378.423999999999</v>
      </c>
    </row>
    <row r="1047" spans="1:9" x14ac:dyDescent="0.25">
      <c r="A1047" t="s">
        <v>8795</v>
      </c>
      <c r="B1047" t="s">
        <v>8796</v>
      </c>
      <c r="C1047" t="s">
        <v>8794</v>
      </c>
      <c r="D1047" t="s">
        <v>8793</v>
      </c>
      <c r="E1047" t="s">
        <v>2333</v>
      </c>
      <c r="F1047" t="s">
        <v>4</v>
      </c>
      <c r="G1047" s="2">
        <v>43335</v>
      </c>
      <c r="H1047" s="1">
        <v>4300000</v>
      </c>
      <c r="I1047" s="1">
        <v>315509.40749999997</v>
      </c>
    </row>
    <row r="1048" spans="1:9" x14ac:dyDescent="0.25">
      <c r="A1048" t="s">
        <v>8791</v>
      </c>
      <c r="B1048" t="s">
        <v>8792</v>
      </c>
      <c r="C1048" t="s">
        <v>8790</v>
      </c>
      <c r="D1048" t="s">
        <v>8789</v>
      </c>
      <c r="E1048" t="s">
        <v>2333</v>
      </c>
      <c r="F1048" t="s">
        <v>4</v>
      </c>
      <c r="G1048" s="2">
        <v>43103</v>
      </c>
      <c r="H1048" s="1">
        <v>1400000</v>
      </c>
      <c r="I1048" s="1">
        <v>58147.232000000004</v>
      </c>
    </row>
    <row r="1049" spans="1:9" x14ac:dyDescent="0.25">
      <c r="A1049" t="s">
        <v>8787</v>
      </c>
      <c r="B1049" t="s">
        <v>8788</v>
      </c>
      <c r="C1049" t="s">
        <v>8764</v>
      </c>
      <c r="D1049" t="s">
        <v>8763</v>
      </c>
      <c r="E1049" t="s">
        <v>2333</v>
      </c>
      <c r="F1049" t="s">
        <v>4</v>
      </c>
      <c r="G1049" s="2">
        <v>43236</v>
      </c>
      <c r="H1049" s="1">
        <v>3030073</v>
      </c>
      <c r="I1049" s="1">
        <v>156318.24849999999</v>
      </c>
    </row>
    <row r="1050" spans="1:9" x14ac:dyDescent="0.25">
      <c r="A1050" t="s">
        <v>8785</v>
      </c>
      <c r="B1050" t="s">
        <v>8786</v>
      </c>
      <c r="C1050" t="s">
        <v>8784</v>
      </c>
      <c r="D1050" t="s">
        <v>8783</v>
      </c>
      <c r="E1050" t="s">
        <v>2333</v>
      </c>
      <c r="F1050" t="s">
        <v>4</v>
      </c>
      <c r="G1050" s="2">
        <v>43129</v>
      </c>
      <c r="H1050" s="1">
        <v>293000</v>
      </c>
      <c r="I1050" s="1">
        <v>7598.0079999999998</v>
      </c>
    </row>
    <row r="1051" spans="1:9" x14ac:dyDescent="0.25">
      <c r="A1051" t="s">
        <v>8781</v>
      </c>
      <c r="B1051" t="s">
        <v>8782</v>
      </c>
      <c r="C1051" t="s">
        <v>8780</v>
      </c>
      <c r="D1051" t="s">
        <v>8779</v>
      </c>
      <c r="E1051" t="s">
        <v>2333</v>
      </c>
      <c r="F1051" t="s">
        <v>4</v>
      </c>
      <c r="G1051" s="2">
        <v>43262</v>
      </c>
      <c r="H1051" s="1">
        <v>850000</v>
      </c>
      <c r="I1051" s="1">
        <v>46624.544000000002</v>
      </c>
    </row>
    <row r="1052" spans="1:9" x14ac:dyDescent="0.25">
      <c r="A1052" t="s">
        <v>8777</v>
      </c>
      <c r="B1052" t="s">
        <v>8778</v>
      </c>
      <c r="C1052" t="s">
        <v>8776</v>
      </c>
      <c r="D1052" t="s">
        <v>8775</v>
      </c>
      <c r="E1052" t="s">
        <v>2333</v>
      </c>
      <c r="F1052" t="s">
        <v>4</v>
      </c>
      <c r="G1052" s="2">
        <v>43364</v>
      </c>
      <c r="H1052" s="1">
        <v>1400000</v>
      </c>
      <c r="I1052" s="1">
        <v>60072.016000000003</v>
      </c>
    </row>
    <row r="1053" spans="1:9" x14ac:dyDescent="0.25">
      <c r="A1053" t="s">
        <v>8773</v>
      </c>
      <c r="B1053" t="s">
        <v>8774</v>
      </c>
      <c r="C1053" t="s">
        <v>8772</v>
      </c>
      <c r="D1053" t="s">
        <v>8771</v>
      </c>
      <c r="E1053" t="s">
        <v>2333</v>
      </c>
      <c r="F1053" t="s">
        <v>4</v>
      </c>
      <c r="G1053" s="2">
        <v>43335</v>
      </c>
      <c r="H1053" s="1">
        <v>3920000</v>
      </c>
      <c r="I1053" s="1">
        <v>335001.18910000002</v>
      </c>
    </row>
    <row r="1054" spans="1:9" x14ac:dyDescent="0.25">
      <c r="A1054" t="s">
        <v>8769</v>
      </c>
      <c r="B1054" t="s">
        <v>8770</v>
      </c>
      <c r="C1054" t="s">
        <v>8768</v>
      </c>
      <c r="D1054" t="s">
        <v>8767</v>
      </c>
      <c r="E1054" t="s">
        <v>2333</v>
      </c>
      <c r="F1054" t="s">
        <v>1729</v>
      </c>
      <c r="G1054" s="2">
        <v>43158</v>
      </c>
      <c r="H1054" s="1">
        <v>1505000</v>
      </c>
    </row>
    <row r="1055" spans="1:9" x14ac:dyDescent="0.25">
      <c r="A1055" t="s">
        <v>8765</v>
      </c>
      <c r="B1055" t="s">
        <v>8766</v>
      </c>
      <c r="C1055" t="s">
        <v>8764</v>
      </c>
      <c r="D1055" t="s">
        <v>8763</v>
      </c>
      <c r="E1055" t="s">
        <v>2333</v>
      </c>
      <c r="F1055" t="s">
        <v>4</v>
      </c>
      <c r="G1055" s="2">
        <v>43416</v>
      </c>
      <c r="H1055" s="1">
        <v>1934000</v>
      </c>
      <c r="I1055" s="1">
        <v>92203.174499999994</v>
      </c>
    </row>
    <row r="1056" spans="1:9" x14ac:dyDescent="0.25">
      <c r="A1056" t="s">
        <v>8761</v>
      </c>
      <c r="B1056" t="s">
        <v>8762</v>
      </c>
      <c r="C1056" t="s">
        <v>8760</v>
      </c>
      <c r="D1056" t="s">
        <v>8759</v>
      </c>
      <c r="E1056" t="s">
        <v>2333</v>
      </c>
      <c r="F1056" t="s">
        <v>4</v>
      </c>
      <c r="G1056" s="2">
        <v>43172</v>
      </c>
      <c r="H1056" s="1">
        <v>3540000</v>
      </c>
      <c r="I1056" s="1">
        <v>219417.6874</v>
      </c>
    </row>
    <row r="1057" spans="1:9" x14ac:dyDescent="0.25">
      <c r="A1057" t="s">
        <v>8757</v>
      </c>
      <c r="B1057" t="s">
        <v>8758</v>
      </c>
      <c r="C1057" t="s">
        <v>8756</v>
      </c>
      <c r="D1057" t="s">
        <v>8755</v>
      </c>
      <c r="E1057" t="s">
        <v>2333</v>
      </c>
      <c r="F1057" t="s">
        <v>4</v>
      </c>
      <c r="G1057" s="2">
        <v>43396</v>
      </c>
      <c r="H1057" s="1">
        <v>441000</v>
      </c>
      <c r="I1057" s="1">
        <v>38425.757599999997</v>
      </c>
    </row>
    <row r="1058" spans="1:9" x14ac:dyDescent="0.25">
      <c r="A1058" t="s">
        <v>8753</v>
      </c>
      <c r="B1058" t="s">
        <v>8754</v>
      </c>
      <c r="C1058" t="s">
        <v>8752</v>
      </c>
      <c r="D1058" t="s">
        <v>8751</v>
      </c>
      <c r="E1058" t="s">
        <v>2333</v>
      </c>
      <c r="F1058" t="s">
        <v>4</v>
      </c>
      <c r="G1058" s="2">
        <v>43194</v>
      </c>
      <c r="H1058" s="1">
        <v>554839</v>
      </c>
      <c r="I1058" s="1">
        <v>34170.839999999997</v>
      </c>
    </row>
    <row r="1059" spans="1:9" x14ac:dyDescent="0.25">
      <c r="A1059" t="s">
        <v>8749</v>
      </c>
      <c r="B1059" t="s">
        <v>8750</v>
      </c>
      <c r="C1059" t="s">
        <v>8748</v>
      </c>
      <c r="D1059" t="s">
        <v>8747</v>
      </c>
      <c r="E1059" t="s">
        <v>2333</v>
      </c>
      <c r="F1059" t="s">
        <v>4</v>
      </c>
      <c r="G1059" s="2">
        <v>43186</v>
      </c>
      <c r="H1059" s="1">
        <v>174600</v>
      </c>
      <c r="I1059" s="1">
        <v>6593.0159999999996</v>
      </c>
    </row>
    <row r="1060" spans="1:9" x14ac:dyDescent="0.25">
      <c r="A1060" t="s">
        <v>8745</v>
      </c>
      <c r="B1060" t="s">
        <v>8746</v>
      </c>
      <c r="C1060" t="s">
        <v>8626</v>
      </c>
      <c r="D1060" t="s">
        <v>8625</v>
      </c>
      <c r="E1060" t="s">
        <v>2333</v>
      </c>
      <c r="F1060" t="s">
        <v>4</v>
      </c>
      <c r="G1060" s="2">
        <v>43339</v>
      </c>
      <c r="H1060" s="1">
        <v>1540000</v>
      </c>
      <c r="I1060" s="1">
        <v>77614.691500000001</v>
      </c>
    </row>
    <row r="1061" spans="1:9" x14ac:dyDescent="0.25">
      <c r="A1061" t="s">
        <v>8743</v>
      </c>
      <c r="B1061" t="s">
        <v>8744</v>
      </c>
      <c r="C1061" t="s">
        <v>8708</v>
      </c>
      <c r="D1061" t="s">
        <v>8707</v>
      </c>
      <c r="E1061" t="s">
        <v>2333</v>
      </c>
      <c r="F1061" t="s">
        <v>4</v>
      </c>
      <c r="G1061" s="2">
        <v>43117</v>
      </c>
      <c r="H1061" s="1">
        <v>1867000</v>
      </c>
      <c r="I1061" s="1">
        <v>97206.96</v>
      </c>
    </row>
    <row r="1062" spans="1:9" x14ac:dyDescent="0.25">
      <c r="A1062" t="s">
        <v>8741</v>
      </c>
      <c r="B1062" t="s">
        <v>8742</v>
      </c>
      <c r="C1062" t="s">
        <v>8656</v>
      </c>
      <c r="D1062" t="s">
        <v>8655</v>
      </c>
      <c r="E1062" t="s">
        <v>2333</v>
      </c>
      <c r="F1062" t="s">
        <v>4</v>
      </c>
      <c r="G1062" s="2">
        <v>43297</v>
      </c>
      <c r="H1062" s="1">
        <v>1600000</v>
      </c>
      <c r="I1062" s="1">
        <v>58318.666599999997</v>
      </c>
    </row>
    <row r="1063" spans="1:9" x14ac:dyDescent="0.25">
      <c r="A1063" t="s">
        <v>8739</v>
      </c>
      <c r="B1063" t="s">
        <v>8740</v>
      </c>
      <c r="C1063" t="s">
        <v>8656</v>
      </c>
      <c r="D1063" t="s">
        <v>8655</v>
      </c>
      <c r="E1063" t="s">
        <v>2333</v>
      </c>
      <c r="F1063" t="s">
        <v>4</v>
      </c>
      <c r="G1063" s="2">
        <v>43297</v>
      </c>
      <c r="H1063" s="1">
        <v>8300000</v>
      </c>
      <c r="I1063" s="1">
        <v>326228.01439999999</v>
      </c>
    </row>
    <row r="1064" spans="1:9" x14ac:dyDescent="0.25">
      <c r="A1064" t="s">
        <v>8737</v>
      </c>
      <c r="B1064" t="s">
        <v>8738</v>
      </c>
      <c r="C1064" t="s">
        <v>8736</v>
      </c>
      <c r="D1064" t="s">
        <v>8735</v>
      </c>
      <c r="E1064" t="s">
        <v>2333</v>
      </c>
      <c r="F1064" t="s">
        <v>4</v>
      </c>
      <c r="G1064" s="2">
        <v>43377</v>
      </c>
      <c r="H1064" s="1">
        <v>870000</v>
      </c>
      <c r="I1064" s="1">
        <v>52101.42</v>
      </c>
    </row>
    <row r="1065" spans="1:9" x14ac:dyDescent="0.25">
      <c r="A1065" t="s">
        <v>8733</v>
      </c>
      <c r="B1065" t="s">
        <v>8734</v>
      </c>
      <c r="C1065" t="s">
        <v>8732</v>
      </c>
      <c r="D1065" t="s">
        <v>8731</v>
      </c>
      <c r="E1065" t="s">
        <v>2333</v>
      </c>
      <c r="F1065" t="s">
        <v>4</v>
      </c>
      <c r="G1065" s="2">
        <v>43410</v>
      </c>
      <c r="H1065" s="1">
        <v>146559</v>
      </c>
      <c r="I1065" s="1">
        <v>7663.8634000000002</v>
      </c>
    </row>
    <row r="1066" spans="1:9" x14ac:dyDescent="0.25">
      <c r="A1066" t="s">
        <v>8729</v>
      </c>
      <c r="B1066" t="s">
        <v>8730</v>
      </c>
      <c r="C1066" t="s">
        <v>8726</v>
      </c>
      <c r="D1066" t="s">
        <v>8725</v>
      </c>
      <c r="E1066" t="s">
        <v>2333</v>
      </c>
      <c r="F1066" t="s">
        <v>4</v>
      </c>
      <c r="G1066" s="2">
        <v>43305</v>
      </c>
      <c r="H1066" s="1">
        <v>582000</v>
      </c>
      <c r="I1066" s="1">
        <v>41917.810899999997</v>
      </c>
    </row>
    <row r="1067" spans="1:9" x14ac:dyDescent="0.25">
      <c r="A1067" t="s">
        <v>8727</v>
      </c>
      <c r="B1067" t="s">
        <v>8728</v>
      </c>
      <c r="C1067" t="s">
        <v>8726</v>
      </c>
      <c r="D1067" t="s">
        <v>8725</v>
      </c>
      <c r="E1067" t="s">
        <v>2333</v>
      </c>
      <c r="F1067" t="s">
        <v>4</v>
      </c>
      <c r="G1067" s="2">
        <v>43364</v>
      </c>
      <c r="H1067" s="1">
        <v>4731300</v>
      </c>
      <c r="I1067" s="1">
        <v>418512.91310000001</v>
      </c>
    </row>
    <row r="1068" spans="1:9" x14ac:dyDescent="0.25">
      <c r="A1068" t="s">
        <v>8723</v>
      </c>
      <c r="B1068" t="s">
        <v>8724</v>
      </c>
      <c r="C1068" t="s">
        <v>8682</v>
      </c>
      <c r="D1068" t="s">
        <v>8681</v>
      </c>
      <c r="E1068" t="s">
        <v>2333</v>
      </c>
      <c r="F1068" t="s">
        <v>4</v>
      </c>
      <c r="G1068" s="2">
        <v>43284</v>
      </c>
      <c r="H1068" s="1">
        <v>710000</v>
      </c>
      <c r="I1068" s="1">
        <v>32819.271999999997</v>
      </c>
    </row>
    <row r="1069" spans="1:9" x14ac:dyDescent="0.25">
      <c r="A1069" t="s">
        <v>8721</v>
      </c>
      <c r="B1069" t="s">
        <v>8722</v>
      </c>
      <c r="C1069" t="s">
        <v>8720</v>
      </c>
      <c r="D1069" t="s">
        <v>8719</v>
      </c>
      <c r="E1069" t="s">
        <v>2333</v>
      </c>
      <c r="F1069" t="s">
        <v>4</v>
      </c>
      <c r="G1069" s="2">
        <v>43217</v>
      </c>
      <c r="H1069" s="1">
        <v>791775.25</v>
      </c>
      <c r="I1069" s="1">
        <v>57843.3246</v>
      </c>
    </row>
    <row r="1070" spans="1:9" x14ac:dyDescent="0.25">
      <c r="A1070" t="s">
        <v>8717</v>
      </c>
      <c r="B1070" t="s">
        <v>8718</v>
      </c>
      <c r="C1070" t="s">
        <v>8716</v>
      </c>
      <c r="D1070" t="s">
        <v>8715</v>
      </c>
      <c r="E1070" t="s">
        <v>2333</v>
      </c>
      <c r="F1070" t="s">
        <v>4</v>
      </c>
      <c r="G1070" s="2">
        <v>43299</v>
      </c>
      <c r="H1070" s="1">
        <v>3400000</v>
      </c>
      <c r="I1070" s="1">
        <v>383014.10639999999</v>
      </c>
    </row>
    <row r="1071" spans="1:9" x14ac:dyDescent="0.25">
      <c r="A1071" t="s">
        <v>8713</v>
      </c>
      <c r="B1071" t="s">
        <v>8714</v>
      </c>
      <c r="C1071" t="s">
        <v>8712</v>
      </c>
      <c r="D1071" t="s">
        <v>8711</v>
      </c>
      <c r="E1071" t="s">
        <v>2333</v>
      </c>
      <c r="F1071" t="s">
        <v>4</v>
      </c>
      <c r="G1071" s="2">
        <v>43297</v>
      </c>
      <c r="H1071" s="1">
        <v>449940</v>
      </c>
      <c r="I1071" s="1">
        <v>27084.095000000001</v>
      </c>
    </row>
    <row r="1072" spans="1:9" x14ac:dyDescent="0.25">
      <c r="A1072" t="s">
        <v>8709</v>
      </c>
      <c r="B1072" t="s">
        <v>8710</v>
      </c>
      <c r="C1072" t="s">
        <v>8708</v>
      </c>
      <c r="D1072" t="s">
        <v>8707</v>
      </c>
      <c r="E1072" t="s">
        <v>2333</v>
      </c>
      <c r="F1072" t="s">
        <v>4</v>
      </c>
      <c r="G1072" s="2">
        <v>43412</v>
      </c>
      <c r="H1072" s="1">
        <v>799000</v>
      </c>
      <c r="I1072" s="1">
        <v>54312.006600000001</v>
      </c>
    </row>
    <row r="1073" spans="1:9" x14ac:dyDescent="0.25">
      <c r="A1073" t="s">
        <v>8705</v>
      </c>
      <c r="B1073" t="s">
        <v>8706</v>
      </c>
      <c r="C1073" t="s">
        <v>8704</v>
      </c>
      <c r="D1073" t="s">
        <v>8703</v>
      </c>
      <c r="E1073" t="s">
        <v>2333</v>
      </c>
      <c r="F1073" t="s">
        <v>4</v>
      </c>
      <c r="G1073" s="2">
        <v>43222</v>
      </c>
      <c r="H1073" s="1">
        <v>327200</v>
      </c>
      <c r="I1073" s="1">
        <v>12006.596600000001</v>
      </c>
    </row>
    <row r="1074" spans="1:9" x14ac:dyDescent="0.25">
      <c r="A1074" t="s">
        <v>8701</v>
      </c>
      <c r="B1074" t="s">
        <v>8702</v>
      </c>
      <c r="C1074" t="s">
        <v>8656</v>
      </c>
      <c r="D1074" t="s">
        <v>8655</v>
      </c>
      <c r="E1074" t="s">
        <v>2333</v>
      </c>
      <c r="F1074" t="s">
        <v>4</v>
      </c>
      <c r="G1074" s="2">
        <v>43230</v>
      </c>
      <c r="H1074" s="1">
        <v>6600000</v>
      </c>
      <c r="I1074" s="1">
        <v>453377.63170000003</v>
      </c>
    </row>
    <row r="1075" spans="1:9" x14ac:dyDescent="0.25">
      <c r="A1075" t="s">
        <v>8699</v>
      </c>
      <c r="B1075" t="s">
        <v>8700</v>
      </c>
      <c r="C1075" t="s">
        <v>8656</v>
      </c>
      <c r="D1075" t="s">
        <v>8655</v>
      </c>
      <c r="E1075" t="s">
        <v>2333</v>
      </c>
      <c r="F1075" t="s">
        <v>4</v>
      </c>
      <c r="G1075" s="2">
        <v>43230</v>
      </c>
      <c r="H1075" s="1">
        <v>3400000</v>
      </c>
      <c r="I1075" s="1">
        <v>177657.55489999999</v>
      </c>
    </row>
    <row r="1076" spans="1:9" x14ac:dyDescent="0.25">
      <c r="A1076" t="s">
        <v>8697</v>
      </c>
      <c r="B1076" t="s">
        <v>8698</v>
      </c>
      <c r="C1076" t="s">
        <v>8656</v>
      </c>
      <c r="D1076" t="s">
        <v>8655</v>
      </c>
      <c r="E1076" t="s">
        <v>2333</v>
      </c>
      <c r="F1076" t="s">
        <v>4</v>
      </c>
      <c r="G1076" s="2">
        <v>43230</v>
      </c>
      <c r="H1076" s="1">
        <v>4500000</v>
      </c>
      <c r="I1076" s="1">
        <v>230143.5932</v>
      </c>
    </row>
    <row r="1077" spans="1:9" x14ac:dyDescent="0.25">
      <c r="A1077" t="s">
        <v>8695</v>
      </c>
      <c r="B1077" t="s">
        <v>8696</v>
      </c>
      <c r="C1077" t="s">
        <v>8694</v>
      </c>
      <c r="D1077" t="s">
        <v>8693</v>
      </c>
      <c r="E1077" t="s">
        <v>2333</v>
      </c>
      <c r="F1077" t="s">
        <v>4</v>
      </c>
      <c r="G1077" s="2">
        <v>43364</v>
      </c>
      <c r="H1077" s="1">
        <v>3650000</v>
      </c>
      <c r="I1077" s="1">
        <v>344401.74859999999</v>
      </c>
    </row>
    <row r="1078" spans="1:9" x14ac:dyDescent="0.25">
      <c r="A1078" t="s">
        <v>8691</v>
      </c>
      <c r="B1078" t="s">
        <v>8692</v>
      </c>
      <c r="C1078" t="s">
        <v>8690</v>
      </c>
      <c r="D1078" t="s">
        <v>8689</v>
      </c>
      <c r="E1078" t="s">
        <v>2333</v>
      </c>
      <c r="F1078" t="s">
        <v>4</v>
      </c>
      <c r="G1078" s="2">
        <v>43444</v>
      </c>
      <c r="H1078" s="1">
        <v>550240.93000000005</v>
      </c>
      <c r="I1078" s="1">
        <v>38709.425799999997</v>
      </c>
    </row>
    <row r="1079" spans="1:9" x14ac:dyDescent="0.25">
      <c r="A1079" t="s">
        <v>8687</v>
      </c>
      <c r="B1079" t="s">
        <v>8688</v>
      </c>
      <c r="C1079" t="s">
        <v>8686</v>
      </c>
      <c r="D1079" t="s">
        <v>8685</v>
      </c>
      <c r="E1079" t="s">
        <v>2333</v>
      </c>
      <c r="F1079" t="s">
        <v>4</v>
      </c>
      <c r="G1079" s="2">
        <v>43117</v>
      </c>
      <c r="H1079" s="1">
        <v>1396500</v>
      </c>
      <c r="I1079" s="1">
        <v>93864.994999999995</v>
      </c>
    </row>
    <row r="1080" spans="1:9" x14ac:dyDescent="0.25">
      <c r="A1080" t="s">
        <v>8683</v>
      </c>
      <c r="B1080" t="s">
        <v>8684</v>
      </c>
      <c r="C1080" t="s">
        <v>8682</v>
      </c>
      <c r="D1080" t="s">
        <v>8681</v>
      </c>
      <c r="E1080" t="s">
        <v>2333</v>
      </c>
      <c r="F1080" t="s">
        <v>4</v>
      </c>
      <c r="G1080" s="2">
        <v>43117</v>
      </c>
      <c r="H1080" s="1">
        <v>790000</v>
      </c>
      <c r="I1080" s="1">
        <v>31856.16</v>
      </c>
    </row>
    <row r="1081" spans="1:9" x14ac:dyDescent="0.25">
      <c r="A1081" t="s">
        <v>8679</v>
      </c>
      <c r="B1081" t="s">
        <v>8680</v>
      </c>
      <c r="C1081" t="s">
        <v>8678</v>
      </c>
      <c r="D1081" t="s">
        <v>8677</v>
      </c>
      <c r="E1081" t="s">
        <v>2333</v>
      </c>
      <c r="F1081" t="s">
        <v>4</v>
      </c>
      <c r="G1081" s="2">
        <v>43285</v>
      </c>
      <c r="H1081" s="1">
        <v>1979000</v>
      </c>
      <c r="I1081" s="1">
        <v>109699.8487</v>
      </c>
    </row>
    <row r="1082" spans="1:9" x14ac:dyDescent="0.25">
      <c r="A1082" t="s">
        <v>8675</v>
      </c>
      <c r="B1082" t="s">
        <v>8676</v>
      </c>
      <c r="C1082" t="s">
        <v>8626</v>
      </c>
      <c r="D1082" t="s">
        <v>8625</v>
      </c>
      <c r="E1082" t="s">
        <v>2333</v>
      </c>
      <c r="F1082" t="s">
        <v>4</v>
      </c>
      <c r="G1082" s="2">
        <v>43145</v>
      </c>
      <c r="H1082" s="1">
        <v>6570000</v>
      </c>
      <c r="I1082" s="1">
        <v>168846.77</v>
      </c>
    </row>
    <row r="1083" spans="1:9" x14ac:dyDescent="0.25">
      <c r="A1083" t="s">
        <v>8673</v>
      </c>
      <c r="B1083" t="s">
        <v>8674</v>
      </c>
      <c r="C1083" t="s">
        <v>8672</v>
      </c>
      <c r="D1083" t="s">
        <v>8671</v>
      </c>
      <c r="E1083" t="s">
        <v>2333</v>
      </c>
      <c r="F1083" t="s">
        <v>4</v>
      </c>
      <c r="G1083" s="2">
        <v>43377</v>
      </c>
      <c r="H1083" s="1">
        <v>712000</v>
      </c>
      <c r="I1083" s="1">
        <v>42143.554700000001</v>
      </c>
    </row>
    <row r="1084" spans="1:9" x14ac:dyDescent="0.25">
      <c r="A1084" t="s">
        <v>8669</v>
      </c>
      <c r="B1084" t="s">
        <v>8670</v>
      </c>
      <c r="C1084" t="s">
        <v>8668</v>
      </c>
      <c r="D1084" t="s">
        <v>8667</v>
      </c>
      <c r="E1084" t="s">
        <v>2333</v>
      </c>
      <c r="F1084" t="s">
        <v>4</v>
      </c>
      <c r="G1084" s="2">
        <v>43217</v>
      </c>
      <c r="H1084" s="1">
        <v>7895000</v>
      </c>
      <c r="I1084" s="1">
        <v>387204.89520000003</v>
      </c>
    </row>
    <row r="1085" spans="1:9" x14ac:dyDescent="0.25">
      <c r="A1085" t="s">
        <v>8665</v>
      </c>
      <c r="B1085" t="s">
        <v>8666</v>
      </c>
      <c r="C1085" t="s">
        <v>8664</v>
      </c>
      <c r="D1085" t="s">
        <v>8663</v>
      </c>
      <c r="E1085" t="s">
        <v>2333</v>
      </c>
      <c r="F1085" t="s">
        <v>4</v>
      </c>
      <c r="G1085" s="2">
        <v>43117</v>
      </c>
      <c r="H1085" s="1">
        <v>857680</v>
      </c>
      <c r="I1085" s="1">
        <v>110457.43030000001</v>
      </c>
    </row>
    <row r="1086" spans="1:9" x14ac:dyDescent="0.25">
      <c r="A1086" t="s">
        <v>8661</v>
      </c>
      <c r="B1086" t="s">
        <v>8662</v>
      </c>
      <c r="C1086" t="s">
        <v>8656</v>
      </c>
      <c r="D1086" t="s">
        <v>8655</v>
      </c>
      <c r="E1086" t="s">
        <v>2333</v>
      </c>
      <c r="F1086" t="s">
        <v>4</v>
      </c>
      <c r="G1086" s="2">
        <v>43230</v>
      </c>
      <c r="H1086" s="1">
        <v>3400000</v>
      </c>
      <c r="I1086" s="1">
        <v>173037.72990000001</v>
      </c>
    </row>
    <row r="1087" spans="1:9" x14ac:dyDescent="0.25">
      <c r="A1087" t="s">
        <v>8659</v>
      </c>
      <c r="B1087" t="s">
        <v>8660</v>
      </c>
      <c r="C1087" t="s">
        <v>8652</v>
      </c>
      <c r="D1087" t="s">
        <v>8651</v>
      </c>
      <c r="E1087" t="s">
        <v>2333</v>
      </c>
      <c r="F1087" t="s">
        <v>4</v>
      </c>
      <c r="G1087" s="2">
        <v>43445</v>
      </c>
      <c r="H1087" s="1">
        <v>3802500</v>
      </c>
      <c r="I1087" s="1">
        <v>285141.35060000001</v>
      </c>
    </row>
    <row r="1088" spans="1:9" x14ac:dyDescent="0.25">
      <c r="A1088" t="s">
        <v>8657</v>
      </c>
      <c r="B1088" t="s">
        <v>8658</v>
      </c>
      <c r="C1088" t="s">
        <v>8656</v>
      </c>
      <c r="D1088" t="s">
        <v>8655</v>
      </c>
      <c r="E1088" t="s">
        <v>2333</v>
      </c>
      <c r="F1088" t="s">
        <v>4</v>
      </c>
      <c r="G1088" s="2">
        <v>43230</v>
      </c>
      <c r="H1088" s="1">
        <v>2100000</v>
      </c>
      <c r="I1088" s="1">
        <v>109525.2803</v>
      </c>
    </row>
    <row r="1089" spans="1:9" x14ac:dyDescent="0.25">
      <c r="A1089" t="s">
        <v>8653</v>
      </c>
      <c r="B1089" t="s">
        <v>8654</v>
      </c>
      <c r="C1089" t="s">
        <v>8652</v>
      </c>
      <c r="D1089" t="s">
        <v>8651</v>
      </c>
      <c r="E1089" t="s">
        <v>2333</v>
      </c>
      <c r="F1089" t="s">
        <v>4</v>
      </c>
      <c r="G1089" s="2">
        <v>43265</v>
      </c>
      <c r="H1089" s="1">
        <v>1286347</v>
      </c>
      <c r="I1089" s="1">
        <v>59431.705699999999</v>
      </c>
    </row>
    <row r="1090" spans="1:9" x14ac:dyDescent="0.25">
      <c r="A1090" t="s">
        <v>8649</v>
      </c>
      <c r="B1090" t="s">
        <v>8650</v>
      </c>
      <c r="C1090" t="s">
        <v>8626</v>
      </c>
      <c r="D1090" t="s">
        <v>8625</v>
      </c>
      <c r="E1090" t="s">
        <v>2333</v>
      </c>
      <c r="F1090" t="s">
        <v>4</v>
      </c>
      <c r="G1090" s="2">
        <v>43297</v>
      </c>
      <c r="H1090" s="1">
        <v>4454449</v>
      </c>
      <c r="I1090" s="1">
        <v>180264.39249999999</v>
      </c>
    </row>
    <row r="1091" spans="1:9" x14ac:dyDescent="0.25">
      <c r="A1091" t="s">
        <v>8647</v>
      </c>
      <c r="B1091" t="s">
        <v>8648</v>
      </c>
      <c r="C1091" t="s">
        <v>8646</v>
      </c>
      <c r="D1091" t="s">
        <v>8645</v>
      </c>
      <c r="E1091" t="s">
        <v>2333</v>
      </c>
      <c r="F1091" t="s">
        <v>4</v>
      </c>
      <c r="G1091" s="2">
        <v>43172</v>
      </c>
      <c r="H1091" s="1">
        <v>737000</v>
      </c>
      <c r="I1091" s="1">
        <v>39576.207999999999</v>
      </c>
    </row>
    <row r="1092" spans="1:9" x14ac:dyDescent="0.25">
      <c r="A1092" t="s">
        <v>8643</v>
      </c>
      <c r="B1092" t="s">
        <v>8644</v>
      </c>
      <c r="C1092" t="s">
        <v>8642</v>
      </c>
      <c r="D1092" t="s">
        <v>8641</v>
      </c>
      <c r="E1092" t="s">
        <v>2333</v>
      </c>
      <c r="F1092" t="s">
        <v>4</v>
      </c>
      <c r="G1092" s="2">
        <v>43157</v>
      </c>
      <c r="H1092" s="1">
        <v>2340000</v>
      </c>
      <c r="I1092" s="1">
        <v>124297.072</v>
      </c>
    </row>
    <row r="1093" spans="1:9" x14ac:dyDescent="0.25">
      <c r="A1093" t="s">
        <v>8639</v>
      </c>
      <c r="B1093" t="s">
        <v>8640</v>
      </c>
      <c r="C1093" t="s">
        <v>8638</v>
      </c>
      <c r="D1093" t="s">
        <v>8637</v>
      </c>
      <c r="E1093" t="s">
        <v>2333</v>
      </c>
      <c r="F1093" t="s">
        <v>4</v>
      </c>
      <c r="G1093" s="2">
        <v>43131</v>
      </c>
      <c r="H1093" s="1">
        <v>292000</v>
      </c>
      <c r="I1093" s="1">
        <v>15097.248299999999</v>
      </c>
    </row>
    <row r="1094" spans="1:9" x14ac:dyDescent="0.25">
      <c r="A1094" t="s">
        <v>8635</v>
      </c>
      <c r="B1094" t="s">
        <v>8636</v>
      </c>
      <c r="C1094" t="s">
        <v>8634</v>
      </c>
      <c r="D1094" t="s">
        <v>8633</v>
      </c>
      <c r="E1094" t="s">
        <v>2333</v>
      </c>
      <c r="F1094" t="s">
        <v>4</v>
      </c>
      <c r="G1094" s="2">
        <v>43138</v>
      </c>
      <c r="H1094" s="1">
        <v>2020000</v>
      </c>
      <c r="I1094" s="1">
        <v>139924.59520000001</v>
      </c>
    </row>
    <row r="1095" spans="1:9" x14ac:dyDescent="0.25">
      <c r="A1095" t="s">
        <v>8631</v>
      </c>
      <c r="B1095" t="s">
        <v>8632</v>
      </c>
      <c r="C1095" t="s">
        <v>8630</v>
      </c>
      <c r="D1095" t="s">
        <v>8629</v>
      </c>
      <c r="E1095" t="s">
        <v>2333</v>
      </c>
      <c r="F1095" t="s">
        <v>4</v>
      </c>
      <c r="G1095" s="2">
        <v>43335</v>
      </c>
      <c r="H1095" s="1">
        <v>1940200</v>
      </c>
      <c r="I1095" s="1">
        <v>96946.069399999993</v>
      </c>
    </row>
    <row r="1096" spans="1:9" x14ac:dyDescent="0.25">
      <c r="A1096" t="s">
        <v>8627</v>
      </c>
      <c r="B1096" t="s">
        <v>8628</v>
      </c>
      <c r="C1096" t="s">
        <v>8626</v>
      </c>
      <c r="D1096" t="s">
        <v>8625</v>
      </c>
      <c r="E1096" t="s">
        <v>2333</v>
      </c>
      <c r="F1096" t="s">
        <v>4</v>
      </c>
      <c r="G1096" s="2">
        <v>43145</v>
      </c>
      <c r="H1096" s="1">
        <v>1970000</v>
      </c>
      <c r="I1096" s="1">
        <v>66861.785799999998</v>
      </c>
    </row>
    <row r="1097" spans="1:9" x14ac:dyDescent="0.25">
      <c r="A1097" t="s">
        <v>8623</v>
      </c>
      <c r="B1097" t="s">
        <v>8624</v>
      </c>
      <c r="C1097" t="s">
        <v>8622</v>
      </c>
      <c r="D1097" t="s">
        <v>8621</v>
      </c>
      <c r="E1097" t="s">
        <v>2333</v>
      </c>
      <c r="F1097" t="s">
        <v>4</v>
      </c>
      <c r="G1097" s="2">
        <v>43434</v>
      </c>
      <c r="H1097" s="1">
        <v>1925000</v>
      </c>
      <c r="I1097" s="1">
        <v>110364.27</v>
      </c>
    </row>
    <row r="1098" spans="1:9" x14ac:dyDescent="0.25">
      <c r="A1098" t="s">
        <v>8619</v>
      </c>
      <c r="B1098" t="s">
        <v>8620</v>
      </c>
      <c r="C1098" t="s">
        <v>8618</v>
      </c>
      <c r="D1098" t="s">
        <v>8617</v>
      </c>
      <c r="E1098" t="s">
        <v>2333</v>
      </c>
      <c r="F1098" t="s">
        <v>4</v>
      </c>
      <c r="G1098" s="2">
        <v>43297</v>
      </c>
      <c r="H1098" s="1">
        <v>1798000</v>
      </c>
      <c r="I1098" s="1">
        <v>132150.22899999999</v>
      </c>
    </row>
    <row r="1099" spans="1:9" x14ac:dyDescent="0.25">
      <c r="A1099" t="s">
        <v>8615</v>
      </c>
      <c r="B1099" t="s">
        <v>8616</v>
      </c>
      <c r="C1099" t="s">
        <v>8614</v>
      </c>
      <c r="D1099" t="s">
        <v>8613</v>
      </c>
      <c r="E1099" t="s">
        <v>2333</v>
      </c>
      <c r="F1099" t="s">
        <v>1729</v>
      </c>
      <c r="G1099" s="2">
        <v>43298</v>
      </c>
      <c r="H1099" s="1">
        <v>975000</v>
      </c>
    </row>
    <row r="1100" spans="1:9" x14ac:dyDescent="0.25">
      <c r="A1100" t="s">
        <v>8611</v>
      </c>
      <c r="B1100" t="s">
        <v>8612</v>
      </c>
      <c r="C1100" t="s">
        <v>8610</v>
      </c>
      <c r="D1100" t="s">
        <v>8609</v>
      </c>
      <c r="E1100" t="s">
        <v>2333</v>
      </c>
      <c r="F1100" t="s">
        <v>4</v>
      </c>
      <c r="G1100" s="2">
        <v>43368</v>
      </c>
      <c r="H1100" s="1">
        <v>652159</v>
      </c>
      <c r="I1100" s="1">
        <v>56290.271999999997</v>
      </c>
    </row>
    <row r="1101" spans="1:9" x14ac:dyDescent="0.25">
      <c r="A1101" t="s">
        <v>8607</v>
      </c>
      <c r="B1101" t="s">
        <v>8608</v>
      </c>
      <c r="C1101" t="s">
        <v>8584</v>
      </c>
      <c r="D1101" t="s">
        <v>8583</v>
      </c>
      <c r="E1101" t="s">
        <v>2333</v>
      </c>
      <c r="F1101" t="s">
        <v>4</v>
      </c>
      <c r="G1101" s="2">
        <v>43217</v>
      </c>
      <c r="H1101" s="1">
        <v>1000000</v>
      </c>
      <c r="I1101" s="1">
        <v>36317.951999999997</v>
      </c>
    </row>
    <row r="1102" spans="1:9" x14ac:dyDescent="0.25">
      <c r="A1102" t="s">
        <v>8605</v>
      </c>
      <c r="B1102" t="s">
        <v>8606</v>
      </c>
      <c r="C1102" t="s">
        <v>8604</v>
      </c>
      <c r="D1102" t="s">
        <v>8603</v>
      </c>
      <c r="E1102" t="s">
        <v>2333</v>
      </c>
      <c r="F1102" t="s">
        <v>4</v>
      </c>
      <c r="G1102" s="2">
        <v>43234</v>
      </c>
      <c r="H1102" s="1">
        <v>5434000</v>
      </c>
      <c r="I1102" s="1">
        <v>254801.3321</v>
      </c>
    </row>
    <row r="1103" spans="1:9" x14ac:dyDescent="0.25">
      <c r="A1103" t="s">
        <v>8601</v>
      </c>
      <c r="B1103" t="s">
        <v>8602</v>
      </c>
      <c r="C1103" t="s">
        <v>8385</v>
      </c>
      <c r="D1103" t="s">
        <v>8384</v>
      </c>
      <c r="E1103" t="s">
        <v>2333</v>
      </c>
      <c r="F1103" t="s">
        <v>4</v>
      </c>
      <c r="G1103" s="2">
        <v>43249</v>
      </c>
      <c r="H1103" s="1">
        <v>8500000</v>
      </c>
      <c r="I1103" s="1">
        <v>495491.31929999997</v>
      </c>
    </row>
    <row r="1104" spans="1:9" x14ac:dyDescent="0.25">
      <c r="A1104" t="s">
        <v>8599</v>
      </c>
      <c r="B1104" t="s">
        <v>8600</v>
      </c>
      <c r="C1104" t="s">
        <v>8407</v>
      </c>
      <c r="D1104" t="s">
        <v>8406</v>
      </c>
      <c r="E1104" t="s">
        <v>2333</v>
      </c>
      <c r="F1104" t="s">
        <v>4</v>
      </c>
      <c r="G1104" s="2">
        <v>43306</v>
      </c>
      <c r="H1104" s="1">
        <v>569930</v>
      </c>
      <c r="I1104" s="1">
        <v>25692.412400000001</v>
      </c>
    </row>
    <row r="1105" spans="1:9" x14ac:dyDescent="0.25">
      <c r="A1105" t="s">
        <v>8597</v>
      </c>
      <c r="B1105" t="s">
        <v>8598</v>
      </c>
      <c r="C1105" t="s">
        <v>8596</v>
      </c>
      <c r="D1105" t="s">
        <v>8595</v>
      </c>
      <c r="E1105" t="s">
        <v>2333</v>
      </c>
      <c r="F1105" t="s">
        <v>4</v>
      </c>
      <c r="G1105" s="2">
        <v>43265</v>
      </c>
      <c r="H1105" s="1">
        <v>261000</v>
      </c>
      <c r="I1105" s="1">
        <v>22247.438900000001</v>
      </c>
    </row>
    <row r="1106" spans="1:9" x14ac:dyDescent="0.25">
      <c r="A1106" t="s">
        <v>8593</v>
      </c>
      <c r="B1106" t="s">
        <v>8594</v>
      </c>
      <c r="C1106" t="s">
        <v>8592</v>
      </c>
      <c r="D1106" t="s">
        <v>8591</v>
      </c>
      <c r="E1106" t="s">
        <v>2333</v>
      </c>
      <c r="F1106" t="s">
        <v>4</v>
      </c>
      <c r="G1106" s="2">
        <v>43306</v>
      </c>
      <c r="H1106" s="1">
        <v>1440000</v>
      </c>
      <c r="I1106" s="1">
        <v>103203.70080000001</v>
      </c>
    </row>
    <row r="1107" spans="1:9" x14ac:dyDescent="0.25">
      <c r="A1107" t="s">
        <v>8589</v>
      </c>
      <c r="B1107" t="s">
        <v>8590</v>
      </c>
      <c r="C1107" t="s">
        <v>8588</v>
      </c>
      <c r="D1107" t="s">
        <v>8587</v>
      </c>
      <c r="E1107" t="s">
        <v>2333</v>
      </c>
      <c r="F1107" t="s">
        <v>4</v>
      </c>
      <c r="G1107" s="2">
        <v>43370</v>
      </c>
      <c r="H1107" s="1">
        <v>1517150</v>
      </c>
      <c r="I1107" s="1">
        <v>128020.3572</v>
      </c>
    </row>
    <row r="1108" spans="1:9" x14ac:dyDescent="0.25">
      <c r="A1108" t="s">
        <v>8585</v>
      </c>
      <c r="B1108" t="s">
        <v>8586</v>
      </c>
      <c r="C1108" t="s">
        <v>8584</v>
      </c>
      <c r="D1108" t="s">
        <v>8583</v>
      </c>
      <c r="E1108" t="s">
        <v>2333</v>
      </c>
      <c r="F1108" t="s">
        <v>4</v>
      </c>
      <c r="G1108" s="2">
        <v>43306</v>
      </c>
      <c r="H1108" s="1">
        <v>3000000</v>
      </c>
      <c r="I1108" s="1">
        <v>123377.60000000001</v>
      </c>
    </row>
    <row r="1109" spans="1:9" x14ac:dyDescent="0.25">
      <c r="A1109" t="s">
        <v>8581</v>
      </c>
      <c r="B1109" t="s">
        <v>8582</v>
      </c>
      <c r="C1109" t="s">
        <v>8580</v>
      </c>
      <c r="D1109" t="s">
        <v>8579</v>
      </c>
      <c r="E1109" t="s">
        <v>2333</v>
      </c>
      <c r="F1109" t="s">
        <v>4</v>
      </c>
      <c r="G1109" s="2">
        <v>43314</v>
      </c>
      <c r="H1109" s="1">
        <v>238000</v>
      </c>
      <c r="I1109" s="1">
        <v>14384.2783</v>
      </c>
    </row>
    <row r="1110" spans="1:9" x14ac:dyDescent="0.25">
      <c r="A1110" t="s">
        <v>8577</v>
      </c>
      <c r="B1110" t="s">
        <v>8578</v>
      </c>
      <c r="C1110" t="s">
        <v>8381</v>
      </c>
      <c r="D1110" t="s">
        <v>8380</v>
      </c>
      <c r="E1110" t="s">
        <v>2333</v>
      </c>
      <c r="F1110" t="s">
        <v>4</v>
      </c>
      <c r="G1110" s="2">
        <v>43406</v>
      </c>
      <c r="H1110" s="1">
        <v>3223487</v>
      </c>
      <c r="I1110" s="1">
        <v>192811.85060000001</v>
      </c>
    </row>
    <row r="1111" spans="1:9" x14ac:dyDescent="0.25">
      <c r="A1111" t="s">
        <v>8575</v>
      </c>
      <c r="B1111" t="s">
        <v>8576</v>
      </c>
      <c r="C1111" t="s">
        <v>8529</v>
      </c>
      <c r="D1111" t="s">
        <v>8528</v>
      </c>
      <c r="E1111" t="s">
        <v>2333</v>
      </c>
      <c r="F1111" t="s">
        <v>4</v>
      </c>
      <c r="G1111" s="2">
        <v>43444</v>
      </c>
      <c r="H1111" s="1">
        <v>3263000</v>
      </c>
      <c r="I1111" s="1">
        <v>233702.16769999999</v>
      </c>
    </row>
    <row r="1112" spans="1:9" x14ac:dyDescent="0.25">
      <c r="A1112" t="s">
        <v>8573</v>
      </c>
      <c r="B1112" t="s">
        <v>8574</v>
      </c>
      <c r="C1112" t="s">
        <v>8559</v>
      </c>
      <c r="D1112" t="s">
        <v>8558</v>
      </c>
      <c r="E1112" t="s">
        <v>2333</v>
      </c>
      <c r="F1112" t="s">
        <v>4</v>
      </c>
      <c r="G1112" s="2">
        <v>43410</v>
      </c>
      <c r="H1112" s="1">
        <v>3599100</v>
      </c>
      <c r="I1112" s="1">
        <v>301780.57679999998</v>
      </c>
    </row>
    <row r="1113" spans="1:9" x14ac:dyDescent="0.25">
      <c r="A1113" t="s">
        <v>8571</v>
      </c>
      <c r="B1113" t="s">
        <v>8572</v>
      </c>
      <c r="C1113" t="s">
        <v>8461</v>
      </c>
      <c r="D1113" t="s">
        <v>8570</v>
      </c>
      <c r="E1113" t="s">
        <v>2333</v>
      </c>
      <c r="F1113" t="s">
        <v>4</v>
      </c>
      <c r="G1113" s="2">
        <v>43172</v>
      </c>
      <c r="H1113" s="1">
        <v>1950000</v>
      </c>
      <c r="I1113" s="1">
        <v>102152.848</v>
      </c>
    </row>
    <row r="1114" spans="1:9" x14ac:dyDescent="0.25">
      <c r="A1114" t="s">
        <v>8568</v>
      </c>
      <c r="B1114" t="s">
        <v>8569</v>
      </c>
      <c r="C1114" t="s">
        <v>8529</v>
      </c>
      <c r="D1114" t="s">
        <v>8528</v>
      </c>
      <c r="E1114" t="s">
        <v>2333</v>
      </c>
      <c r="F1114" t="s">
        <v>4</v>
      </c>
      <c r="G1114" s="2">
        <v>43235</v>
      </c>
      <c r="H1114" s="1">
        <v>1399000</v>
      </c>
      <c r="I1114" s="1">
        <v>85648.528000000006</v>
      </c>
    </row>
    <row r="1115" spans="1:9" x14ac:dyDescent="0.25">
      <c r="A1115" t="s">
        <v>8566</v>
      </c>
      <c r="B1115" t="s">
        <v>8567</v>
      </c>
      <c r="C1115" t="s">
        <v>8529</v>
      </c>
      <c r="D1115" t="s">
        <v>8528</v>
      </c>
      <c r="E1115" t="s">
        <v>2333</v>
      </c>
      <c r="F1115" t="s">
        <v>4</v>
      </c>
      <c r="G1115" s="2">
        <v>43235</v>
      </c>
      <c r="H1115" s="1">
        <v>8082321.3899999997</v>
      </c>
      <c r="I1115" s="1">
        <v>482644.68800000002</v>
      </c>
    </row>
    <row r="1116" spans="1:9" x14ac:dyDescent="0.25">
      <c r="A1116" t="s">
        <v>8564</v>
      </c>
      <c r="B1116" t="s">
        <v>8565</v>
      </c>
      <c r="C1116" t="s">
        <v>8563</v>
      </c>
      <c r="D1116" t="s">
        <v>8562</v>
      </c>
      <c r="E1116" t="s">
        <v>2333</v>
      </c>
      <c r="F1116" t="s">
        <v>4</v>
      </c>
      <c r="G1116" s="2">
        <v>43409</v>
      </c>
      <c r="H1116" s="1">
        <v>1085500</v>
      </c>
      <c r="I1116" s="1">
        <v>92989.708899999998</v>
      </c>
    </row>
    <row r="1117" spans="1:9" x14ac:dyDescent="0.25">
      <c r="A1117" t="s">
        <v>8560</v>
      </c>
      <c r="B1117" t="s">
        <v>8561</v>
      </c>
      <c r="C1117" t="s">
        <v>8559</v>
      </c>
      <c r="D1117" t="s">
        <v>8558</v>
      </c>
      <c r="E1117" t="s">
        <v>2333</v>
      </c>
      <c r="F1117" t="s">
        <v>4</v>
      </c>
      <c r="G1117" s="2">
        <v>43208</v>
      </c>
      <c r="H1117" s="1">
        <v>433106</v>
      </c>
      <c r="I1117" s="1">
        <v>35263.504800000002</v>
      </c>
    </row>
    <row r="1118" spans="1:9" x14ac:dyDescent="0.25">
      <c r="A1118" t="s">
        <v>8556</v>
      </c>
      <c r="B1118" t="s">
        <v>8557</v>
      </c>
      <c r="C1118" t="s">
        <v>8555</v>
      </c>
      <c r="D1118" t="s">
        <v>8554</v>
      </c>
      <c r="E1118" t="s">
        <v>2333</v>
      </c>
      <c r="F1118" t="s">
        <v>4</v>
      </c>
      <c r="G1118" s="2">
        <v>43158</v>
      </c>
      <c r="H1118" s="1">
        <v>1108800</v>
      </c>
      <c r="I1118" s="1">
        <v>18500.423599999998</v>
      </c>
    </row>
    <row r="1119" spans="1:9" x14ac:dyDescent="0.25">
      <c r="A1119" t="s">
        <v>8552</v>
      </c>
      <c r="B1119" t="s">
        <v>8553</v>
      </c>
      <c r="C1119" t="s">
        <v>8529</v>
      </c>
      <c r="D1119" t="s">
        <v>8528</v>
      </c>
      <c r="E1119" t="s">
        <v>2333</v>
      </c>
      <c r="F1119" t="s">
        <v>4</v>
      </c>
      <c r="G1119" s="2">
        <v>43235</v>
      </c>
      <c r="H1119" s="1">
        <v>515000</v>
      </c>
      <c r="I1119" s="1">
        <v>21592.516299999999</v>
      </c>
    </row>
    <row r="1120" spans="1:9" x14ac:dyDescent="0.25">
      <c r="A1120" t="s">
        <v>8550</v>
      </c>
      <c r="B1120" t="s">
        <v>8551</v>
      </c>
      <c r="C1120" t="s">
        <v>939</v>
      </c>
      <c r="D1120" t="s">
        <v>938</v>
      </c>
      <c r="E1120" t="s">
        <v>2333</v>
      </c>
      <c r="F1120" t="s">
        <v>4</v>
      </c>
      <c r="G1120" s="2">
        <v>43222</v>
      </c>
      <c r="H1120" s="1">
        <v>990000</v>
      </c>
      <c r="I1120" s="1">
        <v>61031.894800000002</v>
      </c>
    </row>
    <row r="1121" spans="1:9" x14ac:dyDescent="0.25">
      <c r="A1121" t="s">
        <v>8548</v>
      </c>
      <c r="B1121" t="s">
        <v>8549</v>
      </c>
      <c r="C1121" t="s">
        <v>8547</v>
      </c>
      <c r="D1121" t="s">
        <v>8546</v>
      </c>
      <c r="E1121" t="s">
        <v>2333</v>
      </c>
      <c r="F1121" t="s">
        <v>4</v>
      </c>
      <c r="G1121" s="2">
        <v>43160</v>
      </c>
      <c r="H1121" s="1">
        <v>9634050</v>
      </c>
      <c r="I1121" s="1">
        <v>666192.30859999999</v>
      </c>
    </row>
    <row r="1122" spans="1:9" x14ac:dyDescent="0.25">
      <c r="A1122" t="s">
        <v>8544</v>
      </c>
      <c r="B1122" t="s">
        <v>8545</v>
      </c>
      <c r="C1122" t="s">
        <v>8543</v>
      </c>
      <c r="D1122" t="s">
        <v>8542</v>
      </c>
      <c r="E1122" t="s">
        <v>2333</v>
      </c>
      <c r="F1122" t="s">
        <v>4</v>
      </c>
      <c r="G1122" s="2">
        <v>43420</v>
      </c>
      <c r="H1122" s="1">
        <v>5081750.7</v>
      </c>
      <c r="I1122" s="1">
        <v>273379.61599999998</v>
      </c>
    </row>
    <row r="1123" spans="1:9" x14ac:dyDescent="0.25">
      <c r="A1123" t="s">
        <v>8540</v>
      </c>
      <c r="B1123" t="s">
        <v>8541</v>
      </c>
      <c r="C1123" t="s">
        <v>8537</v>
      </c>
      <c r="D1123" t="s">
        <v>8536</v>
      </c>
      <c r="E1123" t="s">
        <v>2333</v>
      </c>
      <c r="F1123" t="s">
        <v>4</v>
      </c>
      <c r="G1123" s="2">
        <v>43256</v>
      </c>
      <c r="H1123" s="1">
        <v>2160000</v>
      </c>
      <c r="I1123" s="1">
        <v>114388.696</v>
      </c>
    </row>
    <row r="1124" spans="1:9" x14ac:dyDescent="0.25">
      <c r="A1124" t="s">
        <v>8538</v>
      </c>
      <c r="B1124" t="s">
        <v>8539</v>
      </c>
      <c r="C1124" t="s">
        <v>8537</v>
      </c>
      <c r="D1124" t="s">
        <v>8536</v>
      </c>
      <c r="E1124" t="s">
        <v>2333</v>
      </c>
      <c r="F1124" t="s">
        <v>4</v>
      </c>
      <c r="G1124" s="2">
        <v>43256</v>
      </c>
      <c r="H1124" s="1">
        <v>688000</v>
      </c>
      <c r="I1124" s="1">
        <v>35907.24</v>
      </c>
    </row>
    <row r="1125" spans="1:9" x14ac:dyDescent="0.25">
      <c r="A1125" t="s">
        <v>8534</v>
      </c>
      <c r="B1125" t="s">
        <v>8535</v>
      </c>
      <c r="C1125" t="s">
        <v>8533</v>
      </c>
      <c r="D1125" t="s">
        <v>8532</v>
      </c>
      <c r="E1125" t="s">
        <v>2333</v>
      </c>
      <c r="F1125" t="s">
        <v>4</v>
      </c>
      <c r="G1125" s="2">
        <v>43236</v>
      </c>
      <c r="H1125" s="1">
        <v>2054000</v>
      </c>
      <c r="I1125" s="1">
        <v>94097.947400000005</v>
      </c>
    </row>
    <row r="1126" spans="1:9" x14ac:dyDescent="0.25">
      <c r="A1126" t="s">
        <v>8530</v>
      </c>
      <c r="B1126" t="s">
        <v>8531</v>
      </c>
      <c r="C1126" t="s">
        <v>8529</v>
      </c>
      <c r="D1126" t="s">
        <v>8528</v>
      </c>
      <c r="E1126" t="s">
        <v>2333</v>
      </c>
      <c r="F1126" t="s">
        <v>4</v>
      </c>
      <c r="G1126" s="2">
        <v>43235</v>
      </c>
      <c r="H1126" s="1">
        <v>3690000</v>
      </c>
      <c r="I1126" s="1">
        <v>217744.85620000001</v>
      </c>
    </row>
    <row r="1127" spans="1:9" x14ac:dyDescent="0.25">
      <c r="A1127" t="s">
        <v>8526</v>
      </c>
      <c r="B1127" t="s">
        <v>8527</v>
      </c>
      <c r="C1127" t="s">
        <v>8525</v>
      </c>
      <c r="D1127" t="s">
        <v>8524</v>
      </c>
      <c r="E1127" t="s">
        <v>2333</v>
      </c>
      <c r="F1127" t="s">
        <v>4</v>
      </c>
      <c r="G1127" s="2">
        <v>43292</v>
      </c>
      <c r="H1127" s="1">
        <v>3559000</v>
      </c>
      <c r="I1127" s="1">
        <v>296472.35019999999</v>
      </c>
    </row>
    <row r="1128" spans="1:9" x14ac:dyDescent="0.25">
      <c r="A1128" t="s">
        <v>8518</v>
      </c>
      <c r="B1128" t="s">
        <v>8519</v>
      </c>
      <c r="C1128" t="s">
        <v>935</v>
      </c>
      <c r="D1128" t="s">
        <v>934</v>
      </c>
      <c r="E1128" t="s">
        <v>2333</v>
      </c>
      <c r="F1128" t="s">
        <v>4</v>
      </c>
      <c r="G1128" s="2">
        <v>43227</v>
      </c>
      <c r="H1128" s="1">
        <v>1691000</v>
      </c>
      <c r="I1128" s="1">
        <v>70809.049100000004</v>
      </c>
    </row>
    <row r="1129" spans="1:9" x14ac:dyDescent="0.25">
      <c r="A1129" t="s">
        <v>8516</v>
      </c>
      <c r="B1129" t="s">
        <v>8517</v>
      </c>
      <c r="C1129" t="s">
        <v>8515</v>
      </c>
      <c r="D1129" t="s">
        <v>8514</v>
      </c>
      <c r="E1129" t="s">
        <v>2333</v>
      </c>
      <c r="F1129" t="s">
        <v>4</v>
      </c>
      <c r="G1129" s="2">
        <v>43157</v>
      </c>
      <c r="H1129" s="1">
        <v>1092828</v>
      </c>
      <c r="I1129" s="1">
        <v>47308.875</v>
      </c>
    </row>
    <row r="1130" spans="1:9" x14ac:dyDescent="0.25">
      <c r="A1130" t="s">
        <v>8512</v>
      </c>
      <c r="B1130" t="s">
        <v>8513</v>
      </c>
      <c r="C1130" t="s">
        <v>8441</v>
      </c>
      <c r="D1130" t="s">
        <v>8440</v>
      </c>
      <c r="E1130" t="s">
        <v>2333</v>
      </c>
      <c r="F1130" t="s">
        <v>4</v>
      </c>
      <c r="G1130" s="2">
        <v>43131</v>
      </c>
      <c r="H1130" s="1">
        <v>891000</v>
      </c>
      <c r="I1130" s="1">
        <v>51395.130899999996</v>
      </c>
    </row>
    <row r="1131" spans="1:9" x14ac:dyDescent="0.25">
      <c r="A1131" t="s">
        <v>8510</v>
      </c>
      <c r="B1131" t="s">
        <v>8511</v>
      </c>
      <c r="C1131" t="s">
        <v>919</v>
      </c>
      <c r="D1131" t="s">
        <v>918</v>
      </c>
      <c r="E1131" t="s">
        <v>2333</v>
      </c>
      <c r="F1131" t="s">
        <v>4</v>
      </c>
      <c r="G1131" s="2">
        <v>43416</v>
      </c>
      <c r="H1131" s="1">
        <v>6200000</v>
      </c>
      <c r="I1131" s="1">
        <v>432180.22389999998</v>
      </c>
    </row>
    <row r="1132" spans="1:9" x14ac:dyDescent="0.25">
      <c r="A1132" t="s">
        <v>8508</v>
      </c>
      <c r="B1132" t="s">
        <v>8509</v>
      </c>
      <c r="C1132" t="s">
        <v>8507</v>
      </c>
      <c r="D1132" t="s">
        <v>8506</v>
      </c>
      <c r="E1132" t="s">
        <v>2333</v>
      </c>
      <c r="F1132" t="s">
        <v>4</v>
      </c>
      <c r="G1132" s="2">
        <v>43381</v>
      </c>
      <c r="H1132" s="1">
        <v>1592500</v>
      </c>
      <c r="I1132" s="1">
        <v>105335.81510000001</v>
      </c>
    </row>
    <row r="1133" spans="1:9" x14ac:dyDescent="0.25">
      <c r="A1133" t="s">
        <v>8504</v>
      </c>
      <c r="B1133" t="s">
        <v>8505</v>
      </c>
      <c r="C1133" t="s">
        <v>8503</v>
      </c>
      <c r="D1133" t="s">
        <v>8502</v>
      </c>
      <c r="E1133" t="s">
        <v>2333</v>
      </c>
      <c r="F1133" t="s">
        <v>4</v>
      </c>
      <c r="G1133" s="2">
        <v>43423</v>
      </c>
      <c r="H1133" s="1">
        <v>676200</v>
      </c>
      <c r="I1133" s="1">
        <v>42238.706899999997</v>
      </c>
    </row>
    <row r="1134" spans="1:9" x14ac:dyDescent="0.25">
      <c r="A1134" t="s">
        <v>8500</v>
      </c>
      <c r="B1134" t="s">
        <v>8501</v>
      </c>
      <c r="C1134" t="s">
        <v>8499</v>
      </c>
      <c r="D1134" t="s">
        <v>8498</v>
      </c>
      <c r="E1134" t="s">
        <v>2333</v>
      </c>
      <c r="F1134" t="s">
        <v>4</v>
      </c>
      <c r="G1134" s="2">
        <v>43413</v>
      </c>
      <c r="H1134" s="1">
        <v>365000</v>
      </c>
      <c r="I1134" s="1">
        <v>21767.367200000001</v>
      </c>
    </row>
    <row r="1135" spans="1:9" x14ac:dyDescent="0.25">
      <c r="A1135" t="s">
        <v>8496</v>
      </c>
      <c r="B1135" t="s">
        <v>8497</v>
      </c>
      <c r="C1135" t="s">
        <v>8495</v>
      </c>
      <c r="D1135" t="s">
        <v>8494</v>
      </c>
      <c r="E1135" t="s">
        <v>2333</v>
      </c>
      <c r="F1135" t="s">
        <v>4</v>
      </c>
      <c r="G1135" s="2">
        <v>43425</v>
      </c>
      <c r="H1135" s="1">
        <v>285278</v>
      </c>
      <c r="I1135" s="1">
        <v>18270.093700000001</v>
      </c>
    </row>
    <row r="1136" spans="1:9" x14ac:dyDescent="0.25">
      <c r="A1136" t="s">
        <v>8492</v>
      </c>
      <c r="B1136" t="s">
        <v>8493</v>
      </c>
      <c r="C1136" t="s">
        <v>8465</v>
      </c>
      <c r="D1136" t="s">
        <v>8464</v>
      </c>
      <c r="E1136" t="s">
        <v>2333</v>
      </c>
      <c r="F1136" t="s">
        <v>4</v>
      </c>
      <c r="G1136" s="2">
        <v>43262</v>
      </c>
      <c r="H1136" s="1">
        <v>1059120</v>
      </c>
      <c r="I1136" s="1">
        <v>62665.768499999998</v>
      </c>
    </row>
    <row r="1137" spans="1:9" x14ac:dyDescent="0.25">
      <c r="A1137" t="s">
        <v>8490</v>
      </c>
      <c r="B1137" t="s">
        <v>8491</v>
      </c>
      <c r="C1137" t="s">
        <v>8489</v>
      </c>
      <c r="D1137" t="s">
        <v>8488</v>
      </c>
      <c r="E1137" t="s">
        <v>2333</v>
      </c>
      <c r="F1137" t="s">
        <v>4</v>
      </c>
      <c r="G1137" s="2">
        <v>43418</v>
      </c>
      <c r="H1137" s="1">
        <v>1410300</v>
      </c>
      <c r="I1137" s="1">
        <v>90736.294299999994</v>
      </c>
    </row>
    <row r="1138" spans="1:9" x14ac:dyDescent="0.25">
      <c r="A1138" t="s">
        <v>8486</v>
      </c>
      <c r="B1138" t="s">
        <v>8487</v>
      </c>
      <c r="C1138" t="s">
        <v>8485</v>
      </c>
      <c r="D1138" t="s">
        <v>8484</v>
      </c>
      <c r="E1138" t="s">
        <v>2333</v>
      </c>
      <c r="F1138" t="s">
        <v>4</v>
      </c>
      <c r="G1138" s="2">
        <v>43447</v>
      </c>
      <c r="H1138" s="1">
        <v>900000</v>
      </c>
      <c r="I1138" s="1">
        <v>31518.261299999998</v>
      </c>
    </row>
    <row r="1139" spans="1:9" x14ac:dyDescent="0.25">
      <c r="A1139" t="s">
        <v>8482</v>
      </c>
      <c r="B1139" t="s">
        <v>8483</v>
      </c>
      <c r="C1139" t="s">
        <v>8481</v>
      </c>
      <c r="D1139" t="s">
        <v>8480</v>
      </c>
      <c r="E1139" t="s">
        <v>2333</v>
      </c>
      <c r="F1139" t="s">
        <v>4</v>
      </c>
      <c r="G1139" s="2">
        <v>43406</v>
      </c>
      <c r="H1139" s="1">
        <v>1893650</v>
      </c>
      <c r="I1139" s="1">
        <v>67384.351899999994</v>
      </c>
    </row>
    <row r="1140" spans="1:9" x14ac:dyDescent="0.25">
      <c r="A1140" t="s">
        <v>8478</v>
      </c>
      <c r="B1140" t="s">
        <v>8479</v>
      </c>
      <c r="C1140" t="s">
        <v>919</v>
      </c>
      <c r="D1140" t="s">
        <v>918</v>
      </c>
      <c r="E1140" t="s">
        <v>2333</v>
      </c>
      <c r="F1140" t="s">
        <v>4</v>
      </c>
      <c r="G1140" s="2">
        <v>43444</v>
      </c>
      <c r="H1140" s="1">
        <v>2274170</v>
      </c>
      <c r="I1140" s="1">
        <v>171879.47899999999</v>
      </c>
    </row>
    <row r="1141" spans="1:9" x14ac:dyDescent="0.25">
      <c r="A1141" t="s">
        <v>8476</v>
      </c>
      <c r="B1141" t="s">
        <v>8477</v>
      </c>
      <c r="C1141" t="s">
        <v>8475</v>
      </c>
      <c r="D1141" t="s">
        <v>8474</v>
      </c>
      <c r="E1141" t="s">
        <v>2333</v>
      </c>
      <c r="F1141" t="s">
        <v>4</v>
      </c>
      <c r="G1141" s="2">
        <v>43362</v>
      </c>
      <c r="H1141" s="1">
        <v>1648778.4</v>
      </c>
      <c r="I1141" s="1">
        <v>96741.170499999993</v>
      </c>
    </row>
    <row r="1142" spans="1:9" x14ac:dyDescent="0.25">
      <c r="A1142" t="s">
        <v>8472</v>
      </c>
      <c r="B1142" t="s">
        <v>8473</v>
      </c>
      <c r="C1142" t="s">
        <v>8465</v>
      </c>
      <c r="D1142" t="s">
        <v>8464</v>
      </c>
      <c r="E1142" t="s">
        <v>2333</v>
      </c>
      <c r="F1142" t="s">
        <v>4</v>
      </c>
      <c r="G1142" s="2">
        <v>43262</v>
      </c>
      <c r="H1142" s="1">
        <v>1810000</v>
      </c>
      <c r="I1142" s="1">
        <v>128316.488</v>
      </c>
    </row>
    <row r="1143" spans="1:9" x14ac:dyDescent="0.25">
      <c r="A1143" t="s">
        <v>8470</v>
      </c>
      <c r="B1143" t="s">
        <v>8471</v>
      </c>
      <c r="C1143" t="s">
        <v>8469</v>
      </c>
      <c r="D1143" t="s">
        <v>8468</v>
      </c>
      <c r="E1143" t="s">
        <v>2333</v>
      </c>
      <c r="F1143" t="s">
        <v>4</v>
      </c>
      <c r="G1143" s="2">
        <v>43306</v>
      </c>
      <c r="H1143" s="1">
        <v>843600</v>
      </c>
      <c r="I1143" s="1">
        <v>50915.177100000001</v>
      </c>
    </row>
    <row r="1144" spans="1:9" x14ac:dyDescent="0.25">
      <c r="A1144" t="s">
        <v>8466</v>
      </c>
      <c r="B1144" t="s">
        <v>8467</v>
      </c>
      <c r="C1144" t="s">
        <v>8465</v>
      </c>
      <c r="D1144" t="s">
        <v>8464</v>
      </c>
      <c r="E1144" t="s">
        <v>2333</v>
      </c>
      <c r="F1144" t="s">
        <v>4</v>
      </c>
      <c r="G1144" s="2">
        <v>43262</v>
      </c>
      <c r="H1144" s="1">
        <v>693000</v>
      </c>
      <c r="I1144" s="1">
        <v>33754.088000000003</v>
      </c>
    </row>
    <row r="1145" spans="1:9" x14ac:dyDescent="0.25">
      <c r="A1145" t="s">
        <v>8462</v>
      </c>
      <c r="B1145" t="s">
        <v>8463</v>
      </c>
      <c r="C1145" t="s">
        <v>8461</v>
      </c>
      <c r="D1145" t="s">
        <v>8460</v>
      </c>
      <c r="E1145" t="s">
        <v>2333</v>
      </c>
      <c r="F1145" t="s">
        <v>4</v>
      </c>
      <c r="G1145" s="2">
        <v>43284</v>
      </c>
      <c r="H1145" s="1">
        <v>1281166</v>
      </c>
      <c r="I1145" s="1">
        <v>72541.672000000006</v>
      </c>
    </row>
    <row r="1146" spans="1:9" x14ac:dyDescent="0.25">
      <c r="A1146" t="s">
        <v>8458</v>
      </c>
      <c r="B1146" t="s">
        <v>8459</v>
      </c>
      <c r="C1146" t="s">
        <v>8457</v>
      </c>
      <c r="D1146" t="s">
        <v>8456</v>
      </c>
      <c r="E1146" t="s">
        <v>2333</v>
      </c>
      <c r="F1146" t="s">
        <v>4</v>
      </c>
      <c r="G1146" s="2">
        <v>43308</v>
      </c>
      <c r="H1146" s="1">
        <v>687000</v>
      </c>
      <c r="I1146" s="1">
        <v>46001.917000000001</v>
      </c>
    </row>
    <row r="1147" spans="1:9" x14ac:dyDescent="0.25">
      <c r="A1147" t="s">
        <v>8454</v>
      </c>
      <c r="B1147" t="s">
        <v>8455</v>
      </c>
      <c r="C1147" t="s">
        <v>8453</v>
      </c>
      <c r="D1147" t="s">
        <v>8452</v>
      </c>
      <c r="E1147" t="s">
        <v>2333</v>
      </c>
      <c r="F1147" t="s">
        <v>4</v>
      </c>
      <c r="G1147" s="2">
        <v>43234</v>
      </c>
      <c r="H1147" s="1">
        <v>1192500</v>
      </c>
      <c r="I1147" s="1">
        <v>95367.358300000007</v>
      </c>
    </row>
    <row r="1148" spans="1:9" x14ac:dyDescent="0.25">
      <c r="A1148" t="s">
        <v>8450</v>
      </c>
      <c r="B1148" t="s">
        <v>8451</v>
      </c>
      <c r="C1148" t="s">
        <v>8449</v>
      </c>
      <c r="D1148" t="s">
        <v>8448</v>
      </c>
      <c r="E1148" t="s">
        <v>2333</v>
      </c>
      <c r="F1148" t="s">
        <v>4</v>
      </c>
      <c r="G1148" s="2">
        <v>43416</v>
      </c>
      <c r="H1148" s="1">
        <v>215500</v>
      </c>
      <c r="I1148" s="1">
        <v>7858.9350000000004</v>
      </c>
    </row>
    <row r="1149" spans="1:9" x14ac:dyDescent="0.25">
      <c r="A1149" t="s">
        <v>8446</v>
      </c>
      <c r="B1149" t="s">
        <v>8447</v>
      </c>
      <c r="C1149" t="s">
        <v>8445</v>
      </c>
      <c r="D1149" t="s">
        <v>8444</v>
      </c>
      <c r="E1149" t="s">
        <v>2333</v>
      </c>
      <c r="F1149" t="s">
        <v>4</v>
      </c>
      <c r="G1149" s="2">
        <v>43439</v>
      </c>
      <c r="H1149" s="1">
        <v>2997400</v>
      </c>
      <c r="I1149" s="1">
        <v>70952.891300000003</v>
      </c>
    </row>
    <row r="1150" spans="1:9" x14ac:dyDescent="0.25">
      <c r="A1150" t="s">
        <v>8442</v>
      </c>
      <c r="B1150" t="s">
        <v>8443</v>
      </c>
      <c r="C1150" t="s">
        <v>8441</v>
      </c>
      <c r="D1150" t="s">
        <v>8440</v>
      </c>
      <c r="E1150" t="s">
        <v>2333</v>
      </c>
      <c r="F1150" t="s">
        <v>4</v>
      </c>
      <c r="G1150" s="2">
        <v>43447</v>
      </c>
      <c r="H1150" s="1">
        <v>1350000</v>
      </c>
      <c r="I1150" s="1">
        <v>129207.0659</v>
      </c>
    </row>
    <row r="1151" spans="1:9" x14ac:dyDescent="0.25">
      <c r="A1151" t="s">
        <v>8436</v>
      </c>
      <c r="B1151" t="s">
        <v>8437</v>
      </c>
      <c r="C1151" t="s">
        <v>8435</v>
      </c>
      <c r="D1151" t="s">
        <v>8434</v>
      </c>
      <c r="E1151" t="s">
        <v>2333</v>
      </c>
      <c r="F1151" t="s">
        <v>4</v>
      </c>
      <c r="G1151" s="2">
        <v>43418</v>
      </c>
      <c r="H1151" s="1">
        <v>2681911.5</v>
      </c>
      <c r="I1151" s="1">
        <v>160760.70749999999</v>
      </c>
    </row>
    <row r="1152" spans="1:9" x14ac:dyDescent="0.25">
      <c r="A1152" t="s">
        <v>8432</v>
      </c>
      <c r="B1152" t="s">
        <v>8433</v>
      </c>
      <c r="C1152" t="s">
        <v>927</v>
      </c>
      <c r="D1152" t="s">
        <v>926</v>
      </c>
      <c r="E1152" t="s">
        <v>2333</v>
      </c>
      <c r="F1152" t="s">
        <v>4</v>
      </c>
      <c r="G1152" s="2">
        <v>43131</v>
      </c>
      <c r="H1152" s="1">
        <v>515000</v>
      </c>
      <c r="I1152" s="1">
        <v>33272.249000000003</v>
      </c>
    </row>
    <row r="1153" spans="1:9" x14ac:dyDescent="0.25">
      <c r="A1153" t="s">
        <v>8430</v>
      </c>
      <c r="B1153" t="s">
        <v>8431</v>
      </c>
      <c r="C1153" t="s">
        <v>8429</v>
      </c>
      <c r="D1153" t="s">
        <v>8428</v>
      </c>
      <c r="E1153" t="s">
        <v>2333</v>
      </c>
      <c r="F1153" t="s">
        <v>4</v>
      </c>
      <c r="G1153" s="2">
        <v>43265</v>
      </c>
      <c r="H1153" s="1">
        <v>1072500</v>
      </c>
      <c r="I1153" s="1">
        <v>62328.6423</v>
      </c>
    </row>
    <row r="1154" spans="1:9" x14ac:dyDescent="0.25">
      <c r="A1154" t="s">
        <v>8426</v>
      </c>
      <c r="B1154" t="s">
        <v>8427</v>
      </c>
      <c r="C1154" t="s">
        <v>931</v>
      </c>
      <c r="D1154" t="s">
        <v>930</v>
      </c>
      <c r="E1154" t="s">
        <v>2333</v>
      </c>
      <c r="F1154" t="s">
        <v>4</v>
      </c>
      <c r="G1154" s="2">
        <v>43122</v>
      </c>
      <c r="H1154" s="1">
        <v>1000000</v>
      </c>
      <c r="I1154" s="1">
        <v>52105.8</v>
      </c>
    </row>
    <row r="1155" spans="1:9" x14ac:dyDescent="0.25">
      <c r="A1155" t="s">
        <v>8424</v>
      </c>
      <c r="B1155" t="s">
        <v>8425</v>
      </c>
      <c r="C1155" t="s">
        <v>8423</v>
      </c>
      <c r="D1155" t="s">
        <v>8422</v>
      </c>
      <c r="E1155" t="s">
        <v>2333</v>
      </c>
      <c r="F1155" t="s">
        <v>4</v>
      </c>
      <c r="G1155" s="2">
        <v>43234</v>
      </c>
      <c r="H1155" s="1">
        <v>605000</v>
      </c>
      <c r="I1155" s="1">
        <v>18708.6322</v>
      </c>
    </row>
    <row r="1156" spans="1:9" x14ac:dyDescent="0.25">
      <c r="A1156" t="s">
        <v>8420</v>
      </c>
      <c r="B1156" t="s">
        <v>8421</v>
      </c>
      <c r="C1156" t="s">
        <v>8419</v>
      </c>
      <c r="D1156" t="s">
        <v>8418</v>
      </c>
      <c r="E1156" t="s">
        <v>2333</v>
      </c>
      <c r="F1156" t="s">
        <v>4</v>
      </c>
      <c r="G1156" s="2">
        <v>43132</v>
      </c>
      <c r="H1156" s="1">
        <v>2287725</v>
      </c>
      <c r="I1156" s="1">
        <v>126042.58990000001</v>
      </c>
    </row>
    <row r="1157" spans="1:9" x14ac:dyDescent="0.25">
      <c r="A1157" t="s">
        <v>8416</v>
      </c>
      <c r="B1157" t="s">
        <v>8417</v>
      </c>
      <c r="C1157" t="s">
        <v>8385</v>
      </c>
      <c r="D1157" t="s">
        <v>8384</v>
      </c>
      <c r="E1157" t="s">
        <v>2333</v>
      </c>
      <c r="F1157" t="s">
        <v>4</v>
      </c>
      <c r="G1157" s="2">
        <v>43103</v>
      </c>
      <c r="H1157" s="1">
        <v>2752000</v>
      </c>
      <c r="I1157" s="1">
        <v>142274.1145</v>
      </c>
    </row>
    <row r="1158" spans="1:9" x14ac:dyDescent="0.25">
      <c r="A1158" t="s">
        <v>8414</v>
      </c>
      <c r="B1158" t="s">
        <v>8415</v>
      </c>
      <c r="C1158" t="s">
        <v>8413</v>
      </c>
      <c r="D1158" t="s">
        <v>8412</v>
      </c>
      <c r="E1158" t="s">
        <v>2333</v>
      </c>
      <c r="F1158" t="s">
        <v>4</v>
      </c>
      <c r="G1158" s="2">
        <v>43376</v>
      </c>
      <c r="H1158" s="1">
        <v>2025000</v>
      </c>
      <c r="I1158" s="1">
        <v>186621.63099999999</v>
      </c>
    </row>
    <row r="1159" spans="1:9" x14ac:dyDescent="0.25">
      <c r="A1159" t="s">
        <v>8410</v>
      </c>
      <c r="B1159" t="s">
        <v>8411</v>
      </c>
      <c r="C1159" t="s">
        <v>8373</v>
      </c>
      <c r="D1159" t="s">
        <v>8372</v>
      </c>
      <c r="E1159" t="s">
        <v>2333</v>
      </c>
      <c r="F1159" t="s">
        <v>4</v>
      </c>
      <c r="G1159" s="2">
        <v>43391</v>
      </c>
      <c r="H1159" s="1">
        <v>283000</v>
      </c>
      <c r="I1159" s="1">
        <v>32390.822499999998</v>
      </c>
    </row>
    <row r="1160" spans="1:9" x14ac:dyDescent="0.25">
      <c r="A1160" t="s">
        <v>8408</v>
      </c>
      <c r="B1160" t="s">
        <v>8409</v>
      </c>
      <c r="C1160" t="s">
        <v>8407</v>
      </c>
      <c r="D1160" t="s">
        <v>8406</v>
      </c>
      <c r="E1160" t="s">
        <v>2333</v>
      </c>
      <c r="F1160" t="s">
        <v>4</v>
      </c>
      <c r="G1160" s="2">
        <v>43172</v>
      </c>
      <c r="H1160" s="1">
        <v>882000</v>
      </c>
      <c r="I1160" s="1">
        <v>30817.645400000001</v>
      </c>
    </row>
    <row r="1161" spans="1:9" x14ac:dyDescent="0.25">
      <c r="A1161" t="s">
        <v>8404</v>
      </c>
      <c r="B1161" t="s">
        <v>8405</v>
      </c>
      <c r="C1161" t="s">
        <v>8403</v>
      </c>
      <c r="D1161" t="s">
        <v>8402</v>
      </c>
      <c r="E1161" t="s">
        <v>2333</v>
      </c>
      <c r="F1161" t="s">
        <v>4</v>
      </c>
      <c r="G1161" s="2">
        <v>43314</v>
      </c>
      <c r="H1161" s="1">
        <v>1095000</v>
      </c>
      <c r="I1161" s="1">
        <v>71670.292300000001</v>
      </c>
    </row>
    <row r="1162" spans="1:9" x14ac:dyDescent="0.25">
      <c r="A1162" t="s">
        <v>8400</v>
      </c>
      <c r="B1162" t="s">
        <v>8401</v>
      </c>
      <c r="C1162" t="s">
        <v>8373</v>
      </c>
      <c r="D1162" t="s">
        <v>8372</v>
      </c>
      <c r="E1162" t="s">
        <v>2333</v>
      </c>
      <c r="F1162" t="s">
        <v>4</v>
      </c>
      <c r="G1162" s="2">
        <v>43335</v>
      </c>
      <c r="H1162" s="1">
        <v>1453000</v>
      </c>
      <c r="I1162" s="1">
        <v>153599.049</v>
      </c>
    </row>
    <row r="1163" spans="1:9" x14ac:dyDescent="0.25">
      <c r="A1163" t="s">
        <v>8398</v>
      </c>
      <c r="B1163" t="s">
        <v>8399</v>
      </c>
      <c r="C1163" t="s">
        <v>8397</v>
      </c>
      <c r="D1163" t="s">
        <v>8396</v>
      </c>
      <c r="E1163" t="s">
        <v>2333</v>
      </c>
      <c r="F1163" t="s">
        <v>4</v>
      </c>
      <c r="G1163" s="2">
        <v>43265</v>
      </c>
      <c r="H1163" s="1">
        <v>562500</v>
      </c>
      <c r="I1163" s="1">
        <v>23783.206900000001</v>
      </c>
    </row>
    <row r="1164" spans="1:9" x14ac:dyDescent="0.25">
      <c r="A1164" t="s">
        <v>8394</v>
      </c>
      <c r="B1164" t="s">
        <v>8395</v>
      </c>
      <c r="C1164" t="s">
        <v>8393</v>
      </c>
      <c r="D1164" t="s">
        <v>8392</v>
      </c>
      <c r="E1164" t="s">
        <v>2333</v>
      </c>
      <c r="F1164" t="s">
        <v>4</v>
      </c>
      <c r="G1164" s="2">
        <v>43343</v>
      </c>
      <c r="H1164" s="1">
        <v>340000</v>
      </c>
      <c r="I1164" s="1">
        <v>14202.0227</v>
      </c>
    </row>
    <row r="1165" spans="1:9" x14ac:dyDescent="0.25">
      <c r="A1165" t="s">
        <v>8390</v>
      </c>
      <c r="B1165" t="s">
        <v>8391</v>
      </c>
      <c r="C1165" t="s">
        <v>8389</v>
      </c>
      <c r="D1165" t="s">
        <v>8388</v>
      </c>
      <c r="E1165" t="s">
        <v>2333</v>
      </c>
      <c r="F1165" t="s">
        <v>4</v>
      </c>
      <c r="G1165" s="2">
        <v>43273</v>
      </c>
      <c r="H1165" s="1">
        <v>3939000</v>
      </c>
      <c r="I1165" s="1">
        <v>403072.98560000001</v>
      </c>
    </row>
    <row r="1166" spans="1:9" x14ac:dyDescent="0.25">
      <c r="A1166" t="s">
        <v>8386</v>
      </c>
      <c r="B1166" t="s">
        <v>8387</v>
      </c>
      <c r="C1166" t="s">
        <v>8385</v>
      </c>
      <c r="D1166" t="s">
        <v>8384</v>
      </c>
      <c r="E1166" t="s">
        <v>2333</v>
      </c>
      <c r="F1166" t="s">
        <v>4</v>
      </c>
      <c r="G1166" s="2">
        <v>43384</v>
      </c>
      <c r="H1166" s="1">
        <v>9500000</v>
      </c>
      <c r="I1166" s="1">
        <v>90738.660699999993</v>
      </c>
    </row>
    <row r="1167" spans="1:9" x14ac:dyDescent="0.25">
      <c r="A1167" t="s">
        <v>8382</v>
      </c>
      <c r="B1167" t="s">
        <v>8383</v>
      </c>
      <c r="C1167" t="s">
        <v>8381</v>
      </c>
      <c r="D1167" t="s">
        <v>8380</v>
      </c>
      <c r="E1167" t="s">
        <v>2333</v>
      </c>
      <c r="F1167" t="s">
        <v>4</v>
      </c>
      <c r="G1167" s="2">
        <v>43132</v>
      </c>
      <c r="H1167" s="1">
        <v>4197000</v>
      </c>
      <c r="I1167" s="1">
        <v>362572.55560000002</v>
      </c>
    </row>
    <row r="1168" spans="1:9" x14ac:dyDescent="0.25">
      <c r="A1168" t="s">
        <v>8378</v>
      </c>
      <c r="B1168" t="s">
        <v>8379</v>
      </c>
      <c r="C1168" t="s">
        <v>8377</v>
      </c>
      <c r="D1168" t="s">
        <v>8376</v>
      </c>
      <c r="E1168" t="s">
        <v>2333</v>
      </c>
      <c r="F1168" t="s">
        <v>4</v>
      </c>
      <c r="G1168" s="2">
        <v>43104</v>
      </c>
      <c r="H1168" s="1">
        <v>3100000</v>
      </c>
      <c r="I1168" s="1">
        <v>158392.20989999999</v>
      </c>
    </row>
    <row r="1169" spans="1:9" x14ac:dyDescent="0.25">
      <c r="A1169" t="s">
        <v>8374</v>
      </c>
      <c r="B1169" t="s">
        <v>8375</v>
      </c>
      <c r="C1169" t="s">
        <v>8373</v>
      </c>
      <c r="D1169" t="s">
        <v>8372</v>
      </c>
      <c r="E1169" t="s">
        <v>2333</v>
      </c>
      <c r="F1169" t="s">
        <v>4</v>
      </c>
      <c r="G1169" s="2">
        <v>43185</v>
      </c>
      <c r="H1169" s="1">
        <v>905000</v>
      </c>
      <c r="I1169" s="1">
        <v>85039.560400000002</v>
      </c>
    </row>
    <row r="1170" spans="1:9" x14ac:dyDescent="0.25">
      <c r="A1170" t="s">
        <v>8370</v>
      </c>
      <c r="B1170" t="s">
        <v>8371</v>
      </c>
      <c r="C1170" t="s">
        <v>8369</v>
      </c>
      <c r="D1170" t="s">
        <v>8368</v>
      </c>
      <c r="E1170" t="s">
        <v>2333</v>
      </c>
      <c r="F1170" t="s">
        <v>4</v>
      </c>
      <c r="G1170" s="2">
        <v>43424</v>
      </c>
      <c r="H1170" s="1">
        <v>938115</v>
      </c>
      <c r="I1170" s="1">
        <v>92748.474900000001</v>
      </c>
    </row>
    <row r="1171" spans="1:9" x14ac:dyDescent="0.25">
      <c r="A1171" t="s">
        <v>8366</v>
      </c>
      <c r="B1171" t="s">
        <v>8367</v>
      </c>
      <c r="C1171" t="s">
        <v>8365</v>
      </c>
      <c r="D1171" t="s">
        <v>8364</v>
      </c>
      <c r="E1171" t="s">
        <v>2333</v>
      </c>
      <c r="F1171" t="s">
        <v>4</v>
      </c>
      <c r="G1171" s="2">
        <v>43318</v>
      </c>
      <c r="H1171" s="1">
        <v>873000</v>
      </c>
      <c r="I1171" s="1">
        <v>80765.486000000004</v>
      </c>
    </row>
    <row r="1172" spans="1:9" x14ac:dyDescent="0.25">
      <c r="A1172" t="s">
        <v>8362</v>
      </c>
      <c r="B1172" t="s">
        <v>8363</v>
      </c>
      <c r="C1172" t="s">
        <v>8361</v>
      </c>
      <c r="D1172" t="s">
        <v>8360</v>
      </c>
      <c r="E1172" t="s">
        <v>2333</v>
      </c>
      <c r="F1172" t="s">
        <v>4</v>
      </c>
      <c r="G1172" s="2">
        <v>43376</v>
      </c>
      <c r="H1172" s="1">
        <v>1104500</v>
      </c>
      <c r="I1172" s="1">
        <v>82451.6826</v>
      </c>
    </row>
    <row r="1173" spans="1:9" x14ac:dyDescent="0.25">
      <c r="A1173" t="s">
        <v>8358</v>
      </c>
      <c r="B1173" t="s">
        <v>8359</v>
      </c>
      <c r="C1173" t="s">
        <v>8357</v>
      </c>
      <c r="D1173" t="s">
        <v>8356</v>
      </c>
      <c r="E1173" t="s">
        <v>2333</v>
      </c>
      <c r="F1173" t="s">
        <v>4</v>
      </c>
      <c r="G1173" s="2">
        <v>43150</v>
      </c>
      <c r="H1173" s="1">
        <v>3376254</v>
      </c>
      <c r="I1173" s="1">
        <v>176973.48</v>
      </c>
    </row>
    <row r="1174" spans="1:9" x14ac:dyDescent="0.25">
      <c r="A1174" t="s">
        <v>8354</v>
      </c>
      <c r="B1174" t="s">
        <v>8355</v>
      </c>
      <c r="C1174" t="s">
        <v>891</v>
      </c>
      <c r="D1174" t="s">
        <v>890</v>
      </c>
      <c r="E1174" t="s">
        <v>2333</v>
      </c>
      <c r="F1174" t="s">
        <v>4</v>
      </c>
      <c r="G1174" s="2">
        <v>43116</v>
      </c>
      <c r="H1174" s="1">
        <v>1860000</v>
      </c>
      <c r="I1174" s="1">
        <v>91694.553400000004</v>
      </c>
    </row>
    <row r="1175" spans="1:9" x14ac:dyDescent="0.25">
      <c r="A1175" t="s">
        <v>8352</v>
      </c>
      <c r="B1175" t="s">
        <v>8353</v>
      </c>
      <c r="C1175" t="s">
        <v>8351</v>
      </c>
      <c r="D1175" t="s">
        <v>8350</v>
      </c>
      <c r="E1175" t="s">
        <v>2333</v>
      </c>
      <c r="F1175" t="s">
        <v>4</v>
      </c>
      <c r="G1175" s="2">
        <v>43172</v>
      </c>
      <c r="H1175" s="1">
        <v>237200</v>
      </c>
      <c r="I1175" s="1">
        <v>8232.7999999999993</v>
      </c>
    </row>
    <row r="1176" spans="1:9" x14ac:dyDescent="0.25">
      <c r="A1176" t="s">
        <v>8348</v>
      </c>
      <c r="B1176" t="s">
        <v>8349</v>
      </c>
      <c r="C1176" t="s">
        <v>8323</v>
      </c>
      <c r="D1176" t="s">
        <v>8322</v>
      </c>
      <c r="E1176" t="s">
        <v>2333</v>
      </c>
      <c r="F1176" t="s">
        <v>4</v>
      </c>
      <c r="G1176" s="2">
        <v>43411</v>
      </c>
      <c r="H1176" s="1">
        <v>3867320</v>
      </c>
      <c r="I1176" s="1">
        <v>170539.78599999999</v>
      </c>
    </row>
    <row r="1177" spans="1:9" x14ac:dyDescent="0.25">
      <c r="A1177" t="s">
        <v>8346</v>
      </c>
      <c r="B1177" t="s">
        <v>8347</v>
      </c>
      <c r="C1177" t="s">
        <v>8345</v>
      </c>
      <c r="D1177" t="s">
        <v>8344</v>
      </c>
      <c r="E1177" t="s">
        <v>2333</v>
      </c>
      <c r="F1177" t="s">
        <v>4</v>
      </c>
      <c r="G1177" s="2">
        <v>43381</v>
      </c>
      <c r="H1177" s="1">
        <v>1960000</v>
      </c>
      <c r="I1177" s="1">
        <v>150881.79819999999</v>
      </c>
    </row>
    <row r="1178" spans="1:9" x14ac:dyDescent="0.25">
      <c r="A1178" t="s">
        <v>8342</v>
      </c>
      <c r="B1178" t="s">
        <v>8343</v>
      </c>
      <c r="C1178" t="s">
        <v>8341</v>
      </c>
      <c r="D1178" t="s">
        <v>8340</v>
      </c>
      <c r="E1178" t="s">
        <v>2333</v>
      </c>
      <c r="F1178" t="s">
        <v>4</v>
      </c>
      <c r="G1178" s="2">
        <v>43230</v>
      </c>
      <c r="H1178" s="1">
        <v>2311661</v>
      </c>
      <c r="I1178" s="1">
        <v>286321.0894</v>
      </c>
    </row>
    <row r="1179" spans="1:9" x14ac:dyDescent="0.25">
      <c r="A1179" t="s">
        <v>8338</v>
      </c>
      <c r="B1179" t="s">
        <v>8339</v>
      </c>
      <c r="C1179" t="s">
        <v>8337</v>
      </c>
      <c r="D1179" t="s">
        <v>8336</v>
      </c>
      <c r="E1179" t="s">
        <v>2333</v>
      </c>
      <c r="F1179" t="s">
        <v>4</v>
      </c>
      <c r="G1179" s="2">
        <v>43171</v>
      </c>
      <c r="H1179" s="1">
        <v>3059165</v>
      </c>
      <c r="I1179" s="1">
        <v>201726.6121</v>
      </c>
    </row>
    <row r="1180" spans="1:9" x14ac:dyDescent="0.25">
      <c r="A1180" t="s">
        <v>8334</v>
      </c>
      <c r="B1180" t="s">
        <v>8335</v>
      </c>
      <c r="C1180" t="s">
        <v>8333</v>
      </c>
      <c r="D1180" t="s">
        <v>8332</v>
      </c>
      <c r="E1180" t="s">
        <v>2333</v>
      </c>
      <c r="F1180" t="s">
        <v>4</v>
      </c>
      <c r="G1180" s="2">
        <v>43416</v>
      </c>
      <c r="H1180" s="1">
        <v>1125000</v>
      </c>
      <c r="I1180" s="1">
        <v>107986.5612</v>
      </c>
    </row>
    <row r="1181" spans="1:9" x14ac:dyDescent="0.25">
      <c r="A1181" t="s">
        <v>8330</v>
      </c>
      <c r="B1181" t="s">
        <v>8331</v>
      </c>
      <c r="C1181" t="s">
        <v>8329</v>
      </c>
      <c r="D1181" t="s">
        <v>8328</v>
      </c>
      <c r="E1181" t="s">
        <v>2333</v>
      </c>
      <c r="F1181" t="s">
        <v>4</v>
      </c>
      <c r="G1181" s="2">
        <v>43283</v>
      </c>
      <c r="H1181" s="1">
        <v>2960000</v>
      </c>
      <c r="I1181" s="1">
        <v>171570.5477</v>
      </c>
    </row>
    <row r="1182" spans="1:9" x14ac:dyDescent="0.25">
      <c r="A1182" t="s">
        <v>8326</v>
      </c>
      <c r="B1182" t="s">
        <v>8327</v>
      </c>
      <c r="C1182" t="s">
        <v>8301</v>
      </c>
      <c r="D1182" t="s">
        <v>8300</v>
      </c>
      <c r="E1182" t="s">
        <v>2333</v>
      </c>
      <c r="F1182" t="s">
        <v>4</v>
      </c>
      <c r="G1182" s="2">
        <v>43230</v>
      </c>
      <c r="H1182" s="1">
        <v>638880</v>
      </c>
      <c r="I1182" s="1">
        <v>35596.8534</v>
      </c>
    </row>
    <row r="1183" spans="1:9" x14ac:dyDescent="0.25">
      <c r="A1183" t="s">
        <v>8324</v>
      </c>
      <c r="B1183" t="s">
        <v>8325</v>
      </c>
      <c r="C1183" t="s">
        <v>8323</v>
      </c>
      <c r="D1183" t="s">
        <v>8322</v>
      </c>
      <c r="E1183" t="s">
        <v>2333</v>
      </c>
      <c r="F1183" t="s">
        <v>4</v>
      </c>
      <c r="G1183" s="2">
        <v>43411</v>
      </c>
      <c r="H1183" s="1">
        <v>6508467</v>
      </c>
      <c r="I1183" s="1">
        <v>288680.49959999998</v>
      </c>
    </row>
    <row r="1184" spans="1:9" x14ac:dyDescent="0.25">
      <c r="A1184" t="s">
        <v>8320</v>
      </c>
      <c r="B1184" t="s">
        <v>8321</v>
      </c>
      <c r="C1184" t="s">
        <v>8277</v>
      </c>
      <c r="D1184" t="s">
        <v>8276</v>
      </c>
      <c r="E1184" t="s">
        <v>2333</v>
      </c>
      <c r="F1184" t="s">
        <v>4</v>
      </c>
      <c r="G1184" s="2">
        <v>43438</v>
      </c>
      <c r="H1184" s="1">
        <v>661957.15</v>
      </c>
      <c r="I1184" s="1">
        <v>57980.855600000003</v>
      </c>
    </row>
    <row r="1185" spans="1:9" x14ac:dyDescent="0.25">
      <c r="A1185" t="s">
        <v>8318</v>
      </c>
      <c r="B1185" t="s">
        <v>8319</v>
      </c>
      <c r="C1185" t="s">
        <v>8317</v>
      </c>
      <c r="D1185" t="s">
        <v>8316</v>
      </c>
      <c r="E1185" t="s">
        <v>2333</v>
      </c>
      <c r="F1185" t="s">
        <v>4</v>
      </c>
      <c r="G1185" s="2">
        <v>43131</v>
      </c>
      <c r="H1185" s="1">
        <v>567000</v>
      </c>
      <c r="I1185" s="1">
        <v>30074.640800000001</v>
      </c>
    </row>
    <row r="1186" spans="1:9" x14ac:dyDescent="0.25">
      <c r="A1186" t="s">
        <v>8314</v>
      </c>
      <c r="B1186" t="s">
        <v>8315</v>
      </c>
      <c r="C1186" t="s">
        <v>8313</v>
      </c>
      <c r="D1186" t="s">
        <v>8312</v>
      </c>
      <c r="E1186" t="s">
        <v>2333</v>
      </c>
      <c r="F1186" t="s">
        <v>4</v>
      </c>
      <c r="G1186" s="2">
        <v>43308</v>
      </c>
      <c r="H1186" s="1">
        <v>290400</v>
      </c>
      <c r="I1186" s="1">
        <v>12199.6232</v>
      </c>
    </row>
    <row r="1187" spans="1:9" x14ac:dyDescent="0.25">
      <c r="A1187" t="s">
        <v>8310</v>
      </c>
      <c r="B1187" t="s">
        <v>8311</v>
      </c>
      <c r="C1187" t="s">
        <v>8309</v>
      </c>
      <c r="D1187" t="s">
        <v>8308</v>
      </c>
      <c r="E1187" t="s">
        <v>2333</v>
      </c>
      <c r="F1187" t="s">
        <v>4</v>
      </c>
      <c r="G1187" s="2">
        <v>43150</v>
      </c>
      <c r="H1187" s="1">
        <v>895800</v>
      </c>
      <c r="I1187" s="1">
        <v>49059.697500000002</v>
      </c>
    </row>
    <row r="1188" spans="1:9" x14ac:dyDescent="0.25">
      <c r="A1188" t="s">
        <v>8306</v>
      </c>
      <c r="B1188" t="s">
        <v>8307</v>
      </c>
      <c r="C1188" t="s">
        <v>8305</v>
      </c>
      <c r="D1188" t="s">
        <v>8304</v>
      </c>
      <c r="E1188" t="s">
        <v>2333</v>
      </c>
      <c r="F1188" t="s">
        <v>4</v>
      </c>
      <c r="G1188" s="2">
        <v>43217</v>
      </c>
      <c r="H1188" s="1">
        <v>2837500</v>
      </c>
      <c r="I1188" s="1">
        <v>148971.304</v>
      </c>
    </row>
    <row r="1189" spans="1:9" x14ac:dyDescent="0.25">
      <c r="A1189" t="s">
        <v>8302</v>
      </c>
      <c r="B1189" t="s">
        <v>8303</v>
      </c>
      <c r="C1189" t="s">
        <v>8301</v>
      </c>
      <c r="D1189" t="s">
        <v>8300</v>
      </c>
      <c r="E1189" t="s">
        <v>2333</v>
      </c>
      <c r="F1189" t="s">
        <v>4</v>
      </c>
      <c r="G1189" s="2">
        <v>43230</v>
      </c>
      <c r="H1189" s="1">
        <v>290400</v>
      </c>
      <c r="I1189" s="1">
        <v>19411.924999999999</v>
      </c>
    </row>
    <row r="1190" spans="1:9" x14ac:dyDescent="0.25">
      <c r="A1190" t="s">
        <v>8298</v>
      </c>
      <c r="B1190" t="s">
        <v>8299</v>
      </c>
      <c r="C1190" t="s">
        <v>8297</v>
      </c>
      <c r="D1190" t="s">
        <v>8296</v>
      </c>
      <c r="E1190" t="s">
        <v>2333</v>
      </c>
      <c r="F1190" t="s">
        <v>4</v>
      </c>
      <c r="G1190" s="2">
        <v>43138</v>
      </c>
      <c r="H1190" s="1">
        <v>1117845</v>
      </c>
      <c r="I1190" s="1">
        <v>58396.885000000002</v>
      </c>
    </row>
    <row r="1191" spans="1:9" x14ac:dyDescent="0.25">
      <c r="A1191" t="s">
        <v>8294</v>
      </c>
      <c r="B1191" t="s">
        <v>8295</v>
      </c>
      <c r="C1191" t="s">
        <v>8293</v>
      </c>
      <c r="D1191" t="s">
        <v>8292</v>
      </c>
      <c r="E1191" t="s">
        <v>2333</v>
      </c>
      <c r="F1191" t="s">
        <v>4</v>
      </c>
      <c r="G1191" s="2">
        <v>43116</v>
      </c>
      <c r="H1191" s="1">
        <v>175500</v>
      </c>
      <c r="I1191" s="1">
        <v>15414.5941</v>
      </c>
    </row>
    <row r="1192" spans="1:9" x14ac:dyDescent="0.25">
      <c r="A1192" t="s">
        <v>8290</v>
      </c>
      <c r="B1192" t="s">
        <v>8291</v>
      </c>
      <c r="C1192" t="s">
        <v>8289</v>
      </c>
      <c r="D1192" t="s">
        <v>8288</v>
      </c>
      <c r="E1192" t="s">
        <v>2333</v>
      </c>
      <c r="F1192" t="s">
        <v>4</v>
      </c>
      <c r="G1192" s="2">
        <v>43339</v>
      </c>
      <c r="H1192" s="1">
        <v>300000</v>
      </c>
      <c r="I1192" s="1">
        <v>9927.1478000000006</v>
      </c>
    </row>
    <row r="1193" spans="1:9" x14ac:dyDescent="0.25">
      <c r="A1193" t="s">
        <v>8286</v>
      </c>
      <c r="B1193" t="s">
        <v>8287</v>
      </c>
      <c r="C1193" t="s">
        <v>8285</v>
      </c>
      <c r="D1193" t="s">
        <v>8284</v>
      </c>
      <c r="E1193" t="s">
        <v>2333</v>
      </c>
      <c r="F1193" t="s">
        <v>4</v>
      </c>
      <c r="G1193" s="2">
        <v>43361</v>
      </c>
      <c r="H1193" s="1">
        <v>4898950</v>
      </c>
      <c r="I1193" s="1">
        <v>207577.13990000001</v>
      </c>
    </row>
    <row r="1194" spans="1:9" x14ac:dyDescent="0.25">
      <c r="A1194" t="s">
        <v>8282</v>
      </c>
      <c r="B1194" t="s">
        <v>8283</v>
      </c>
      <c r="C1194" t="s">
        <v>8281</v>
      </c>
      <c r="D1194" t="s">
        <v>8280</v>
      </c>
      <c r="E1194" t="s">
        <v>2333</v>
      </c>
      <c r="F1194" t="s">
        <v>4</v>
      </c>
      <c r="G1194" s="2">
        <v>43388</v>
      </c>
      <c r="H1194" s="1">
        <v>198000</v>
      </c>
      <c r="I1194" s="1">
        <v>9598.8906000000006</v>
      </c>
    </row>
    <row r="1195" spans="1:9" x14ac:dyDescent="0.25">
      <c r="A1195" t="s">
        <v>8278</v>
      </c>
      <c r="B1195" t="s">
        <v>8279</v>
      </c>
      <c r="C1195" t="s">
        <v>8277</v>
      </c>
      <c r="D1195" t="s">
        <v>8276</v>
      </c>
      <c r="E1195" t="s">
        <v>2333</v>
      </c>
      <c r="F1195" t="s">
        <v>4</v>
      </c>
      <c r="G1195" s="2">
        <v>43250</v>
      </c>
      <c r="H1195" s="1">
        <v>520000</v>
      </c>
      <c r="I1195" s="1">
        <v>38896.384400000003</v>
      </c>
    </row>
    <row r="1196" spans="1:9" x14ac:dyDescent="0.25">
      <c r="A1196" t="s">
        <v>8274</v>
      </c>
      <c r="B1196" t="s">
        <v>8275</v>
      </c>
      <c r="C1196" t="s">
        <v>8273</v>
      </c>
      <c r="D1196" t="s">
        <v>8272</v>
      </c>
      <c r="E1196" t="s">
        <v>2333</v>
      </c>
      <c r="F1196" t="s">
        <v>4</v>
      </c>
      <c r="G1196" s="2">
        <v>43360</v>
      </c>
      <c r="H1196" s="1">
        <v>2088500</v>
      </c>
      <c r="I1196" s="1">
        <v>149252.7807</v>
      </c>
    </row>
    <row r="1197" spans="1:9" x14ac:dyDescent="0.25">
      <c r="A1197" t="s">
        <v>8270</v>
      </c>
      <c r="B1197" t="s">
        <v>8271</v>
      </c>
      <c r="C1197" t="s">
        <v>8269</v>
      </c>
      <c r="D1197" t="s">
        <v>8268</v>
      </c>
      <c r="E1197" t="s">
        <v>2333</v>
      </c>
      <c r="F1197" t="s">
        <v>4</v>
      </c>
      <c r="G1197" s="2">
        <v>43299</v>
      </c>
      <c r="H1197" s="1">
        <v>149999</v>
      </c>
      <c r="I1197" s="1">
        <v>12783.6937</v>
      </c>
    </row>
    <row r="1198" spans="1:9" x14ac:dyDescent="0.25">
      <c r="A1198" t="s">
        <v>8266</v>
      </c>
      <c r="B1198" t="s">
        <v>8267</v>
      </c>
      <c r="C1198" t="s">
        <v>8265</v>
      </c>
      <c r="D1198" t="s">
        <v>8264</v>
      </c>
      <c r="E1198" t="s">
        <v>2333</v>
      </c>
      <c r="F1198" t="s">
        <v>4</v>
      </c>
      <c r="G1198" s="2">
        <v>43185</v>
      </c>
      <c r="H1198" s="1">
        <v>2043000</v>
      </c>
      <c r="I1198" s="1">
        <v>93376.944000000003</v>
      </c>
    </row>
    <row r="1199" spans="1:9" x14ac:dyDescent="0.25">
      <c r="A1199" t="s">
        <v>8262</v>
      </c>
      <c r="B1199" t="s">
        <v>8263</v>
      </c>
      <c r="C1199" t="s">
        <v>8261</v>
      </c>
      <c r="D1199" t="s">
        <v>8260</v>
      </c>
      <c r="E1199" t="s">
        <v>2333</v>
      </c>
      <c r="F1199" t="s">
        <v>4</v>
      </c>
      <c r="G1199" s="2">
        <v>43230</v>
      </c>
      <c r="H1199" s="1">
        <v>2000000</v>
      </c>
      <c r="I1199" s="1">
        <v>185651.28159999999</v>
      </c>
    </row>
    <row r="1200" spans="1:9" x14ac:dyDescent="0.25">
      <c r="A1200" t="s">
        <v>8258</v>
      </c>
      <c r="B1200" t="s">
        <v>8259</v>
      </c>
      <c r="C1200" t="s">
        <v>8257</v>
      </c>
      <c r="D1200" t="s">
        <v>8256</v>
      </c>
      <c r="E1200" t="s">
        <v>2333</v>
      </c>
      <c r="F1200" t="s">
        <v>4</v>
      </c>
      <c r="G1200" s="2">
        <v>43361</v>
      </c>
      <c r="H1200" s="1">
        <v>2228625</v>
      </c>
      <c r="I1200" s="1">
        <v>228806.21770000001</v>
      </c>
    </row>
    <row r="1201" spans="1:9" x14ac:dyDescent="0.25">
      <c r="A1201" t="s">
        <v>8254</v>
      </c>
      <c r="B1201" t="s">
        <v>8255</v>
      </c>
      <c r="C1201" t="s">
        <v>8253</v>
      </c>
      <c r="D1201" t="s">
        <v>8252</v>
      </c>
      <c r="E1201" t="s">
        <v>2333</v>
      </c>
      <c r="F1201" t="s">
        <v>4</v>
      </c>
      <c r="G1201" s="2">
        <v>43173</v>
      </c>
      <c r="H1201" s="1">
        <v>1130000</v>
      </c>
      <c r="I1201" s="1">
        <v>58913.624000000003</v>
      </c>
    </row>
    <row r="1202" spans="1:9" x14ac:dyDescent="0.25">
      <c r="A1202" t="s">
        <v>8250</v>
      </c>
      <c r="B1202" t="s">
        <v>8251</v>
      </c>
      <c r="C1202" t="s">
        <v>8249</v>
      </c>
      <c r="D1202" t="s">
        <v>8248</v>
      </c>
      <c r="E1202" t="s">
        <v>2333</v>
      </c>
      <c r="F1202" t="s">
        <v>4</v>
      </c>
      <c r="G1202" s="2">
        <v>43299</v>
      </c>
      <c r="H1202" s="1">
        <v>744300</v>
      </c>
      <c r="I1202" s="1">
        <v>41580.687899999997</v>
      </c>
    </row>
    <row r="1203" spans="1:9" x14ac:dyDescent="0.25">
      <c r="A1203" t="s">
        <v>8246</v>
      </c>
      <c r="B1203" t="s">
        <v>8247</v>
      </c>
      <c r="C1203" t="s">
        <v>8245</v>
      </c>
      <c r="D1203" t="s">
        <v>8244</v>
      </c>
      <c r="E1203" t="s">
        <v>2333</v>
      </c>
      <c r="F1203" t="s">
        <v>4</v>
      </c>
      <c r="G1203" s="2">
        <v>43129</v>
      </c>
      <c r="H1203" s="1">
        <v>3499000</v>
      </c>
      <c r="I1203" s="1">
        <v>182665.136</v>
      </c>
    </row>
    <row r="1204" spans="1:9" x14ac:dyDescent="0.25">
      <c r="A1204" t="s">
        <v>8242</v>
      </c>
      <c r="B1204" t="s">
        <v>8243</v>
      </c>
      <c r="C1204" t="s">
        <v>8241</v>
      </c>
      <c r="D1204" t="s">
        <v>8240</v>
      </c>
      <c r="E1204" t="s">
        <v>2333</v>
      </c>
      <c r="F1204" t="s">
        <v>4</v>
      </c>
      <c r="G1204" s="2">
        <v>43220</v>
      </c>
      <c r="H1204" s="1">
        <v>1016400</v>
      </c>
      <c r="I1204" s="1">
        <v>52776.495999999999</v>
      </c>
    </row>
    <row r="1205" spans="1:9" x14ac:dyDescent="0.25">
      <c r="A1205" t="s">
        <v>8238</v>
      </c>
      <c r="B1205" t="s">
        <v>8239</v>
      </c>
      <c r="C1205" t="s">
        <v>8237</v>
      </c>
      <c r="D1205" t="s">
        <v>8236</v>
      </c>
      <c r="E1205" t="s">
        <v>2333</v>
      </c>
      <c r="F1205" t="s">
        <v>4</v>
      </c>
      <c r="G1205" s="2">
        <v>43300</v>
      </c>
      <c r="H1205" s="1">
        <v>2480990</v>
      </c>
      <c r="I1205" s="1">
        <v>135316.8749</v>
      </c>
    </row>
    <row r="1206" spans="1:9" x14ac:dyDescent="0.25">
      <c r="A1206" t="s">
        <v>8234</v>
      </c>
      <c r="B1206" t="s">
        <v>8235</v>
      </c>
      <c r="C1206" t="s">
        <v>8203</v>
      </c>
      <c r="D1206" t="s">
        <v>8202</v>
      </c>
      <c r="E1206" t="s">
        <v>2333</v>
      </c>
      <c r="F1206" t="s">
        <v>4</v>
      </c>
      <c r="G1206" s="2">
        <v>43150</v>
      </c>
      <c r="H1206" s="1">
        <v>1456000</v>
      </c>
      <c r="I1206" s="1">
        <v>75320.906400000007</v>
      </c>
    </row>
    <row r="1207" spans="1:9" x14ac:dyDescent="0.25">
      <c r="A1207" t="s">
        <v>8232</v>
      </c>
      <c r="B1207" t="s">
        <v>8233</v>
      </c>
      <c r="C1207" t="s">
        <v>8203</v>
      </c>
      <c r="D1207" t="s">
        <v>8202</v>
      </c>
      <c r="E1207" t="s">
        <v>2333</v>
      </c>
      <c r="F1207" t="s">
        <v>4</v>
      </c>
      <c r="G1207" s="2">
        <v>43150</v>
      </c>
      <c r="H1207" s="1">
        <v>1526000</v>
      </c>
      <c r="I1207" s="1">
        <v>81327.666599999997</v>
      </c>
    </row>
    <row r="1208" spans="1:9" x14ac:dyDescent="0.25">
      <c r="A1208" t="s">
        <v>8230</v>
      </c>
      <c r="B1208" t="s">
        <v>8231</v>
      </c>
      <c r="C1208" t="s">
        <v>8229</v>
      </c>
      <c r="D1208" t="s">
        <v>8228</v>
      </c>
      <c r="E1208" t="s">
        <v>2333</v>
      </c>
      <c r="F1208" t="s">
        <v>4</v>
      </c>
      <c r="G1208" s="2">
        <v>43424</v>
      </c>
      <c r="H1208" s="1">
        <v>2720000</v>
      </c>
      <c r="I1208" s="1">
        <v>293289.39750000002</v>
      </c>
    </row>
    <row r="1209" spans="1:9" x14ac:dyDescent="0.25">
      <c r="A1209" t="s">
        <v>8226</v>
      </c>
      <c r="B1209" t="s">
        <v>8227</v>
      </c>
      <c r="C1209" t="s">
        <v>8225</v>
      </c>
      <c r="D1209" t="s">
        <v>8224</v>
      </c>
      <c r="E1209" t="s">
        <v>2333</v>
      </c>
      <c r="F1209" t="s">
        <v>4</v>
      </c>
      <c r="G1209" s="2">
        <v>43298</v>
      </c>
      <c r="H1209" s="1">
        <v>10000000</v>
      </c>
      <c r="I1209" s="1">
        <v>515911.89559999999</v>
      </c>
    </row>
    <row r="1210" spans="1:9" x14ac:dyDescent="0.25">
      <c r="A1210" t="s">
        <v>8222</v>
      </c>
      <c r="B1210" t="s">
        <v>8223</v>
      </c>
      <c r="C1210" t="s">
        <v>8157</v>
      </c>
      <c r="D1210" t="s">
        <v>8156</v>
      </c>
      <c r="E1210" t="s">
        <v>2333</v>
      </c>
      <c r="F1210" t="s">
        <v>4</v>
      </c>
      <c r="G1210" s="2">
        <v>43220</v>
      </c>
      <c r="H1210" s="1">
        <v>8565643</v>
      </c>
      <c r="I1210" s="1">
        <v>586687.49600000004</v>
      </c>
    </row>
    <row r="1211" spans="1:9" x14ac:dyDescent="0.25">
      <c r="A1211" t="s">
        <v>8220</v>
      </c>
      <c r="B1211" t="s">
        <v>8221</v>
      </c>
      <c r="C1211" t="s">
        <v>8219</v>
      </c>
      <c r="D1211" t="s">
        <v>8218</v>
      </c>
      <c r="E1211" t="s">
        <v>2333</v>
      </c>
      <c r="F1211" t="s">
        <v>4</v>
      </c>
      <c r="G1211" s="2">
        <v>43265</v>
      </c>
      <c r="H1211" s="1">
        <v>2100000</v>
      </c>
      <c r="I1211" s="1">
        <v>136107.39199999999</v>
      </c>
    </row>
    <row r="1212" spans="1:9" x14ac:dyDescent="0.25">
      <c r="A1212" t="s">
        <v>8216</v>
      </c>
      <c r="B1212" t="s">
        <v>8217</v>
      </c>
      <c r="C1212" t="s">
        <v>8215</v>
      </c>
      <c r="D1212" t="s">
        <v>8214</v>
      </c>
      <c r="E1212" t="s">
        <v>2333</v>
      </c>
      <c r="F1212" t="s">
        <v>4</v>
      </c>
      <c r="G1212" s="2">
        <v>43222</v>
      </c>
      <c r="H1212" s="1">
        <v>3182002</v>
      </c>
      <c r="I1212" s="1">
        <v>213736.95</v>
      </c>
    </row>
    <row r="1213" spans="1:9" x14ac:dyDescent="0.25">
      <c r="A1213" t="s">
        <v>8212</v>
      </c>
      <c r="B1213" t="s">
        <v>8213</v>
      </c>
      <c r="C1213" t="s">
        <v>8211</v>
      </c>
      <c r="D1213" t="s">
        <v>8210</v>
      </c>
      <c r="E1213" t="s">
        <v>2333</v>
      </c>
      <c r="F1213" t="s">
        <v>4</v>
      </c>
      <c r="G1213" s="2">
        <v>43437</v>
      </c>
      <c r="H1213" s="1">
        <v>1545465</v>
      </c>
      <c r="I1213" s="1">
        <v>90777.854999999996</v>
      </c>
    </row>
    <row r="1214" spans="1:9" x14ac:dyDescent="0.25">
      <c r="A1214" t="s">
        <v>8208</v>
      </c>
      <c r="B1214" t="s">
        <v>8209</v>
      </c>
      <c r="C1214" t="s">
        <v>8203</v>
      </c>
      <c r="D1214" t="s">
        <v>8202</v>
      </c>
      <c r="E1214" t="s">
        <v>2333</v>
      </c>
      <c r="F1214" t="s">
        <v>4</v>
      </c>
      <c r="G1214" s="2">
        <v>43150</v>
      </c>
      <c r="H1214" s="1">
        <v>2160000</v>
      </c>
      <c r="I1214" s="1">
        <v>134566.04800000001</v>
      </c>
    </row>
    <row r="1215" spans="1:9" x14ac:dyDescent="0.25">
      <c r="A1215" t="s">
        <v>8206</v>
      </c>
      <c r="B1215" t="s">
        <v>8207</v>
      </c>
      <c r="C1215" t="s">
        <v>8203</v>
      </c>
      <c r="D1215" t="s">
        <v>8202</v>
      </c>
      <c r="E1215" t="s">
        <v>2333</v>
      </c>
      <c r="F1215" t="s">
        <v>4</v>
      </c>
      <c r="G1215" s="2">
        <v>43150</v>
      </c>
      <c r="H1215" s="1">
        <v>1400000</v>
      </c>
      <c r="I1215" s="1">
        <v>87263.288</v>
      </c>
    </row>
    <row r="1216" spans="1:9" x14ac:dyDescent="0.25">
      <c r="A1216" t="s">
        <v>8204</v>
      </c>
      <c r="B1216" t="s">
        <v>8205</v>
      </c>
      <c r="C1216" t="s">
        <v>8203</v>
      </c>
      <c r="D1216" t="s">
        <v>8202</v>
      </c>
      <c r="E1216" t="s">
        <v>2333</v>
      </c>
      <c r="F1216" t="s">
        <v>4</v>
      </c>
      <c r="G1216" s="2">
        <v>43285</v>
      </c>
      <c r="H1216" s="1">
        <v>3825000</v>
      </c>
      <c r="I1216" s="1">
        <v>238966.61600000001</v>
      </c>
    </row>
    <row r="1217" spans="1:9" x14ac:dyDescent="0.25">
      <c r="A1217" t="s">
        <v>8200</v>
      </c>
      <c r="B1217" t="s">
        <v>8201</v>
      </c>
      <c r="C1217" t="s">
        <v>8199</v>
      </c>
      <c r="D1217" t="s">
        <v>8198</v>
      </c>
      <c r="E1217" t="s">
        <v>2333</v>
      </c>
      <c r="F1217" t="s">
        <v>4</v>
      </c>
      <c r="G1217" s="2">
        <v>43364</v>
      </c>
      <c r="H1217" s="1">
        <v>1910151</v>
      </c>
      <c r="I1217" s="1">
        <v>149494.128</v>
      </c>
    </row>
    <row r="1218" spans="1:9" x14ac:dyDescent="0.25">
      <c r="A1218" t="s">
        <v>8196</v>
      </c>
      <c r="B1218" t="s">
        <v>8197</v>
      </c>
      <c r="C1218" t="s">
        <v>859</v>
      </c>
      <c r="D1218" t="s">
        <v>858</v>
      </c>
      <c r="E1218" t="s">
        <v>2333</v>
      </c>
      <c r="F1218" t="s">
        <v>4</v>
      </c>
      <c r="G1218" s="2">
        <v>43157</v>
      </c>
      <c r="H1218" s="1">
        <v>6480000</v>
      </c>
      <c r="I1218" s="1">
        <v>394156.65600000002</v>
      </c>
    </row>
    <row r="1219" spans="1:9" x14ac:dyDescent="0.25">
      <c r="A1219" t="s">
        <v>8194</v>
      </c>
      <c r="B1219" t="s">
        <v>8195</v>
      </c>
      <c r="C1219" t="s">
        <v>8193</v>
      </c>
      <c r="D1219" t="s">
        <v>8192</v>
      </c>
      <c r="E1219" t="s">
        <v>2333</v>
      </c>
      <c r="F1219" t="s">
        <v>4</v>
      </c>
      <c r="G1219" s="2">
        <v>43377</v>
      </c>
      <c r="H1219" s="1">
        <v>695000</v>
      </c>
      <c r="I1219" s="1">
        <v>40772.226699999999</v>
      </c>
    </row>
    <row r="1220" spans="1:9" x14ac:dyDescent="0.25">
      <c r="A1220" t="s">
        <v>8190</v>
      </c>
      <c r="B1220" t="s">
        <v>8191</v>
      </c>
      <c r="C1220" t="s">
        <v>8189</v>
      </c>
      <c r="D1220" t="s">
        <v>8188</v>
      </c>
      <c r="E1220" t="s">
        <v>2333</v>
      </c>
      <c r="F1220" t="s">
        <v>4</v>
      </c>
      <c r="G1220" s="2">
        <v>43234</v>
      </c>
      <c r="H1220" s="1">
        <v>3410000</v>
      </c>
      <c r="I1220" s="1">
        <v>285167.31920000003</v>
      </c>
    </row>
    <row r="1221" spans="1:9" x14ac:dyDescent="0.25">
      <c r="A1221" t="s">
        <v>8186</v>
      </c>
      <c r="B1221" t="s">
        <v>8187</v>
      </c>
      <c r="C1221" t="s">
        <v>8185</v>
      </c>
      <c r="D1221" t="s">
        <v>8184</v>
      </c>
      <c r="E1221" t="s">
        <v>2333</v>
      </c>
      <c r="F1221" t="s">
        <v>4</v>
      </c>
      <c r="G1221" s="2">
        <v>43150</v>
      </c>
      <c r="H1221" s="1">
        <v>1305000</v>
      </c>
      <c r="I1221" s="1">
        <v>52988.046999999999</v>
      </c>
    </row>
    <row r="1222" spans="1:9" x14ac:dyDescent="0.25">
      <c r="A1222" t="s">
        <v>8182</v>
      </c>
      <c r="B1222" t="s">
        <v>8183</v>
      </c>
      <c r="C1222" t="s">
        <v>8181</v>
      </c>
      <c r="D1222" t="s">
        <v>8180</v>
      </c>
      <c r="E1222" t="s">
        <v>2333</v>
      </c>
      <c r="F1222" t="s">
        <v>4</v>
      </c>
      <c r="G1222" s="2">
        <v>43444</v>
      </c>
      <c r="H1222" s="1">
        <v>719100</v>
      </c>
      <c r="I1222" s="1">
        <v>58535.771000000001</v>
      </c>
    </row>
    <row r="1223" spans="1:9" x14ac:dyDescent="0.25">
      <c r="A1223" t="s">
        <v>8178</v>
      </c>
      <c r="B1223" t="s">
        <v>8179</v>
      </c>
      <c r="C1223" t="s">
        <v>8177</v>
      </c>
      <c r="D1223" t="s">
        <v>8176</v>
      </c>
      <c r="E1223" t="s">
        <v>2333</v>
      </c>
      <c r="F1223" t="s">
        <v>4</v>
      </c>
      <c r="G1223" s="2">
        <v>43389</v>
      </c>
      <c r="H1223" s="1">
        <v>1200000</v>
      </c>
      <c r="I1223" s="1">
        <v>64514.843200000003</v>
      </c>
    </row>
    <row r="1224" spans="1:9" x14ac:dyDescent="0.25">
      <c r="A1224" t="s">
        <v>8174</v>
      </c>
      <c r="B1224" t="s">
        <v>8175</v>
      </c>
      <c r="C1224" t="s">
        <v>8173</v>
      </c>
      <c r="D1224" t="s">
        <v>8172</v>
      </c>
      <c r="E1224" t="s">
        <v>2333</v>
      </c>
      <c r="F1224" t="s">
        <v>4</v>
      </c>
      <c r="G1224" s="2">
        <v>43104</v>
      </c>
      <c r="H1224" s="1">
        <v>945270</v>
      </c>
      <c r="I1224" s="1">
        <v>49076.455999999998</v>
      </c>
    </row>
    <row r="1225" spans="1:9" x14ac:dyDescent="0.25">
      <c r="A1225" t="s">
        <v>8170</v>
      </c>
      <c r="B1225" t="s">
        <v>8171</v>
      </c>
      <c r="C1225" t="s">
        <v>8169</v>
      </c>
      <c r="D1225" t="s">
        <v>8168</v>
      </c>
      <c r="E1225" t="s">
        <v>2333</v>
      </c>
      <c r="F1225" t="s">
        <v>4</v>
      </c>
      <c r="G1225" s="2">
        <v>43216</v>
      </c>
      <c r="H1225" s="1">
        <v>3243788</v>
      </c>
      <c r="I1225" s="1">
        <v>134026.74729999999</v>
      </c>
    </row>
    <row r="1226" spans="1:9" x14ac:dyDescent="0.25">
      <c r="A1226" t="s">
        <v>8166</v>
      </c>
      <c r="B1226" t="s">
        <v>8167</v>
      </c>
      <c r="C1226" t="s">
        <v>8165</v>
      </c>
      <c r="D1226" t="s">
        <v>8164</v>
      </c>
      <c r="E1226" t="s">
        <v>2333</v>
      </c>
      <c r="F1226" t="s">
        <v>4</v>
      </c>
      <c r="G1226" s="2">
        <v>43250</v>
      </c>
      <c r="H1226" s="1">
        <v>834800</v>
      </c>
      <c r="I1226" s="1">
        <v>60252.983999999997</v>
      </c>
    </row>
    <row r="1227" spans="1:9" x14ac:dyDescent="0.25">
      <c r="A1227" t="s">
        <v>8162</v>
      </c>
      <c r="B1227" t="s">
        <v>8163</v>
      </c>
      <c r="C1227" t="s">
        <v>8161</v>
      </c>
      <c r="D1227" t="s">
        <v>8160</v>
      </c>
      <c r="E1227" t="s">
        <v>2333</v>
      </c>
      <c r="F1227" t="s">
        <v>4</v>
      </c>
      <c r="G1227" s="2">
        <v>43116</v>
      </c>
      <c r="H1227" s="1">
        <v>321376</v>
      </c>
      <c r="I1227" s="1">
        <v>24876.314299999998</v>
      </c>
    </row>
    <row r="1228" spans="1:9" x14ac:dyDescent="0.25">
      <c r="A1228" t="s">
        <v>8158</v>
      </c>
      <c r="B1228" t="s">
        <v>8159</v>
      </c>
      <c r="C1228" t="s">
        <v>8157</v>
      </c>
      <c r="D1228" t="s">
        <v>8156</v>
      </c>
      <c r="E1228" t="s">
        <v>2333</v>
      </c>
      <c r="F1228" t="s">
        <v>4</v>
      </c>
      <c r="G1228" s="2">
        <v>43437</v>
      </c>
      <c r="H1228" s="1">
        <v>1499979.25</v>
      </c>
      <c r="I1228" s="1">
        <v>95659.161399999997</v>
      </c>
    </row>
    <row r="1229" spans="1:9" x14ac:dyDescent="0.25">
      <c r="A1229" t="s">
        <v>8154</v>
      </c>
      <c r="B1229" t="s">
        <v>8155</v>
      </c>
      <c r="C1229" t="s">
        <v>8153</v>
      </c>
      <c r="D1229" t="s">
        <v>8152</v>
      </c>
      <c r="E1229" t="s">
        <v>2333</v>
      </c>
      <c r="F1229" t="s">
        <v>4</v>
      </c>
      <c r="G1229" s="2">
        <v>43298</v>
      </c>
      <c r="H1229" s="1">
        <v>650000</v>
      </c>
      <c r="I1229" s="1">
        <v>73300.402499999997</v>
      </c>
    </row>
    <row r="1230" spans="1:9" x14ac:dyDescent="0.25">
      <c r="A1230" t="s">
        <v>8150</v>
      </c>
      <c r="B1230" t="s">
        <v>8151</v>
      </c>
      <c r="C1230" t="s">
        <v>8149</v>
      </c>
      <c r="D1230" t="s">
        <v>8148</v>
      </c>
      <c r="E1230" t="s">
        <v>2333</v>
      </c>
      <c r="F1230" t="s">
        <v>4</v>
      </c>
      <c r="G1230" s="2">
        <v>43122</v>
      </c>
      <c r="H1230" s="1">
        <v>4600000</v>
      </c>
      <c r="I1230" s="1">
        <v>236877.0416</v>
      </c>
    </row>
    <row r="1231" spans="1:9" x14ac:dyDescent="0.25">
      <c r="A1231" t="s">
        <v>8146</v>
      </c>
      <c r="B1231" t="s">
        <v>8147</v>
      </c>
      <c r="C1231" t="s">
        <v>8145</v>
      </c>
      <c r="D1231" t="s">
        <v>8144</v>
      </c>
      <c r="E1231" t="s">
        <v>2333</v>
      </c>
      <c r="F1231" t="s">
        <v>4</v>
      </c>
      <c r="G1231" s="2">
        <v>43157</v>
      </c>
      <c r="H1231" s="1">
        <v>1499000</v>
      </c>
      <c r="I1231" s="1">
        <v>89972.831999999995</v>
      </c>
    </row>
    <row r="1232" spans="1:9" x14ac:dyDescent="0.25">
      <c r="A1232" t="s">
        <v>8142</v>
      </c>
      <c r="B1232" t="s">
        <v>8143</v>
      </c>
      <c r="C1232" t="s">
        <v>8141</v>
      </c>
      <c r="D1232" t="s">
        <v>8140</v>
      </c>
      <c r="E1232" t="s">
        <v>2333</v>
      </c>
      <c r="F1232" t="s">
        <v>4</v>
      </c>
      <c r="G1232" s="2">
        <v>43433</v>
      </c>
      <c r="H1232" s="1">
        <v>915048</v>
      </c>
      <c r="I1232" s="1">
        <v>73032.1201</v>
      </c>
    </row>
    <row r="1233" spans="1:9" x14ac:dyDescent="0.25">
      <c r="A1233" t="s">
        <v>8138</v>
      </c>
      <c r="B1233" t="s">
        <v>8139</v>
      </c>
      <c r="C1233" t="s">
        <v>8137</v>
      </c>
      <c r="D1233" t="s">
        <v>8136</v>
      </c>
      <c r="E1233" t="s">
        <v>2333</v>
      </c>
      <c r="F1233" t="s">
        <v>4</v>
      </c>
      <c r="G1233" s="2">
        <v>43389</v>
      </c>
      <c r="H1233" s="1">
        <v>2341500</v>
      </c>
      <c r="I1233" s="1">
        <v>177057.10500000001</v>
      </c>
    </row>
    <row r="1234" spans="1:9" x14ac:dyDescent="0.25">
      <c r="A1234" t="s">
        <v>8134</v>
      </c>
      <c r="B1234" t="s">
        <v>8135</v>
      </c>
      <c r="C1234" t="s">
        <v>8133</v>
      </c>
      <c r="D1234" t="s">
        <v>8132</v>
      </c>
      <c r="E1234" t="s">
        <v>2333</v>
      </c>
      <c r="F1234" t="s">
        <v>4</v>
      </c>
      <c r="G1234" s="2">
        <v>43220</v>
      </c>
      <c r="H1234" s="1">
        <v>700000</v>
      </c>
      <c r="I1234" s="1">
        <v>37257.135999999999</v>
      </c>
    </row>
    <row r="1235" spans="1:9" x14ac:dyDescent="0.25">
      <c r="A1235" t="s">
        <v>8130</v>
      </c>
      <c r="B1235" t="s">
        <v>8131</v>
      </c>
      <c r="C1235" t="s">
        <v>8036</v>
      </c>
      <c r="D1235" t="s">
        <v>8035</v>
      </c>
      <c r="E1235" t="s">
        <v>2333</v>
      </c>
      <c r="F1235" t="s">
        <v>4</v>
      </c>
      <c r="G1235" s="2">
        <v>43117</v>
      </c>
      <c r="H1235" s="1">
        <v>376992</v>
      </c>
      <c r="I1235" s="1">
        <v>16506.5507</v>
      </c>
    </row>
    <row r="1236" spans="1:9" x14ac:dyDescent="0.25">
      <c r="A1236" t="s">
        <v>8128</v>
      </c>
      <c r="B1236" t="s">
        <v>8129</v>
      </c>
      <c r="C1236" t="s">
        <v>8086</v>
      </c>
      <c r="D1236" t="s">
        <v>8085</v>
      </c>
      <c r="E1236" t="s">
        <v>2333</v>
      </c>
      <c r="F1236" t="s">
        <v>4</v>
      </c>
      <c r="G1236" s="2">
        <v>43158</v>
      </c>
      <c r="H1236" s="1">
        <v>4222700</v>
      </c>
      <c r="I1236" s="1">
        <v>225225.70490000001</v>
      </c>
    </row>
    <row r="1237" spans="1:9" x14ac:dyDescent="0.25">
      <c r="A1237" t="s">
        <v>8126</v>
      </c>
      <c r="B1237" t="s">
        <v>8127</v>
      </c>
      <c r="C1237" t="s">
        <v>8032</v>
      </c>
      <c r="D1237" t="s">
        <v>8031</v>
      </c>
      <c r="E1237" t="s">
        <v>2333</v>
      </c>
      <c r="F1237" t="s">
        <v>4</v>
      </c>
      <c r="G1237" s="2">
        <v>43145</v>
      </c>
      <c r="H1237" s="1">
        <v>627900</v>
      </c>
      <c r="I1237" s="1">
        <v>48333.183100000002</v>
      </c>
    </row>
    <row r="1238" spans="1:9" x14ac:dyDescent="0.25">
      <c r="A1238" t="s">
        <v>8124</v>
      </c>
      <c r="B1238" t="s">
        <v>8125</v>
      </c>
      <c r="C1238" t="s">
        <v>8032</v>
      </c>
      <c r="D1238" t="s">
        <v>8031</v>
      </c>
      <c r="E1238" t="s">
        <v>2333</v>
      </c>
      <c r="F1238" t="s">
        <v>4</v>
      </c>
      <c r="G1238" s="2">
        <v>43364</v>
      </c>
      <c r="H1238" s="1">
        <v>199000</v>
      </c>
      <c r="I1238" s="1">
        <v>9934.6779999999999</v>
      </c>
    </row>
    <row r="1239" spans="1:9" x14ac:dyDescent="0.25">
      <c r="A1239" t="s">
        <v>8122</v>
      </c>
      <c r="B1239" t="s">
        <v>8123</v>
      </c>
      <c r="C1239" t="s">
        <v>8086</v>
      </c>
      <c r="D1239" t="s">
        <v>8085</v>
      </c>
      <c r="E1239" t="s">
        <v>2333</v>
      </c>
      <c r="F1239" t="s">
        <v>4</v>
      </c>
      <c r="G1239" s="2">
        <v>43131</v>
      </c>
      <c r="H1239" s="1">
        <v>2000000</v>
      </c>
      <c r="I1239" s="1">
        <v>117286.8784</v>
      </c>
    </row>
    <row r="1240" spans="1:9" x14ac:dyDescent="0.25">
      <c r="A1240" t="s">
        <v>8120</v>
      </c>
      <c r="B1240" t="s">
        <v>8121</v>
      </c>
      <c r="C1240" t="s">
        <v>1857</v>
      </c>
      <c r="D1240" t="s">
        <v>1856</v>
      </c>
      <c r="E1240" t="s">
        <v>2333</v>
      </c>
      <c r="F1240" t="s">
        <v>4</v>
      </c>
      <c r="G1240" s="2">
        <v>43145</v>
      </c>
      <c r="H1240" s="1">
        <v>2350000</v>
      </c>
      <c r="I1240" s="1">
        <v>139735.79860000001</v>
      </c>
    </row>
    <row r="1241" spans="1:9" x14ac:dyDescent="0.25">
      <c r="A1241" t="s">
        <v>8118</v>
      </c>
      <c r="B1241" t="s">
        <v>8119</v>
      </c>
      <c r="C1241" t="s">
        <v>1857</v>
      </c>
      <c r="D1241" t="s">
        <v>1856</v>
      </c>
      <c r="E1241" t="s">
        <v>2333</v>
      </c>
      <c r="F1241" t="s">
        <v>4</v>
      </c>
      <c r="G1241" s="2">
        <v>43145</v>
      </c>
      <c r="H1241" s="1">
        <v>1827171</v>
      </c>
      <c r="I1241" s="1">
        <v>108420.10400000001</v>
      </c>
    </row>
    <row r="1242" spans="1:9" x14ac:dyDescent="0.25">
      <c r="A1242" t="s">
        <v>8116</v>
      </c>
      <c r="B1242" t="s">
        <v>8117</v>
      </c>
      <c r="C1242" t="s">
        <v>3971</v>
      </c>
      <c r="D1242" t="s">
        <v>8115</v>
      </c>
      <c r="E1242" t="s">
        <v>2333</v>
      </c>
      <c r="F1242" t="s">
        <v>4</v>
      </c>
      <c r="G1242" s="2">
        <v>43265</v>
      </c>
      <c r="H1242" s="1">
        <v>1700177</v>
      </c>
      <c r="I1242" s="1">
        <v>116900.9486</v>
      </c>
    </row>
    <row r="1243" spans="1:9" x14ac:dyDescent="0.25">
      <c r="A1243" t="s">
        <v>8113</v>
      </c>
      <c r="B1243" t="s">
        <v>8114</v>
      </c>
      <c r="C1243" t="s">
        <v>8112</v>
      </c>
      <c r="D1243" t="s">
        <v>8111</v>
      </c>
      <c r="E1243" t="s">
        <v>2333</v>
      </c>
      <c r="F1243" t="s">
        <v>4</v>
      </c>
      <c r="G1243" s="2">
        <v>43367</v>
      </c>
      <c r="H1243" s="1">
        <v>4840000</v>
      </c>
      <c r="I1243" s="1">
        <v>330154.90980000002</v>
      </c>
    </row>
    <row r="1244" spans="1:9" x14ac:dyDescent="0.25">
      <c r="A1244" t="s">
        <v>8109</v>
      </c>
      <c r="B1244" t="s">
        <v>8110</v>
      </c>
      <c r="C1244" t="s">
        <v>8108</v>
      </c>
      <c r="D1244" t="s">
        <v>8107</v>
      </c>
      <c r="E1244" t="s">
        <v>2333</v>
      </c>
      <c r="F1244" t="s">
        <v>4</v>
      </c>
      <c r="G1244" s="2">
        <v>43172</v>
      </c>
      <c r="H1244" s="1">
        <v>999662</v>
      </c>
      <c r="I1244" s="1">
        <v>23633.0671</v>
      </c>
    </row>
    <row r="1245" spans="1:9" x14ac:dyDescent="0.25">
      <c r="A1245" t="s">
        <v>8105</v>
      </c>
      <c r="B1245" t="s">
        <v>8106</v>
      </c>
      <c r="C1245" t="s">
        <v>8104</v>
      </c>
      <c r="D1245" t="s">
        <v>8103</v>
      </c>
      <c r="E1245" t="s">
        <v>2333</v>
      </c>
      <c r="F1245" t="s">
        <v>4</v>
      </c>
      <c r="G1245" s="2">
        <v>43122</v>
      </c>
      <c r="H1245" s="1">
        <v>8764578.6899999995</v>
      </c>
      <c r="I1245" s="1">
        <v>543725.10290000006</v>
      </c>
    </row>
    <row r="1246" spans="1:9" x14ac:dyDescent="0.25">
      <c r="A1246" t="s">
        <v>8101</v>
      </c>
      <c r="B1246" t="s">
        <v>8102</v>
      </c>
      <c r="C1246" t="s">
        <v>8100</v>
      </c>
      <c r="D1246" t="s">
        <v>8099</v>
      </c>
      <c r="E1246" t="s">
        <v>2333</v>
      </c>
      <c r="F1246" t="s">
        <v>4</v>
      </c>
      <c r="G1246" s="2">
        <v>43129</v>
      </c>
      <c r="H1246" s="1">
        <v>3127410</v>
      </c>
      <c r="I1246" s="1">
        <v>186485.91769999999</v>
      </c>
    </row>
    <row r="1247" spans="1:9" x14ac:dyDescent="0.25">
      <c r="A1247" t="s">
        <v>8097</v>
      </c>
      <c r="B1247" t="s">
        <v>8098</v>
      </c>
      <c r="C1247" t="s">
        <v>8096</v>
      </c>
      <c r="D1247" t="s">
        <v>8095</v>
      </c>
      <c r="E1247" t="s">
        <v>2333</v>
      </c>
      <c r="F1247" t="s">
        <v>4</v>
      </c>
      <c r="G1247" s="2">
        <v>43208</v>
      </c>
      <c r="H1247" s="1">
        <v>1095000</v>
      </c>
      <c r="I1247" s="1">
        <v>50410.974099999999</v>
      </c>
    </row>
    <row r="1248" spans="1:9" x14ac:dyDescent="0.25">
      <c r="A1248" t="s">
        <v>8093</v>
      </c>
      <c r="B1248" t="s">
        <v>8094</v>
      </c>
      <c r="C1248" t="s">
        <v>8054</v>
      </c>
      <c r="D1248" t="s">
        <v>8053</v>
      </c>
      <c r="E1248" t="s">
        <v>2333</v>
      </c>
      <c r="F1248" t="s">
        <v>4</v>
      </c>
      <c r="G1248" s="2">
        <v>43103</v>
      </c>
      <c r="H1248" s="1">
        <v>4528464</v>
      </c>
      <c r="I1248" s="1">
        <v>246584.9333</v>
      </c>
    </row>
    <row r="1249" spans="1:9" x14ac:dyDescent="0.25">
      <c r="A1249" t="s">
        <v>8091</v>
      </c>
      <c r="B1249" t="s">
        <v>8092</v>
      </c>
      <c r="C1249" t="s">
        <v>8090</v>
      </c>
      <c r="D1249" t="s">
        <v>8089</v>
      </c>
      <c r="E1249" t="s">
        <v>2333</v>
      </c>
      <c r="F1249" t="s">
        <v>4</v>
      </c>
      <c r="G1249" s="2">
        <v>43381</v>
      </c>
      <c r="H1249" s="1">
        <v>9990000</v>
      </c>
      <c r="I1249" s="1">
        <v>503118.50400000002</v>
      </c>
    </row>
    <row r="1250" spans="1:9" x14ac:dyDescent="0.25">
      <c r="A1250" t="s">
        <v>8087</v>
      </c>
      <c r="B1250" t="s">
        <v>8088</v>
      </c>
      <c r="C1250" t="s">
        <v>8086</v>
      </c>
      <c r="D1250" t="s">
        <v>8085</v>
      </c>
      <c r="E1250" t="s">
        <v>2333</v>
      </c>
      <c r="F1250" t="s">
        <v>4</v>
      </c>
      <c r="G1250" s="2">
        <v>43158</v>
      </c>
      <c r="H1250" s="1">
        <v>1097000</v>
      </c>
      <c r="I1250" s="1">
        <v>65743.081200000001</v>
      </c>
    </row>
    <row r="1251" spans="1:9" x14ac:dyDescent="0.25">
      <c r="A1251" t="s">
        <v>8083</v>
      </c>
      <c r="B1251" t="s">
        <v>8084</v>
      </c>
      <c r="C1251" t="s">
        <v>8082</v>
      </c>
      <c r="D1251" t="s">
        <v>8081</v>
      </c>
      <c r="E1251" t="s">
        <v>2333</v>
      </c>
      <c r="F1251" t="s">
        <v>4</v>
      </c>
      <c r="G1251" s="2">
        <v>43234</v>
      </c>
      <c r="H1251" s="1">
        <v>712500</v>
      </c>
      <c r="I1251" s="1">
        <v>46415.565399999999</v>
      </c>
    </row>
    <row r="1252" spans="1:9" x14ac:dyDescent="0.25">
      <c r="A1252" t="s">
        <v>8079</v>
      </c>
      <c r="B1252" t="s">
        <v>8080</v>
      </c>
      <c r="C1252" t="s">
        <v>8078</v>
      </c>
      <c r="D1252" t="s">
        <v>8077</v>
      </c>
      <c r="E1252" t="s">
        <v>2333</v>
      </c>
      <c r="F1252" t="s">
        <v>4</v>
      </c>
      <c r="G1252" s="2">
        <v>43447</v>
      </c>
      <c r="H1252" s="1">
        <v>1390000</v>
      </c>
      <c r="I1252" s="1">
        <v>83338.569399999993</v>
      </c>
    </row>
    <row r="1253" spans="1:9" x14ac:dyDescent="0.25">
      <c r="A1253" t="s">
        <v>8075</v>
      </c>
      <c r="B1253" t="s">
        <v>8076</v>
      </c>
      <c r="C1253" t="s">
        <v>8072</v>
      </c>
      <c r="D1253" t="s">
        <v>8071</v>
      </c>
      <c r="E1253" t="s">
        <v>2333</v>
      </c>
      <c r="F1253" t="s">
        <v>4</v>
      </c>
      <c r="G1253" s="2">
        <v>43298</v>
      </c>
      <c r="H1253" s="1">
        <v>372075</v>
      </c>
      <c r="I1253" s="1">
        <v>34909.588900000002</v>
      </c>
    </row>
    <row r="1254" spans="1:9" x14ac:dyDescent="0.25">
      <c r="A1254" t="s">
        <v>8073</v>
      </c>
      <c r="B1254" t="s">
        <v>8074</v>
      </c>
      <c r="C1254" t="s">
        <v>8072</v>
      </c>
      <c r="D1254" t="s">
        <v>8071</v>
      </c>
      <c r="E1254" t="s">
        <v>2333</v>
      </c>
      <c r="F1254" t="s">
        <v>4</v>
      </c>
      <c r="G1254" s="2">
        <v>43298</v>
      </c>
      <c r="H1254" s="1">
        <v>530888</v>
      </c>
      <c r="I1254" s="1">
        <v>53267.174700000003</v>
      </c>
    </row>
    <row r="1255" spans="1:9" x14ac:dyDescent="0.25">
      <c r="A1255" t="s">
        <v>8069</v>
      </c>
      <c r="B1255" t="s">
        <v>8070</v>
      </c>
      <c r="C1255" t="s">
        <v>8068</v>
      </c>
      <c r="D1255" t="s">
        <v>8067</v>
      </c>
      <c r="E1255" t="s">
        <v>2333</v>
      </c>
      <c r="F1255" t="s">
        <v>4</v>
      </c>
      <c r="G1255" s="2">
        <v>43220</v>
      </c>
      <c r="H1255" s="1">
        <v>1361087</v>
      </c>
      <c r="I1255" s="1">
        <v>51103.704700000002</v>
      </c>
    </row>
    <row r="1256" spans="1:9" x14ac:dyDescent="0.25">
      <c r="A1256" t="s">
        <v>8065</v>
      </c>
      <c r="B1256" t="s">
        <v>8066</v>
      </c>
      <c r="C1256" t="s">
        <v>8058</v>
      </c>
      <c r="D1256" t="s">
        <v>8057</v>
      </c>
      <c r="E1256" t="s">
        <v>2333</v>
      </c>
      <c r="F1256" t="s">
        <v>4</v>
      </c>
      <c r="G1256" s="2">
        <v>43104</v>
      </c>
      <c r="H1256" s="1">
        <v>9849375</v>
      </c>
      <c r="I1256" s="1">
        <v>620292.38159999996</v>
      </c>
    </row>
    <row r="1257" spans="1:9" x14ac:dyDescent="0.25">
      <c r="A1257" t="s">
        <v>8063</v>
      </c>
      <c r="B1257" t="s">
        <v>8064</v>
      </c>
      <c r="C1257" t="s">
        <v>8062</v>
      </c>
      <c r="D1257" t="s">
        <v>8061</v>
      </c>
      <c r="E1257" t="s">
        <v>2333</v>
      </c>
      <c r="F1257" t="s">
        <v>4</v>
      </c>
      <c r="G1257" s="2">
        <v>43381</v>
      </c>
      <c r="H1257" s="1">
        <v>390000</v>
      </c>
      <c r="I1257" s="1">
        <v>21044.138999999999</v>
      </c>
    </row>
    <row r="1258" spans="1:9" x14ac:dyDescent="0.25">
      <c r="A1258" t="s">
        <v>8055</v>
      </c>
      <c r="B1258" t="s">
        <v>8056</v>
      </c>
      <c r="C1258" t="s">
        <v>8054</v>
      </c>
      <c r="D1258" t="s">
        <v>8053</v>
      </c>
      <c r="E1258" t="s">
        <v>2333</v>
      </c>
      <c r="F1258" t="s">
        <v>4</v>
      </c>
      <c r="G1258" s="2">
        <v>43446</v>
      </c>
      <c r="H1258" s="1">
        <v>2437700</v>
      </c>
      <c r="I1258" s="1">
        <v>81097.543999999994</v>
      </c>
    </row>
    <row r="1259" spans="1:9" x14ac:dyDescent="0.25">
      <c r="A1259" t="s">
        <v>8051</v>
      </c>
      <c r="B1259" t="s">
        <v>8052</v>
      </c>
      <c r="C1259" t="s">
        <v>8050</v>
      </c>
      <c r="D1259" t="s">
        <v>8049</v>
      </c>
      <c r="E1259" t="s">
        <v>2333</v>
      </c>
      <c r="F1259" t="s">
        <v>4</v>
      </c>
      <c r="G1259" s="2">
        <v>43265</v>
      </c>
      <c r="H1259" s="1">
        <v>8000000</v>
      </c>
      <c r="I1259" s="1">
        <v>657338.26399999997</v>
      </c>
    </row>
    <row r="1260" spans="1:9" x14ac:dyDescent="0.25">
      <c r="A1260" t="s">
        <v>8047</v>
      </c>
      <c r="B1260" t="s">
        <v>8048</v>
      </c>
      <c r="C1260" t="s">
        <v>8046</v>
      </c>
      <c r="D1260" t="s">
        <v>8045</v>
      </c>
      <c r="E1260" t="s">
        <v>2333</v>
      </c>
      <c r="F1260" t="s">
        <v>4</v>
      </c>
      <c r="G1260" s="2">
        <v>43227</v>
      </c>
      <c r="H1260" s="1">
        <v>118111</v>
      </c>
      <c r="I1260" s="1">
        <v>8572.8179</v>
      </c>
    </row>
    <row r="1261" spans="1:9" x14ac:dyDescent="0.25">
      <c r="A1261" t="s">
        <v>8043</v>
      </c>
      <c r="B1261" t="s">
        <v>8044</v>
      </c>
      <c r="C1261" t="s">
        <v>8042</v>
      </c>
      <c r="D1261" t="s">
        <v>8041</v>
      </c>
      <c r="E1261" t="s">
        <v>2333</v>
      </c>
      <c r="F1261" t="s">
        <v>4</v>
      </c>
      <c r="G1261" s="2">
        <v>43145</v>
      </c>
      <c r="H1261" s="1">
        <v>463562</v>
      </c>
      <c r="I1261" s="1">
        <v>27215.020499999999</v>
      </c>
    </row>
    <row r="1262" spans="1:9" x14ac:dyDescent="0.25">
      <c r="A1262" t="s">
        <v>8039</v>
      </c>
      <c r="B1262" t="s">
        <v>8040</v>
      </c>
      <c r="C1262" t="s">
        <v>851</v>
      </c>
      <c r="D1262" t="s">
        <v>850</v>
      </c>
      <c r="E1262" t="s">
        <v>2333</v>
      </c>
      <c r="F1262" t="s">
        <v>4</v>
      </c>
      <c r="G1262" s="2">
        <v>43377</v>
      </c>
      <c r="H1262" s="1">
        <v>1632000</v>
      </c>
      <c r="I1262" s="1">
        <v>70580.276199999993</v>
      </c>
    </row>
    <row r="1263" spans="1:9" x14ac:dyDescent="0.25">
      <c r="A1263" t="s">
        <v>8037</v>
      </c>
      <c r="B1263" t="s">
        <v>8038</v>
      </c>
      <c r="C1263" t="s">
        <v>8036</v>
      </c>
      <c r="D1263" t="s">
        <v>8035</v>
      </c>
      <c r="E1263" t="s">
        <v>2333</v>
      </c>
      <c r="F1263" t="s">
        <v>4</v>
      </c>
      <c r="G1263" s="2">
        <v>43236</v>
      </c>
      <c r="H1263" s="1">
        <v>399000</v>
      </c>
      <c r="I1263" s="1">
        <v>24073.24</v>
      </c>
    </row>
    <row r="1264" spans="1:9" x14ac:dyDescent="0.25">
      <c r="A1264" t="s">
        <v>8033</v>
      </c>
      <c r="B1264" t="s">
        <v>8034</v>
      </c>
      <c r="C1264" t="s">
        <v>8032</v>
      </c>
      <c r="D1264" t="s">
        <v>8031</v>
      </c>
      <c r="E1264" t="s">
        <v>2333</v>
      </c>
      <c r="F1264" t="s">
        <v>4</v>
      </c>
      <c r="G1264" s="2">
        <v>43224</v>
      </c>
      <c r="H1264" s="1">
        <v>245700</v>
      </c>
      <c r="I1264" s="1">
        <v>16003.5198</v>
      </c>
    </row>
    <row r="1265" spans="1:9" x14ac:dyDescent="0.25">
      <c r="A1265" t="s">
        <v>8029</v>
      </c>
      <c r="B1265" t="s">
        <v>8030</v>
      </c>
      <c r="C1265" t="s">
        <v>8028</v>
      </c>
      <c r="D1265" t="s">
        <v>8027</v>
      </c>
      <c r="E1265" t="s">
        <v>2333</v>
      </c>
      <c r="F1265" t="s">
        <v>4</v>
      </c>
      <c r="G1265" s="2">
        <v>43305</v>
      </c>
      <c r="H1265" s="1">
        <v>3098000</v>
      </c>
      <c r="I1265" s="1">
        <v>221379.315</v>
      </c>
    </row>
    <row r="1266" spans="1:9" x14ac:dyDescent="0.25">
      <c r="A1266" t="s">
        <v>8025</v>
      </c>
      <c r="B1266" t="s">
        <v>8026</v>
      </c>
      <c r="C1266" t="s">
        <v>8024</v>
      </c>
      <c r="D1266" t="s">
        <v>8023</v>
      </c>
      <c r="E1266" t="s">
        <v>2333</v>
      </c>
      <c r="F1266" t="s">
        <v>4</v>
      </c>
      <c r="G1266" s="2">
        <v>43217</v>
      </c>
      <c r="H1266" s="1">
        <v>1330324.25</v>
      </c>
      <c r="I1266" s="1">
        <v>80088.088000000003</v>
      </c>
    </row>
    <row r="1267" spans="1:9" x14ac:dyDescent="0.25">
      <c r="A1267" t="s">
        <v>8021</v>
      </c>
      <c r="B1267" t="s">
        <v>8022</v>
      </c>
      <c r="C1267" t="s">
        <v>8020</v>
      </c>
      <c r="D1267" t="s">
        <v>8019</v>
      </c>
      <c r="E1267" t="s">
        <v>2333</v>
      </c>
      <c r="F1267" t="s">
        <v>4</v>
      </c>
      <c r="G1267" s="2">
        <v>43122</v>
      </c>
      <c r="H1267" s="1">
        <v>830000</v>
      </c>
      <c r="I1267" s="1">
        <v>49615.753100000002</v>
      </c>
    </row>
    <row r="1268" spans="1:9" x14ac:dyDescent="0.25">
      <c r="A1268" t="s">
        <v>8017</v>
      </c>
      <c r="B1268" t="s">
        <v>8018</v>
      </c>
      <c r="C1268" t="s">
        <v>839</v>
      </c>
      <c r="D1268" t="s">
        <v>838</v>
      </c>
      <c r="E1268" t="s">
        <v>2333</v>
      </c>
      <c r="F1268" t="s">
        <v>4</v>
      </c>
      <c r="G1268" s="2">
        <v>43368</v>
      </c>
      <c r="H1268" s="1">
        <v>914350</v>
      </c>
      <c r="I1268" s="1">
        <v>49491.167999999998</v>
      </c>
    </row>
    <row r="1269" spans="1:9" x14ac:dyDescent="0.25">
      <c r="A1269" t="s">
        <v>8015</v>
      </c>
      <c r="B1269" t="s">
        <v>8016</v>
      </c>
      <c r="C1269" t="s">
        <v>8014</v>
      </c>
      <c r="D1269" t="s">
        <v>8013</v>
      </c>
      <c r="E1269" t="s">
        <v>2333</v>
      </c>
      <c r="F1269" t="s">
        <v>4</v>
      </c>
      <c r="G1269" s="2">
        <v>43388</v>
      </c>
      <c r="H1269" s="1">
        <v>700000</v>
      </c>
      <c r="I1269" s="1">
        <v>55015.071900000003</v>
      </c>
    </row>
    <row r="1270" spans="1:9" x14ac:dyDescent="0.25">
      <c r="A1270" t="s">
        <v>8011</v>
      </c>
      <c r="B1270" t="s">
        <v>8012</v>
      </c>
      <c r="C1270" t="s">
        <v>8010</v>
      </c>
      <c r="D1270" t="s">
        <v>8009</v>
      </c>
      <c r="E1270" t="s">
        <v>2333</v>
      </c>
      <c r="F1270" t="s">
        <v>4</v>
      </c>
      <c r="G1270" s="2">
        <v>43369</v>
      </c>
      <c r="H1270" s="1">
        <v>2615000</v>
      </c>
      <c r="I1270" s="1">
        <v>153722.6416</v>
      </c>
    </row>
    <row r="1271" spans="1:9" x14ac:dyDescent="0.25">
      <c r="A1271" t="s">
        <v>8007</v>
      </c>
      <c r="B1271" t="s">
        <v>8008</v>
      </c>
      <c r="C1271" t="s">
        <v>7947</v>
      </c>
      <c r="D1271" t="s">
        <v>7946</v>
      </c>
      <c r="E1271" t="s">
        <v>2333</v>
      </c>
      <c r="F1271" t="s">
        <v>4</v>
      </c>
      <c r="G1271" s="2">
        <v>43265</v>
      </c>
      <c r="H1271" s="1">
        <v>5000000</v>
      </c>
      <c r="I1271" s="1">
        <v>393778.34399999998</v>
      </c>
    </row>
    <row r="1272" spans="1:9" x14ac:dyDescent="0.25">
      <c r="A1272" t="s">
        <v>8005</v>
      </c>
      <c r="B1272" t="s">
        <v>8006</v>
      </c>
      <c r="C1272" t="s">
        <v>7943</v>
      </c>
      <c r="D1272" t="s">
        <v>7942</v>
      </c>
      <c r="E1272" t="s">
        <v>2333</v>
      </c>
      <c r="F1272" t="s">
        <v>4</v>
      </c>
      <c r="G1272" s="2">
        <v>43131</v>
      </c>
      <c r="H1272" s="1">
        <v>9950000</v>
      </c>
      <c r="I1272" s="1">
        <v>725712.11199999996</v>
      </c>
    </row>
    <row r="1273" spans="1:9" x14ac:dyDescent="0.25">
      <c r="A1273" t="s">
        <v>8003</v>
      </c>
      <c r="B1273" t="s">
        <v>8004</v>
      </c>
      <c r="C1273" t="s">
        <v>8000</v>
      </c>
      <c r="D1273" t="s">
        <v>7999</v>
      </c>
      <c r="E1273" t="s">
        <v>2333</v>
      </c>
      <c r="F1273" t="s">
        <v>4</v>
      </c>
      <c r="G1273" s="2">
        <v>43256</v>
      </c>
      <c r="H1273" s="1">
        <v>3496000</v>
      </c>
      <c r="I1273" s="1">
        <v>200376.1447</v>
      </c>
    </row>
    <row r="1274" spans="1:9" x14ac:dyDescent="0.25">
      <c r="A1274" t="s">
        <v>8001</v>
      </c>
      <c r="B1274" t="s">
        <v>8002</v>
      </c>
      <c r="C1274" t="s">
        <v>8000</v>
      </c>
      <c r="D1274" t="s">
        <v>7999</v>
      </c>
      <c r="E1274" t="s">
        <v>2333</v>
      </c>
      <c r="F1274" t="s">
        <v>4</v>
      </c>
      <c r="G1274" s="2">
        <v>43256</v>
      </c>
      <c r="H1274" s="1">
        <v>649000</v>
      </c>
      <c r="I1274" s="1">
        <v>42849.661800000002</v>
      </c>
    </row>
    <row r="1275" spans="1:9" x14ac:dyDescent="0.25">
      <c r="A1275" t="s">
        <v>7997</v>
      </c>
      <c r="B1275" t="s">
        <v>7998</v>
      </c>
      <c r="C1275" t="s">
        <v>7947</v>
      </c>
      <c r="D1275" t="s">
        <v>7946</v>
      </c>
      <c r="E1275" t="s">
        <v>2333</v>
      </c>
      <c r="F1275" t="s">
        <v>4</v>
      </c>
      <c r="G1275" s="2">
        <v>43374</v>
      </c>
      <c r="H1275" s="1">
        <v>2590000</v>
      </c>
      <c r="I1275" s="1">
        <v>134690.33600000001</v>
      </c>
    </row>
    <row r="1276" spans="1:9" x14ac:dyDescent="0.25">
      <c r="A1276" t="s">
        <v>7995</v>
      </c>
      <c r="B1276" t="s">
        <v>7996</v>
      </c>
      <c r="C1276" t="s">
        <v>7994</v>
      </c>
      <c r="D1276" t="s">
        <v>7993</v>
      </c>
      <c r="E1276" t="s">
        <v>2333</v>
      </c>
      <c r="F1276" t="s">
        <v>4</v>
      </c>
      <c r="G1276" s="2">
        <v>43158</v>
      </c>
      <c r="H1276" s="1">
        <v>2153800</v>
      </c>
      <c r="I1276" s="1">
        <v>130296.3789</v>
      </c>
    </row>
    <row r="1277" spans="1:9" x14ac:dyDescent="0.25">
      <c r="A1277" t="s">
        <v>7991</v>
      </c>
      <c r="B1277" t="s">
        <v>7992</v>
      </c>
      <c r="C1277" t="s">
        <v>7990</v>
      </c>
      <c r="D1277" t="s">
        <v>7989</v>
      </c>
      <c r="E1277" t="s">
        <v>2333</v>
      </c>
      <c r="F1277" t="s">
        <v>4</v>
      </c>
      <c r="G1277" s="2">
        <v>43150</v>
      </c>
      <c r="H1277" s="1">
        <v>243000</v>
      </c>
      <c r="I1277" s="1">
        <v>14424.745699999999</v>
      </c>
    </row>
    <row r="1278" spans="1:9" x14ac:dyDescent="0.25">
      <c r="A1278" t="s">
        <v>7987</v>
      </c>
      <c r="B1278" t="s">
        <v>7988</v>
      </c>
      <c r="C1278" t="s">
        <v>7955</v>
      </c>
      <c r="D1278" t="s">
        <v>7954</v>
      </c>
      <c r="E1278" t="s">
        <v>2333</v>
      </c>
      <c r="F1278" t="s">
        <v>4</v>
      </c>
      <c r="G1278" s="2">
        <v>43122</v>
      </c>
      <c r="H1278" s="1">
        <v>3374800</v>
      </c>
      <c r="I1278" s="1">
        <v>202113.76800000001</v>
      </c>
    </row>
    <row r="1279" spans="1:9" x14ac:dyDescent="0.25">
      <c r="A1279" t="s">
        <v>7985</v>
      </c>
      <c r="B1279" t="s">
        <v>7986</v>
      </c>
      <c r="C1279" t="s">
        <v>7984</v>
      </c>
      <c r="D1279" t="s">
        <v>7983</v>
      </c>
      <c r="E1279" t="s">
        <v>2333</v>
      </c>
      <c r="F1279" t="s">
        <v>4</v>
      </c>
      <c r="G1279" s="2">
        <v>43262</v>
      </c>
      <c r="H1279" s="1">
        <v>1916500</v>
      </c>
      <c r="I1279" s="1">
        <v>112829.71890000001</v>
      </c>
    </row>
    <row r="1280" spans="1:9" x14ac:dyDescent="0.25">
      <c r="A1280" t="s">
        <v>7981</v>
      </c>
      <c r="B1280" t="s">
        <v>7982</v>
      </c>
      <c r="C1280" t="s">
        <v>7980</v>
      </c>
      <c r="D1280" t="s">
        <v>7979</v>
      </c>
      <c r="E1280" t="s">
        <v>2333</v>
      </c>
      <c r="F1280" t="s">
        <v>4</v>
      </c>
      <c r="G1280" s="2">
        <v>43377</v>
      </c>
      <c r="H1280" s="1">
        <v>728000</v>
      </c>
      <c r="I1280" s="1">
        <v>49711.989699999998</v>
      </c>
    </row>
    <row r="1281" spans="1:9" x14ac:dyDescent="0.25">
      <c r="A1281" t="s">
        <v>7977</v>
      </c>
      <c r="B1281" t="s">
        <v>7978</v>
      </c>
      <c r="C1281" t="s">
        <v>7976</v>
      </c>
      <c r="D1281" t="s">
        <v>7975</v>
      </c>
      <c r="E1281" t="s">
        <v>2333</v>
      </c>
      <c r="F1281" t="s">
        <v>4</v>
      </c>
      <c r="G1281" s="2">
        <v>43339</v>
      </c>
      <c r="H1281" s="1">
        <v>1700000</v>
      </c>
      <c r="I1281" s="1">
        <v>100782.05190000001</v>
      </c>
    </row>
    <row r="1282" spans="1:9" x14ac:dyDescent="0.25">
      <c r="A1282" t="s">
        <v>7973</v>
      </c>
      <c r="B1282" t="s">
        <v>7974</v>
      </c>
      <c r="C1282" t="s">
        <v>285</v>
      </c>
      <c r="D1282" t="s">
        <v>7972</v>
      </c>
      <c r="E1282" t="s">
        <v>2333</v>
      </c>
      <c r="F1282" t="s">
        <v>4</v>
      </c>
      <c r="G1282" s="2">
        <v>43418</v>
      </c>
      <c r="H1282" s="1">
        <v>580000</v>
      </c>
      <c r="I1282" s="1">
        <v>37621.6702</v>
      </c>
    </row>
    <row r="1283" spans="1:9" x14ac:dyDescent="0.25">
      <c r="A1283" t="s">
        <v>7970</v>
      </c>
      <c r="B1283" t="s">
        <v>7971</v>
      </c>
      <c r="C1283" t="s">
        <v>7969</v>
      </c>
      <c r="D1283" t="s">
        <v>7968</v>
      </c>
      <c r="E1283" t="s">
        <v>2333</v>
      </c>
      <c r="F1283" t="s">
        <v>4</v>
      </c>
      <c r="G1283" s="2">
        <v>43256</v>
      </c>
      <c r="H1283" s="1">
        <v>3289000</v>
      </c>
      <c r="I1283" s="1">
        <v>283069.95640000002</v>
      </c>
    </row>
    <row r="1284" spans="1:9" x14ac:dyDescent="0.25">
      <c r="A1284" t="s">
        <v>7966</v>
      </c>
      <c r="B1284" t="s">
        <v>7967</v>
      </c>
      <c r="C1284" t="s">
        <v>7965</v>
      </c>
      <c r="D1284" t="s">
        <v>7964</v>
      </c>
      <c r="E1284" t="s">
        <v>2333</v>
      </c>
      <c r="F1284" t="s">
        <v>4</v>
      </c>
      <c r="G1284" s="2">
        <v>43388</v>
      </c>
      <c r="H1284" s="1">
        <v>1875000</v>
      </c>
      <c r="I1284" s="1">
        <v>132677.83199999999</v>
      </c>
    </row>
    <row r="1285" spans="1:9" x14ac:dyDescent="0.25">
      <c r="A1285" t="s">
        <v>7962</v>
      </c>
      <c r="B1285" t="s">
        <v>7963</v>
      </c>
      <c r="C1285" t="s">
        <v>7961</v>
      </c>
      <c r="D1285" t="s">
        <v>7960</v>
      </c>
      <c r="E1285" t="s">
        <v>2333</v>
      </c>
      <c r="F1285" t="s">
        <v>4</v>
      </c>
      <c r="G1285" s="2">
        <v>43342</v>
      </c>
      <c r="H1285" s="1">
        <v>1535000</v>
      </c>
      <c r="I1285" s="1">
        <v>119708.5681</v>
      </c>
    </row>
    <row r="1286" spans="1:9" x14ac:dyDescent="0.25">
      <c r="A1286" t="s">
        <v>7958</v>
      </c>
      <c r="B1286" t="s">
        <v>7959</v>
      </c>
      <c r="C1286" t="s">
        <v>7955</v>
      </c>
      <c r="D1286" t="s">
        <v>7954</v>
      </c>
      <c r="E1286" t="s">
        <v>2333</v>
      </c>
      <c r="F1286" t="s">
        <v>4</v>
      </c>
      <c r="G1286" s="2">
        <v>43227</v>
      </c>
      <c r="H1286" s="1">
        <v>632000</v>
      </c>
      <c r="I1286" s="1">
        <v>26250.880000000001</v>
      </c>
    </row>
    <row r="1287" spans="1:9" x14ac:dyDescent="0.25">
      <c r="A1287" t="s">
        <v>7956</v>
      </c>
      <c r="B1287" t="s">
        <v>7957</v>
      </c>
      <c r="C1287" t="s">
        <v>7955</v>
      </c>
      <c r="D1287" t="s">
        <v>7954</v>
      </c>
      <c r="E1287" t="s">
        <v>2333</v>
      </c>
      <c r="F1287" t="s">
        <v>4</v>
      </c>
      <c r="G1287" s="2">
        <v>43227</v>
      </c>
      <c r="H1287" s="1">
        <v>454500</v>
      </c>
      <c r="I1287" s="1">
        <v>26084.5946</v>
      </c>
    </row>
    <row r="1288" spans="1:9" x14ac:dyDescent="0.25">
      <c r="A1288" t="s">
        <v>7952</v>
      </c>
      <c r="B1288" t="s">
        <v>7953</v>
      </c>
      <c r="C1288" t="s">
        <v>7951</v>
      </c>
      <c r="D1288" t="s">
        <v>7950</v>
      </c>
      <c r="E1288" t="s">
        <v>2333</v>
      </c>
      <c r="F1288" t="s">
        <v>4</v>
      </c>
      <c r="G1288" s="2">
        <v>43298</v>
      </c>
      <c r="H1288" s="1">
        <v>1835859.6</v>
      </c>
      <c r="I1288" s="1">
        <v>64898.847999999998</v>
      </c>
    </row>
    <row r="1289" spans="1:9" x14ac:dyDescent="0.25">
      <c r="A1289" t="s">
        <v>7948</v>
      </c>
      <c r="B1289" t="s">
        <v>7949</v>
      </c>
      <c r="C1289" t="s">
        <v>7947</v>
      </c>
      <c r="D1289" t="s">
        <v>7946</v>
      </c>
      <c r="E1289" t="s">
        <v>2333</v>
      </c>
      <c r="F1289" t="s">
        <v>4</v>
      </c>
      <c r="G1289" s="2">
        <v>43236</v>
      </c>
      <c r="H1289" s="1">
        <v>2254000</v>
      </c>
      <c r="I1289" s="1">
        <v>119843.88</v>
      </c>
    </row>
    <row r="1290" spans="1:9" x14ac:dyDescent="0.25">
      <c r="A1290" t="s">
        <v>7944</v>
      </c>
      <c r="B1290" t="s">
        <v>7945</v>
      </c>
      <c r="C1290" t="s">
        <v>7943</v>
      </c>
      <c r="D1290" t="s">
        <v>7942</v>
      </c>
      <c r="E1290" t="s">
        <v>2333</v>
      </c>
      <c r="F1290" t="s">
        <v>4</v>
      </c>
      <c r="G1290" s="2">
        <v>43131</v>
      </c>
      <c r="H1290" s="1">
        <v>1333746</v>
      </c>
      <c r="I1290" s="1">
        <v>30403.671999999999</v>
      </c>
    </row>
    <row r="1291" spans="1:9" x14ac:dyDescent="0.25">
      <c r="A1291" t="s">
        <v>7940</v>
      </c>
      <c r="B1291" t="s">
        <v>7941</v>
      </c>
      <c r="C1291" t="s">
        <v>7939</v>
      </c>
      <c r="D1291" t="s">
        <v>7938</v>
      </c>
      <c r="E1291" t="s">
        <v>2333</v>
      </c>
      <c r="F1291" t="s">
        <v>4</v>
      </c>
      <c r="G1291" s="2">
        <v>43186</v>
      </c>
      <c r="H1291" s="1">
        <v>2000000</v>
      </c>
      <c r="I1291" s="1">
        <v>103516.128</v>
      </c>
    </row>
    <row r="1292" spans="1:9" x14ac:dyDescent="0.25">
      <c r="A1292" t="s">
        <v>7936</v>
      </c>
      <c r="B1292" t="s">
        <v>7937</v>
      </c>
      <c r="C1292" t="s">
        <v>7935</v>
      </c>
      <c r="D1292" t="s">
        <v>7934</v>
      </c>
      <c r="E1292" t="s">
        <v>2333</v>
      </c>
      <c r="F1292" t="s">
        <v>4</v>
      </c>
      <c r="G1292" s="2">
        <v>43222</v>
      </c>
      <c r="H1292" s="1">
        <v>2139183</v>
      </c>
      <c r="I1292" s="1">
        <v>110643.314</v>
      </c>
    </row>
    <row r="1293" spans="1:9" x14ac:dyDescent="0.25">
      <c r="A1293" t="s">
        <v>7932</v>
      </c>
      <c r="B1293" t="s">
        <v>7933</v>
      </c>
      <c r="C1293" t="s">
        <v>7893</v>
      </c>
      <c r="D1293" t="s">
        <v>7892</v>
      </c>
      <c r="E1293" t="s">
        <v>2333</v>
      </c>
      <c r="F1293" t="s">
        <v>4</v>
      </c>
      <c r="G1293" s="2">
        <v>43418</v>
      </c>
      <c r="H1293" s="1">
        <v>331380</v>
      </c>
      <c r="I1293" s="1">
        <v>18917.148799999999</v>
      </c>
    </row>
    <row r="1294" spans="1:9" x14ac:dyDescent="0.25">
      <c r="A1294" t="s">
        <v>7930</v>
      </c>
      <c r="B1294" t="s">
        <v>7931</v>
      </c>
      <c r="C1294" t="s">
        <v>7875</v>
      </c>
      <c r="D1294" t="s">
        <v>7874</v>
      </c>
      <c r="E1294" t="s">
        <v>2333</v>
      </c>
      <c r="F1294" t="s">
        <v>4</v>
      </c>
      <c r="G1294" s="2">
        <v>43384</v>
      </c>
      <c r="H1294" s="1">
        <v>990000</v>
      </c>
      <c r="I1294" s="1">
        <v>65155.850299999998</v>
      </c>
    </row>
    <row r="1295" spans="1:9" x14ac:dyDescent="0.25">
      <c r="A1295" t="s">
        <v>7928</v>
      </c>
      <c r="B1295" t="s">
        <v>7929</v>
      </c>
      <c r="C1295" t="s">
        <v>7833</v>
      </c>
      <c r="D1295" t="s">
        <v>7832</v>
      </c>
      <c r="E1295" t="s">
        <v>2333</v>
      </c>
      <c r="F1295" t="s">
        <v>4</v>
      </c>
      <c r="G1295" s="2">
        <v>43117</v>
      </c>
      <c r="H1295" s="1">
        <v>270000</v>
      </c>
      <c r="I1295" s="1">
        <v>14295.06</v>
      </c>
    </row>
    <row r="1296" spans="1:9" x14ac:dyDescent="0.25">
      <c r="A1296" t="s">
        <v>7926</v>
      </c>
      <c r="B1296" t="s">
        <v>7927</v>
      </c>
      <c r="C1296" t="s">
        <v>7925</v>
      </c>
      <c r="D1296" t="s">
        <v>7924</v>
      </c>
      <c r="E1296" t="s">
        <v>2333</v>
      </c>
      <c r="F1296" t="s">
        <v>4</v>
      </c>
      <c r="G1296" s="2">
        <v>43104</v>
      </c>
      <c r="H1296" s="1">
        <v>2000000</v>
      </c>
      <c r="I1296" s="1">
        <v>103831.52</v>
      </c>
    </row>
    <row r="1297" spans="1:9" x14ac:dyDescent="0.25">
      <c r="A1297" t="s">
        <v>7922</v>
      </c>
      <c r="B1297" t="s">
        <v>7923</v>
      </c>
      <c r="C1297" t="s">
        <v>7921</v>
      </c>
      <c r="D1297" t="s">
        <v>7920</v>
      </c>
      <c r="E1297" t="s">
        <v>2333</v>
      </c>
      <c r="F1297" t="s">
        <v>4</v>
      </c>
      <c r="G1297" s="2">
        <v>43132</v>
      </c>
      <c r="H1297" s="1">
        <v>1055000</v>
      </c>
      <c r="I1297" s="1">
        <v>76528.017800000001</v>
      </c>
    </row>
    <row r="1298" spans="1:9" x14ac:dyDescent="0.25">
      <c r="A1298" t="s">
        <v>7918</v>
      </c>
      <c r="B1298" t="s">
        <v>7919</v>
      </c>
      <c r="C1298" t="s">
        <v>7917</v>
      </c>
      <c r="D1298" t="s">
        <v>7916</v>
      </c>
      <c r="E1298" t="s">
        <v>2333</v>
      </c>
      <c r="F1298" t="s">
        <v>4</v>
      </c>
      <c r="G1298" s="2">
        <v>43305</v>
      </c>
      <c r="H1298" s="1">
        <v>990000</v>
      </c>
      <c r="I1298" s="1">
        <v>56802.28</v>
      </c>
    </row>
    <row r="1299" spans="1:9" x14ac:dyDescent="0.25">
      <c r="A1299" t="s">
        <v>7914</v>
      </c>
      <c r="B1299" t="s">
        <v>7915</v>
      </c>
      <c r="C1299" t="s">
        <v>7913</v>
      </c>
      <c r="D1299" t="s">
        <v>7912</v>
      </c>
      <c r="E1299" t="s">
        <v>2333</v>
      </c>
      <c r="F1299" t="s">
        <v>4</v>
      </c>
      <c r="G1299" s="2">
        <v>43308</v>
      </c>
      <c r="H1299" s="1">
        <v>335000</v>
      </c>
      <c r="I1299" s="1">
        <v>38817.104099999997</v>
      </c>
    </row>
    <row r="1300" spans="1:9" x14ac:dyDescent="0.25">
      <c r="A1300" t="s">
        <v>7910</v>
      </c>
      <c r="B1300" t="s">
        <v>7911</v>
      </c>
      <c r="C1300" t="s">
        <v>7909</v>
      </c>
      <c r="D1300" t="s">
        <v>7908</v>
      </c>
      <c r="E1300" t="s">
        <v>2333</v>
      </c>
      <c r="F1300" t="s">
        <v>4</v>
      </c>
      <c r="G1300" s="2">
        <v>43370</v>
      </c>
      <c r="H1300" s="1">
        <v>1128485</v>
      </c>
      <c r="I1300" s="1">
        <v>86944.940600000002</v>
      </c>
    </row>
    <row r="1301" spans="1:9" x14ac:dyDescent="0.25">
      <c r="A1301" t="s">
        <v>7906</v>
      </c>
      <c r="B1301" t="s">
        <v>7907</v>
      </c>
      <c r="C1301" t="s">
        <v>7905</v>
      </c>
      <c r="D1301" t="s">
        <v>7904</v>
      </c>
      <c r="E1301" t="s">
        <v>2333</v>
      </c>
      <c r="F1301" t="s">
        <v>4</v>
      </c>
      <c r="G1301" s="2">
        <v>43363</v>
      </c>
      <c r="H1301" s="1">
        <v>4845000</v>
      </c>
      <c r="I1301" s="1">
        <v>358374.15830000001</v>
      </c>
    </row>
    <row r="1302" spans="1:9" x14ac:dyDescent="0.25">
      <c r="A1302" t="s">
        <v>7902</v>
      </c>
      <c r="B1302" t="s">
        <v>7903</v>
      </c>
      <c r="C1302" t="s">
        <v>7889</v>
      </c>
      <c r="D1302" t="s">
        <v>7888</v>
      </c>
      <c r="E1302" t="s">
        <v>2333</v>
      </c>
      <c r="F1302" t="s">
        <v>4</v>
      </c>
      <c r="G1302" s="2">
        <v>43416</v>
      </c>
      <c r="H1302" s="1">
        <v>2700000</v>
      </c>
      <c r="I1302" s="1">
        <v>155570.12280000001</v>
      </c>
    </row>
    <row r="1303" spans="1:9" x14ac:dyDescent="0.25">
      <c r="A1303" t="s">
        <v>7900</v>
      </c>
      <c r="B1303" t="s">
        <v>7901</v>
      </c>
      <c r="C1303" t="s">
        <v>7859</v>
      </c>
      <c r="D1303" t="s">
        <v>7858</v>
      </c>
      <c r="E1303" t="s">
        <v>2333</v>
      </c>
      <c r="F1303" t="s">
        <v>4</v>
      </c>
      <c r="G1303" s="2">
        <v>43285</v>
      </c>
      <c r="H1303" s="1">
        <v>1812910</v>
      </c>
      <c r="I1303" s="1">
        <v>138951.66399999999</v>
      </c>
    </row>
    <row r="1304" spans="1:9" x14ac:dyDescent="0.25">
      <c r="A1304" t="s">
        <v>7898</v>
      </c>
      <c r="B1304" t="s">
        <v>7899</v>
      </c>
      <c r="C1304" t="s">
        <v>7897</v>
      </c>
      <c r="D1304" t="s">
        <v>7896</v>
      </c>
      <c r="E1304" t="s">
        <v>2333</v>
      </c>
      <c r="F1304" t="s">
        <v>4</v>
      </c>
      <c r="G1304" s="2">
        <v>43265</v>
      </c>
      <c r="H1304" s="1">
        <v>1550000</v>
      </c>
      <c r="I1304" s="1">
        <v>45553.892999999996</v>
      </c>
    </row>
    <row r="1305" spans="1:9" x14ac:dyDescent="0.25">
      <c r="A1305" t="s">
        <v>7894</v>
      </c>
      <c r="B1305" t="s">
        <v>7895</v>
      </c>
      <c r="C1305" t="s">
        <v>7893</v>
      </c>
      <c r="D1305" t="s">
        <v>7892</v>
      </c>
      <c r="E1305" t="s">
        <v>2333</v>
      </c>
      <c r="F1305" t="s">
        <v>4</v>
      </c>
      <c r="G1305" s="2">
        <v>43117</v>
      </c>
      <c r="H1305" s="1">
        <v>262231</v>
      </c>
      <c r="I1305" s="1">
        <v>14252.5627</v>
      </c>
    </row>
    <row r="1306" spans="1:9" x14ac:dyDescent="0.25">
      <c r="A1306" t="s">
        <v>7890</v>
      </c>
      <c r="B1306" t="s">
        <v>7891</v>
      </c>
      <c r="C1306" t="s">
        <v>7889</v>
      </c>
      <c r="D1306" t="s">
        <v>7888</v>
      </c>
      <c r="E1306" t="s">
        <v>2333</v>
      </c>
      <c r="F1306" t="s">
        <v>4</v>
      </c>
      <c r="G1306" s="2">
        <v>43381</v>
      </c>
      <c r="H1306" s="1">
        <v>469344.63</v>
      </c>
      <c r="I1306" s="1">
        <v>21724.5056</v>
      </c>
    </row>
    <row r="1307" spans="1:9" x14ac:dyDescent="0.25">
      <c r="A1307" t="s">
        <v>7886</v>
      </c>
      <c r="B1307" t="s">
        <v>7887</v>
      </c>
      <c r="C1307" t="s">
        <v>7863</v>
      </c>
      <c r="D1307" t="s">
        <v>7862</v>
      </c>
      <c r="E1307" t="s">
        <v>2333</v>
      </c>
      <c r="F1307" t="s">
        <v>4</v>
      </c>
      <c r="G1307" s="2">
        <v>43416</v>
      </c>
      <c r="H1307" s="1">
        <v>326212</v>
      </c>
      <c r="I1307" s="1">
        <v>13441.712600000001</v>
      </c>
    </row>
    <row r="1308" spans="1:9" x14ac:dyDescent="0.25">
      <c r="A1308" t="s">
        <v>7884</v>
      </c>
      <c r="B1308" t="s">
        <v>7885</v>
      </c>
      <c r="C1308" t="s">
        <v>7883</v>
      </c>
      <c r="D1308" t="s">
        <v>7882</v>
      </c>
      <c r="E1308" t="s">
        <v>2333</v>
      </c>
      <c r="F1308" t="s">
        <v>4</v>
      </c>
      <c r="G1308" s="2">
        <v>43103</v>
      </c>
      <c r="H1308" s="1">
        <v>2190000</v>
      </c>
      <c r="I1308" s="1">
        <v>211099.2898</v>
      </c>
    </row>
    <row r="1309" spans="1:9" x14ac:dyDescent="0.25">
      <c r="A1309" t="s">
        <v>7880</v>
      </c>
      <c r="B1309" t="s">
        <v>7881</v>
      </c>
      <c r="C1309" t="s">
        <v>7879</v>
      </c>
      <c r="D1309" t="s">
        <v>7878</v>
      </c>
      <c r="E1309" t="s">
        <v>2333</v>
      </c>
      <c r="F1309" t="s">
        <v>4</v>
      </c>
      <c r="G1309" s="2">
        <v>43250</v>
      </c>
      <c r="H1309" s="1">
        <v>1900000</v>
      </c>
      <c r="I1309" s="1">
        <v>177987.3058</v>
      </c>
    </row>
    <row r="1310" spans="1:9" x14ac:dyDescent="0.25">
      <c r="A1310" t="s">
        <v>7876</v>
      </c>
      <c r="B1310" t="s">
        <v>7877</v>
      </c>
      <c r="C1310" t="s">
        <v>7875</v>
      </c>
      <c r="D1310" t="s">
        <v>7874</v>
      </c>
      <c r="E1310" t="s">
        <v>2333</v>
      </c>
      <c r="F1310" t="s">
        <v>4</v>
      </c>
      <c r="G1310" s="2">
        <v>43245</v>
      </c>
      <c r="H1310" s="1">
        <v>777970</v>
      </c>
      <c r="I1310" s="1">
        <v>50866.443899999998</v>
      </c>
    </row>
    <row r="1311" spans="1:9" x14ac:dyDescent="0.25">
      <c r="A1311" t="s">
        <v>7872</v>
      </c>
      <c r="B1311" t="s">
        <v>7873</v>
      </c>
      <c r="C1311" t="s">
        <v>7871</v>
      </c>
      <c r="D1311" t="s">
        <v>7870</v>
      </c>
      <c r="E1311" t="s">
        <v>2333</v>
      </c>
      <c r="F1311" t="s">
        <v>4</v>
      </c>
      <c r="G1311" s="2">
        <v>43227</v>
      </c>
      <c r="H1311" s="1">
        <v>3025000</v>
      </c>
      <c r="I1311" s="1">
        <v>227006.24</v>
      </c>
    </row>
    <row r="1312" spans="1:9" x14ac:dyDescent="0.25">
      <c r="A1312" t="s">
        <v>7868</v>
      </c>
      <c r="B1312" t="s">
        <v>7869</v>
      </c>
      <c r="C1312" t="s">
        <v>7859</v>
      </c>
      <c r="D1312" t="s">
        <v>7858</v>
      </c>
      <c r="E1312" t="s">
        <v>2333</v>
      </c>
      <c r="F1312" t="s">
        <v>4</v>
      </c>
      <c r="G1312" s="2">
        <v>43227</v>
      </c>
      <c r="H1312" s="1">
        <v>4130000</v>
      </c>
      <c r="I1312" s="1">
        <v>329754.46399999998</v>
      </c>
    </row>
    <row r="1313" spans="1:9" x14ac:dyDescent="0.25">
      <c r="A1313" t="s">
        <v>7866</v>
      </c>
      <c r="B1313" t="s">
        <v>7867</v>
      </c>
      <c r="C1313" t="s">
        <v>7859</v>
      </c>
      <c r="D1313" t="s">
        <v>7858</v>
      </c>
      <c r="E1313" t="s">
        <v>2333</v>
      </c>
      <c r="F1313" t="s">
        <v>4</v>
      </c>
      <c r="G1313" s="2">
        <v>43245</v>
      </c>
      <c r="H1313" s="1">
        <v>1950000</v>
      </c>
      <c r="I1313" s="1">
        <v>156446.6</v>
      </c>
    </row>
    <row r="1314" spans="1:9" x14ac:dyDescent="0.25">
      <c r="A1314" t="s">
        <v>7864</v>
      </c>
      <c r="B1314" t="s">
        <v>7865</v>
      </c>
      <c r="C1314" t="s">
        <v>7863</v>
      </c>
      <c r="D1314" t="s">
        <v>7862</v>
      </c>
      <c r="E1314" t="s">
        <v>2333</v>
      </c>
      <c r="F1314" t="s">
        <v>4</v>
      </c>
      <c r="G1314" s="2">
        <v>43103</v>
      </c>
      <c r="H1314" s="1">
        <v>485100</v>
      </c>
      <c r="I1314" s="1">
        <v>13624.647800000001</v>
      </c>
    </row>
    <row r="1315" spans="1:9" x14ac:dyDescent="0.25">
      <c r="A1315" t="s">
        <v>7860</v>
      </c>
      <c r="B1315" t="s">
        <v>7861</v>
      </c>
      <c r="C1315" t="s">
        <v>7859</v>
      </c>
      <c r="D1315" t="s">
        <v>7858</v>
      </c>
      <c r="E1315" t="s">
        <v>2333</v>
      </c>
      <c r="F1315" t="s">
        <v>4</v>
      </c>
      <c r="G1315" s="2">
        <v>43265</v>
      </c>
      <c r="H1315" s="1">
        <v>484800</v>
      </c>
      <c r="I1315" s="1">
        <v>38600.616000000002</v>
      </c>
    </row>
    <row r="1316" spans="1:9" x14ac:dyDescent="0.25">
      <c r="A1316" t="s">
        <v>7856</v>
      </c>
      <c r="B1316" t="s">
        <v>7857</v>
      </c>
      <c r="C1316" t="s">
        <v>7853</v>
      </c>
      <c r="D1316" t="s">
        <v>7852</v>
      </c>
      <c r="E1316" t="s">
        <v>2333</v>
      </c>
      <c r="F1316" t="s">
        <v>4</v>
      </c>
      <c r="G1316" s="2">
        <v>43335</v>
      </c>
      <c r="H1316" s="1">
        <v>1269000</v>
      </c>
      <c r="I1316" s="1">
        <v>79105.623999999996</v>
      </c>
    </row>
    <row r="1317" spans="1:9" x14ac:dyDescent="0.25">
      <c r="A1317" t="s">
        <v>7854</v>
      </c>
      <c r="B1317" t="s">
        <v>7855</v>
      </c>
      <c r="C1317" t="s">
        <v>7853</v>
      </c>
      <c r="D1317" t="s">
        <v>7852</v>
      </c>
      <c r="E1317" t="s">
        <v>2333</v>
      </c>
      <c r="F1317" t="s">
        <v>4</v>
      </c>
      <c r="G1317" s="2">
        <v>43265</v>
      </c>
      <c r="H1317" s="1">
        <v>1916821</v>
      </c>
      <c r="I1317" s="1">
        <v>112761.7911</v>
      </c>
    </row>
    <row r="1318" spans="1:9" x14ac:dyDescent="0.25">
      <c r="A1318" t="s">
        <v>7850</v>
      </c>
      <c r="B1318" t="s">
        <v>7851</v>
      </c>
      <c r="C1318" t="s">
        <v>7849</v>
      </c>
      <c r="D1318" t="s">
        <v>7848</v>
      </c>
      <c r="E1318" t="s">
        <v>2333</v>
      </c>
      <c r="F1318" t="s">
        <v>4</v>
      </c>
      <c r="G1318" s="2">
        <v>43186</v>
      </c>
      <c r="H1318" s="1">
        <v>830000</v>
      </c>
      <c r="I1318" s="1">
        <v>48660.6463</v>
      </c>
    </row>
    <row r="1319" spans="1:9" x14ac:dyDescent="0.25">
      <c r="A1319" t="s">
        <v>7846</v>
      </c>
      <c r="B1319" t="s">
        <v>7847</v>
      </c>
      <c r="C1319" t="s">
        <v>7845</v>
      </c>
      <c r="D1319" t="s">
        <v>7844</v>
      </c>
      <c r="E1319" t="s">
        <v>2333</v>
      </c>
      <c r="F1319" t="s">
        <v>4</v>
      </c>
      <c r="G1319" s="2">
        <v>43283</v>
      </c>
      <c r="H1319" s="1">
        <v>1897029</v>
      </c>
      <c r="I1319" s="1">
        <v>133966.05929999999</v>
      </c>
    </row>
    <row r="1320" spans="1:9" x14ac:dyDescent="0.25">
      <c r="A1320" t="s">
        <v>7842</v>
      </c>
      <c r="B1320" t="s">
        <v>7843</v>
      </c>
      <c r="C1320" t="s">
        <v>7841</v>
      </c>
      <c r="D1320" t="s">
        <v>7840</v>
      </c>
      <c r="E1320" t="s">
        <v>2333</v>
      </c>
      <c r="F1320" t="s">
        <v>4</v>
      </c>
      <c r="G1320" s="2">
        <v>43290</v>
      </c>
      <c r="H1320" s="1">
        <v>1255500</v>
      </c>
      <c r="I1320" s="1">
        <v>103495.3578</v>
      </c>
    </row>
    <row r="1321" spans="1:9" x14ac:dyDescent="0.25">
      <c r="A1321" t="s">
        <v>7834</v>
      </c>
      <c r="B1321" t="s">
        <v>7835</v>
      </c>
      <c r="C1321" t="s">
        <v>7833</v>
      </c>
      <c r="D1321" t="s">
        <v>7832</v>
      </c>
      <c r="E1321" t="s">
        <v>2333</v>
      </c>
      <c r="F1321" t="s">
        <v>4</v>
      </c>
      <c r="G1321" s="2">
        <v>43250</v>
      </c>
      <c r="H1321" s="1">
        <v>818000</v>
      </c>
      <c r="I1321" s="1">
        <v>82311.952499999999</v>
      </c>
    </row>
    <row r="1322" spans="1:9" x14ac:dyDescent="0.25">
      <c r="A1322" t="s">
        <v>7830</v>
      </c>
      <c r="B1322" t="s">
        <v>7831</v>
      </c>
      <c r="C1322" t="s">
        <v>7829</v>
      </c>
      <c r="D1322" t="s">
        <v>7828</v>
      </c>
      <c r="E1322" t="s">
        <v>2333</v>
      </c>
      <c r="F1322" t="s">
        <v>4</v>
      </c>
      <c r="G1322" s="2">
        <v>43208</v>
      </c>
      <c r="H1322" s="1">
        <v>1743076</v>
      </c>
      <c r="I1322" s="1">
        <v>88479.648000000001</v>
      </c>
    </row>
    <row r="1323" spans="1:9" x14ac:dyDescent="0.25">
      <c r="A1323" t="s">
        <v>7826</v>
      </c>
      <c r="B1323" t="s">
        <v>7827</v>
      </c>
      <c r="C1323" t="s">
        <v>7370</v>
      </c>
      <c r="D1323" t="s">
        <v>7825</v>
      </c>
      <c r="E1323" t="s">
        <v>2333</v>
      </c>
      <c r="F1323" t="s">
        <v>4</v>
      </c>
      <c r="G1323" s="2">
        <v>43256</v>
      </c>
      <c r="H1323" s="1">
        <v>449000</v>
      </c>
      <c r="I1323" s="1">
        <v>29389.682700000001</v>
      </c>
    </row>
    <row r="1324" spans="1:9" x14ac:dyDescent="0.25">
      <c r="A1324" t="s">
        <v>7823</v>
      </c>
      <c r="B1324" t="s">
        <v>7824</v>
      </c>
      <c r="C1324" t="s">
        <v>4411</v>
      </c>
      <c r="D1324" t="s">
        <v>7822</v>
      </c>
      <c r="E1324" t="s">
        <v>2333</v>
      </c>
      <c r="F1324" t="s">
        <v>4</v>
      </c>
      <c r="G1324" s="2">
        <v>43297</v>
      </c>
      <c r="H1324" s="1">
        <v>682243</v>
      </c>
      <c r="I1324" s="1">
        <v>40907.444499999998</v>
      </c>
    </row>
    <row r="1325" spans="1:9" x14ac:dyDescent="0.25">
      <c r="A1325" t="s">
        <v>7820</v>
      </c>
      <c r="B1325" t="s">
        <v>7821</v>
      </c>
      <c r="C1325" t="s">
        <v>7819</v>
      </c>
      <c r="D1325" t="s">
        <v>7818</v>
      </c>
      <c r="E1325" t="s">
        <v>2333</v>
      </c>
      <c r="F1325" t="s">
        <v>4</v>
      </c>
      <c r="G1325" s="2">
        <v>43318</v>
      </c>
      <c r="H1325" s="1">
        <v>499000</v>
      </c>
      <c r="I1325" s="1">
        <v>64913.262900000002</v>
      </c>
    </row>
    <row r="1326" spans="1:9" x14ac:dyDescent="0.25">
      <c r="A1326" t="s">
        <v>7816</v>
      </c>
      <c r="B1326" t="s">
        <v>7817</v>
      </c>
      <c r="C1326" t="s">
        <v>7754</v>
      </c>
      <c r="D1326" t="s">
        <v>7753</v>
      </c>
      <c r="E1326" t="s">
        <v>2333</v>
      </c>
      <c r="F1326" t="s">
        <v>4</v>
      </c>
      <c r="G1326" s="2">
        <v>43381</v>
      </c>
      <c r="H1326" s="1">
        <v>1952000</v>
      </c>
      <c r="I1326" s="1">
        <v>134087.48800000001</v>
      </c>
    </row>
    <row r="1327" spans="1:9" x14ac:dyDescent="0.25">
      <c r="A1327" t="s">
        <v>7814</v>
      </c>
      <c r="B1327" t="s">
        <v>7815</v>
      </c>
      <c r="C1327" t="s">
        <v>7813</v>
      </c>
      <c r="D1327" t="s">
        <v>7812</v>
      </c>
      <c r="E1327" t="s">
        <v>2333</v>
      </c>
      <c r="F1327" t="s">
        <v>4</v>
      </c>
      <c r="G1327" s="2">
        <v>43188</v>
      </c>
      <c r="H1327" s="1">
        <v>5230387</v>
      </c>
      <c r="I1327" s="1">
        <v>313269.69010000001</v>
      </c>
    </row>
    <row r="1328" spans="1:9" x14ac:dyDescent="0.25">
      <c r="A1328" t="s">
        <v>7810</v>
      </c>
      <c r="B1328" t="s">
        <v>7811</v>
      </c>
      <c r="C1328" t="s">
        <v>7809</v>
      </c>
      <c r="D1328" t="s">
        <v>7808</v>
      </c>
      <c r="E1328" t="s">
        <v>2333</v>
      </c>
      <c r="F1328" t="s">
        <v>4</v>
      </c>
      <c r="G1328" s="2">
        <v>43420</v>
      </c>
      <c r="H1328" s="1">
        <v>657000</v>
      </c>
      <c r="I1328" s="1">
        <v>67225.578999999998</v>
      </c>
    </row>
    <row r="1329" spans="1:9" x14ac:dyDescent="0.25">
      <c r="A1329" t="s">
        <v>7806</v>
      </c>
      <c r="B1329" t="s">
        <v>7807</v>
      </c>
      <c r="C1329" t="s">
        <v>6639</v>
      </c>
      <c r="D1329" t="s">
        <v>6638</v>
      </c>
      <c r="E1329" t="s">
        <v>2333</v>
      </c>
      <c r="F1329" t="s">
        <v>4</v>
      </c>
      <c r="G1329" s="2">
        <v>43157</v>
      </c>
      <c r="H1329" s="1">
        <v>385000</v>
      </c>
      <c r="I1329" s="1">
        <v>23701.632000000001</v>
      </c>
    </row>
    <row r="1330" spans="1:9" x14ac:dyDescent="0.25">
      <c r="A1330" t="s">
        <v>7804</v>
      </c>
      <c r="B1330" t="s">
        <v>7805</v>
      </c>
      <c r="C1330" t="s">
        <v>7803</v>
      </c>
      <c r="D1330" t="s">
        <v>7802</v>
      </c>
      <c r="E1330" t="s">
        <v>2333</v>
      </c>
      <c r="F1330" t="s">
        <v>4</v>
      </c>
      <c r="G1330" s="2">
        <v>43172</v>
      </c>
      <c r="H1330" s="1">
        <v>3767000</v>
      </c>
      <c r="I1330" s="1">
        <v>199106.32</v>
      </c>
    </row>
    <row r="1331" spans="1:9" x14ac:dyDescent="0.25">
      <c r="A1331" t="s">
        <v>7800</v>
      </c>
      <c r="B1331" t="s">
        <v>7801</v>
      </c>
      <c r="C1331" t="s">
        <v>7799</v>
      </c>
      <c r="D1331" t="s">
        <v>7798</v>
      </c>
      <c r="E1331" t="s">
        <v>2333</v>
      </c>
      <c r="F1331" t="s">
        <v>4</v>
      </c>
      <c r="G1331" s="2">
        <v>43186</v>
      </c>
      <c r="H1331" s="1">
        <v>720000</v>
      </c>
      <c r="I1331" s="1">
        <v>69576.208799999993</v>
      </c>
    </row>
    <row r="1332" spans="1:9" x14ac:dyDescent="0.25">
      <c r="A1332" t="s">
        <v>7796</v>
      </c>
      <c r="B1332" t="s">
        <v>7797</v>
      </c>
      <c r="C1332" t="s">
        <v>6629</v>
      </c>
      <c r="D1332" t="s">
        <v>6628</v>
      </c>
      <c r="E1332" t="s">
        <v>2333</v>
      </c>
      <c r="F1332" t="s">
        <v>4</v>
      </c>
      <c r="G1332" s="2">
        <v>43227</v>
      </c>
      <c r="H1332" s="1">
        <v>1920720</v>
      </c>
      <c r="I1332" s="1">
        <v>158439.1275</v>
      </c>
    </row>
    <row r="1333" spans="1:9" x14ac:dyDescent="0.25">
      <c r="A1333" t="s">
        <v>7794</v>
      </c>
      <c r="B1333" t="s">
        <v>7795</v>
      </c>
      <c r="C1333" t="s">
        <v>7791</v>
      </c>
      <c r="D1333" t="s">
        <v>7790</v>
      </c>
      <c r="E1333" t="s">
        <v>2333</v>
      </c>
      <c r="F1333" t="s">
        <v>4</v>
      </c>
      <c r="G1333" s="2">
        <v>43158</v>
      </c>
      <c r="H1333" s="1">
        <v>497800</v>
      </c>
      <c r="I1333" s="1">
        <v>13219.7943</v>
      </c>
    </row>
    <row r="1334" spans="1:9" x14ac:dyDescent="0.25">
      <c r="A1334" t="s">
        <v>7792</v>
      </c>
      <c r="B1334" t="s">
        <v>7793</v>
      </c>
      <c r="C1334" t="s">
        <v>7791</v>
      </c>
      <c r="D1334" t="s">
        <v>7790</v>
      </c>
      <c r="E1334" t="s">
        <v>2333</v>
      </c>
      <c r="F1334" t="s">
        <v>4</v>
      </c>
      <c r="G1334" s="2">
        <v>43389</v>
      </c>
      <c r="H1334" s="1">
        <v>1975000</v>
      </c>
      <c r="I1334" s="1">
        <v>108464.15979999999</v>
      </c>
    </row>
    <row r="1335" spans="1:9" x14ac:dyDescent="0.25">
      <c r="A1335" t="s">
        <v>7788</v>
      </c>
      <c r="B1335" t="s">
        <v>7789</v>
      </c>
      <c r="C1335" t="s">
        <v>7787</v>
      </c>
      <c r="D1335" t="s">
        <v>7786</v>
      </c>
      <c r="E1335" t="s">
        <v>2333</v>
      </c>
      <c r="F1335" t="s">
        <v>4</v>
      </c>
      <c r="G1335" s="2">
        <v>43370</v>
      </c>
      <c r="H1335" s="1">
        <v>349500</v>
      </c>
      <c r="I1335" s="1">
        <v>16815.827600000001</v>
      </c>
    </row>
    <row r="1336" spans="1:9" x14ac:dyDescent="0.25">
      <c r="A1336" t="s">
        <v>7784</v>
      </c>
      <c r="B1336" t="s">
        <v>7785</v>
      </c>
      <c r="C1336" t="s">
        <v>7783</v>
      </c>
      <c r="D1336" t="s">
        <v>7782</v>
      </c>
      <c r="E1336" t="s">
        <v>2333</v>
      </c>
      <c r="F1336" t="s">
        <v>4</v>
      </c>
      <c r="G1336" s="2">
        <v>43305</v>
      </c>
      <c r="H1336" s="1">
        <v>1230000</v>
      </c>
      <c r="I1336" s="1">
        <v>81296.471999999994</v>
      </c>
    </row>
    <row r="1337" spans="1:9" x14ac:dyDescent="0.25">
      <c r="A1337" t="s">
        <v>7780</v>
      </c>
      <c r="B1337" t="s">
        <v>7781</v>
      </c>
      <c r="C1337" t="s">
        <v>6629</v>
      </c>
      <c r="D1337" t="s">
        <v>6628</v>
      </c>
      <c r="E1337" t="s">
        <v>2333</v>
      </c>
      <c r="F1337" t="s">
        <v>4</v>
      </c>
      <c r="G1337" s="2">
        <v>43420</v>
      </c>
      <c r="H1337" s="1">
        <v>5530000</v>
      </c>
      <c r="I1337" s="1">
        <v>376456.96480000002</v>
      </c>
    </row>
    <row r="1338" spans="1:9" x14ac:dyDescent="0.25">
      <c r="A1338" t="s">
        <v>7778</v>
      </c>
      <c r="B1338" t="s">
        <v>7779</v>
      </c>
      <c r="C1338" t="s">
        <v>691</v>
      </c>
      <c r="D1338" t="s">
        <v>690</v>
      </c>
      <c r="E1338" t="s">
        <v>2333</v>
      </c>
      <c r="F1338" t="s">
        <v>4</v>
      </c>
      <c r="G1338" s="2">
        <v>43370</v>
      </c>
      <c r="H1338" s="1">
        <v>1525000</v>
      </c>
      <c r="I1338" s="1">
        <v>121795.0128</v>
      </c>
    </row>
    <row r="1339" spans="1:9" x14ac:dyDescent="0.25">
      <c r="A1339" t="s">
        <v>7776</v>
      </c>
      <c r="B1339" t="s">
        <v>7777</v>
      </c>
      <c r="C1339" t="s">
        <v>7775</v>
      </c>
      <c r="D1339" t="s">
        <v>7774</v>
      </c>
      <c r="E1339" t="s">
        <v>2333</v>
      </c>
      <c r="F1339" t="s">
        <v>4</v>
      </c>
      <c r="G1339" s="2">
        <v>43297</v>
      </c>
      <c r="H1339" s="1">
        <v>5198245</v>
      </c>
      <c r="I1339" s="1">
        <v>322572.69469999999</v>
      </c>
    </row>
    <row r="1340" spans="1:9" x14ac:dyDescent="0.25">
      <c r="A1340" t="s">
        <v>7772</v>
      </c>
      <c r="B1340" t="s">
        <v>7773</v>
      </c>
      <c r="C1340" t="s">
        <v>6701</v>
      </c>
      <c r="D1340" t="s">
        <v>7771</v>
      </c>
      <c r="E1340" t="s">
        <v>2333</v>
      </c>
      <c r="F1340" t="s">
        <v>4</v>
      </c>
      <c r="G1340" s="2">
        <v>43411</v>
      </c>
      <c r="H1340" s="1">
        <v>1437084</v>
      </c>
      <c r="I1340" s="1">
        <v>74163.911399999997</v>
      </c>
    </row>
    <row r="1341" spans="1:9" x14ac:dyDescent="0.25">
      <c r="A1341" t="s">
        <v>7769</v>
      </c>
      <c r="B1341" t="s">
        <v>7770</v>
      </c>
      <c r="C1341" t="s">
        <v>7768</v>
      </c>
      <c r="D1341" t="s">
        <v>7767</v>
      </c>
      <c r="E1341" t="s">
        <v>2333</v>
      </c>
      <c r="F1341" t="s">
        <v>4</v>
      </c>
      <c r="G1341" s="2">
        <v>43250</v>
      </c>
      <c r="H1341" s="1">
        <v>1035336</v>
      </c>
      <c r="I1341" s="1">
        <v>135249.0258</v>
      </c>
    </row>
    <row r="1342" spans="1:9" x14ac:dyDescent="0.25">
      <c r="A1342" t="s">
        <v>7765</v>
      </c>
      <c r="B1342" t="s">
        <v>7766</v>
      </c>
      <c r="C1342" t="s">
        <v>7754</v>
      </c>
      <c r="D1342" t="s">
        <v>7753</v>
      </c>
      <c r="E1342" t="s">
        <v>2333</v>
      </c>
      <c r="F1342" t="s">
        <v>4</v>
      </c>
      <c r="G1342" s="2">
        <v>43194</v>
      </c>
      <c r="H1342" s="1">
        <v>3047030</v>
      </c>
      <c r="I1342" s="1">
        <v>158308.07199999999</v>
      </c>
    </row>
    <row r="1343" spans="1:9" x14ac:dyDescent="0.25">
      <c r="A1343" t="s">
        <v>7763</v>
      </c>
      <c r="B1343" t="s">
        <v>7764</v>
      </c>
      <c r="C1343" t="s">
        <v>7762</v>
      </c>
      <c r="D1343" t="s">
        <v>7761</v>
      </c>
      <c r="E1343" t="s">
        <v>2333</v>
      </c>
      <c r="F1343" t="s">
        <v>4</v>
      </c>
      <c r="G1343" s="2">
        <v>43290</v>
      </c>
      <c r="H1343" s="1">
        <v>261000</v>
      </c>
      <c r="I1343" s="1">
        <v>24371.546600000001</v>
      </c>
    </row>
    <row r="1344" spans="1:9" x14ac:dyDescent="0.25">
      <c r="A1344" t="s">
        <v>7759</v>
      </c>
      <c r="B1344" t="s">
        <v>7760</v>
      </c>
      <c r="C1344" t="s">
        <v>7758</v>
      </c>
      <c r="D1344" t="s">
        <v>7757</v>
      </c>
      <c r="E1344" t="s">
        <v>2333</v>
      </c>
      <c r="F1344" t="s">
        <v>4</v>
      </c>
      <c r="G1344" s="2">
        <v>43250</v>
      </c>
      <c r="H1344" s="1">
        <v>5000000</v>
      </c>
      <c r="I1344" s="1">
        <v>195403.44</v>
      </c>
    </row>
    <row r="1345" spans="1:9" x14ac:dyDescent="0.25">
      <c r="A1345" t="s">
        <v>7755</v>
      </c>
      <c r="B1345" t="s">
        <v>7756</v>
      </c>
      <c r="C1345" t="s">
        <v>7754</v>
      </c>
      <c r="D1345" t="s">
        <v>7753</v>
      </c>
      <c r="E1345" t="s">
        <v>2333</v>
      </c>
      <c r="F1345" t="s">
        <v>4</v>
      </c>
      <c r="G1345" s="2">
        <v>43292</v>
      </c>
      <c r="H1345" s="1">
        <v>2938200</v>
      </c>
      <c r="I1345" s="1">
        <v>196007.56</v>
      </c>
    </row>
    <row r="1346" spans="1:9" x14ac:dyDescent="0.25">
      <c r="A1346" t="s">
        <v>7751</v>
      </c>
      <c r="B1346" t="s">
        <v>7752</v>
      </c>
      <c r="C1346" t="s">
        <v>1813</v>
      </c>
      <c r="D1346" t="s">
        <v>1812</v>
      </c>
      <c r="E1346" t="s">
        <v>2333</v>
      </c>
      <c r="F1346" t="s">
        <v>4</v>
      </c>
      <c r="G1346" s="2">
        <v>43299</v>
      </c>
      <c r="H1346" s="1">
        <v>1147482</v>
      </c>
      <c r="I1346" s="1">
        <v>143252.57980000001</v>
      </c>
    </row>
    <row r="1347" spans="1:9" x14ac:dyDescent="0.25">
      <c r="A1347" t="s">
        <v>7745</v>
      </c>
      <c r="B1347" t="s">
        <v>7746</v>
      </c>
      <c r="C1347" t="s">
        <v>7356</v>
      </c>
      <c r="D1347" t="s">
        <v>7355</v>
      </c>
      <c r="E1347" t="s">
        <v>2333</v>
      </c>
      <c r="F1347" t="s">
        <v>4</v>
      </c>
      <c r="G1347" s="2">
        <v>43410</v>
      </c>
      <c r="H1347" s="1">
        <v>498000</v>
      </c>
      <c r="I1347" s="1">
        <v>44657.526400000002</v>
      </c>
    </row>
    <row r="1348" spans="1:9" x14ac:dyDescent="0.25">
      <c r="A1348" t="s">
        <v>7743</v>
      </c>
      <c r="B1348" t="s">
        <v>7744</v>
      </c>
      <c r="C1348" t="s">
        <v>7742</v>
      </c>
      <c r="D1348" t="s">
        <v>7741</v>
      </c>
      <c r="E1348" t="s">
        <v>2333</v>
      </c>
      <c r="F1348" t="s">
        <v>4</v>
      </c>
      <c r="G1348" s="2">
        <v>43122</v>
      </c>
      <c r="H1348" s="1">
        <v>346500</v>
      </c>
      <c r="I1348" s="1">
        <v>24348.393899999999</v>
      </c>
    </row>
    <row r="1349" spans="1:9" x14ac:dyDescent="0.25">
      <c r="A1349" t="s">
        <v>7739</v>
      </c>
      <c r="B1349" t="s">
        <v>7740</v>
      </c>
      <c r="C1349" t="s">
        <v>7738</v>
      </c>
      <c r="D1349" t="s">
        <v>7737</v>
      </c>
      <c r="E1349" t="s">
        <v>2333</v>
      </c>
      <c r="F1349" t="s">
        <v>4</v>
      </c>
      <c r="G1349" s="2">
        <v>43285</v>
      </c>
      <c r="H1349" s="1">
        <v>1675000</v>
      </c>
      <c r="I1349" s="1">
        <v>118802.424</v>
      </c>
    </row>
    <row r="1350" spans="1:9" x14ac:dyDescent="0.25">
      <c r="A1350" t="s">
        <v>7735</v>
      </c>
      <c r="B1350" t="s">
        <v>7736</v>
      </c>
      <c r="C1350" t="s">
        <v>7734</v>
      </c>
      <c r="D1350" t="s">
        <v>7733</v>
      </c>
      <c r="E1350" t="s">
        <v>2333</v>
      </c>
      <c r="F1350" t="s">
        <v>4</v>
      </c>
      <c r="G1350" s="2">
        <v>43208</v>
      </c>
      <c r="H1350" s="1">
        <v>335000</v>
      </c>
      <c r="I1350" s="1">
        <v>25293.959500000001</v>
      </c>
    </row>
    <row r="1351" spans="1:9" x14ac:dyDescent="0.25">
      <c r="A1351" t="s">
        <v>7731</v>
      </c>
      <c r="B1351" t="s">
        <v>7732</v>
      </c>
      <c r="C1351" t="s">
        <v>7730</v>
      </c>
      <c r="D1351" t="s">
        <v>7729</v>
      </c>
      <c r="E1351" t="s">
        <v>2333</v>
      </c>
      <c r="F1351" t="s">
        <v>4</v>
      </c>
      <c r="G1351" s="2">
        <v>43364</v>
      </c>
      <c r="H1351" s="1">
        <v>1495000</v>
      </c>
      <c r="I1351" s="1">
        <v>70429.629700000005</v>
      </c>
    </row>
    <row r="1352" spans="1:9" x14ac:dyDescent="0.25">
      <c r="A1352" t="s">
        <v>7727</v>
      </c>
      <c r="B1352" t="s">
        <v>7728</v>
      </c>
      <c r="C1352" t="s">
        <v>7468</v>
      </c>
      <c r="D1352" t="s">
        <v>7467</v>
      </c>
      <c r="E1352" t="s">
        <v>2333</v>
      </c>
      <c r="F1352" t="s">
        <v>4</v>
      </c>
      <c r="G1352" s="2">
        <v>43150</v>
      </c>
      <c r="H1352" s="1">
        <v>616050</v>
      </c>
      <c r="I1352" s="1">
        <v>19525.2451</v>
      </c>
    </row>
    <row r="1353" spans="1:9" x14ac:dyDescent="0.25">
      <c r="A1353" t="s">
        <v>7725</v>
      </c>
      <c r="B1353" t="s">
        <v>7726</v>
      </c>
      <c r="C1353" t="s">
        <v>7460</v>
      </c>
      <c r="D1353" t="s">
        <v>7459</v>
      </c>
      <c r="E1353" t="s">
        <v>2333</v>
      </c>
      <c r="F1353" t="s">
        <v>4</v>
      </c>
      <c r="G1353" s="2">
        <v>43224</v>
      </c>
      <c r="H1353" s="1">
        <v>2977000</v>
      </c>
      <c r="I1353" s="1">
        <v>192662.87959999999</v>
      </c>
    </row>
    <row r="1354" spans="1:9" x14ac:dyDescent="0.25">
      <c r="A1354" t="s">
        <v>7723</v>
      </c>
      <c r="B1354" t="s">
        <v>7724</v>
      </c>
      <c r="C1354" t="s">
        <v>7722</v>
      </c>
      <c r="D1354" t="s">
        <v>7721</v>
      </c>
      <c r="E1354" t="s">
        <v>2333</v>
      </c>
      <c r="F1354" t="s">
        <v>4</v>
      </c>
      <c r="G1354" s="2">
        <v>43299</v>
      </c>
      <c r="H1354" s="1">
        <v>1143000</v>
      </c>
      <c r="I1354" s="1">
        <v>67711.042499999996</v>
      </c>
    </row>
    <row r="1355" spans="1:9" x14ac:dyDescent="0.25">
      <c r="A1355" t="s">
        <v>7719</v>
      </c>
      <c r="B1355" t="s">
        <v>7720</v>
      </c>
      <c r="C1355" t="s">
        <v>7718</v>
      </c>
      <c r="D1355" t="s">
        <v>7717</v>
      </c>
      <c r="E1355" t="s">
        <v>2333</v>
      </c>
      <c r="F1355" t="s">
        <v>4</v>
      </c>
      <c r="G1355" s="2">
        <v>43346</v>
      </c>
      <c r="H1355" s="1">
        <v>1900000</v>
      </c>
      <c r="I1355" s="1">
        <v>91506.248300000007</v>
      </c>
    </row>
    <row r="1356" spans="1:9" x14ac:dyDescent="0.25">
      <c r="A1356" t="s">
        <v>7715</v>
      </c>
      <c r="B1356" t="s">
        <v>7716</v>
      </c>
      <c r="C1356" t="s">
        <v>7712</v>
      </c>
      <c r="D1356" t="s">
        <v>7711</v>
      </c>
      <c r="E1356" t="s">
        <v>2333</v>
      </c>
      <c r="F1356" t="s">
        <v>4</v>
      </c>
      <c r="G1356" s="2">
        <v>43412</v>
      </c>
      <c r="H1356" s="1">
        <v>3140000</v>
      </c>
      <c r="I1356" s="1">
        <v>200668.25570000001</v>
      </c>
    </row>
    <row r="1357" spans="1:9" x14ac:dyDescent="0.25">
      <c r="A1357" t="s">
        <v>7713</v>
      </c>
      <c r="B1357" t="s">
        <v>7714</v>
      </c>
      <c r="C1357" t="s">
        <v>7712</v>
      </c>
      <c r="D1357" t="s">
        <v>7711</v>
      </c>
      <c r="E1357" t="s">
        <v>2333</v>
      </c>
      <c r="F1357" t="s">
        <v>4</v>
      </c>
      <c r="G1357" s="2">
        <v>43158</v>
      </c>
      <c r="H1357" s="1">
        <v>550000</v>
      </c>
      <c r="I1357" s="1">
        <v>26831.096699999998</v>
      </c>
    </row>
    <row r="1358" spans="1:9" x14ac:dyDescent="0.25">
      <c r="A1358" t="s">
        <v>7709</v>
      </c>
      <c r="B1358" t="s">
        <v>7710</v>
      </c>
      <c r="C1358" t="s">
        <v>7706</v>
      </c>
      <c r="D1358" t="s">
        <v>7705</v>
      </c>
      <c r="E1358" t="s">
        <v>2333</v>
      </c>
      <c r="F1358" t="s">
        <v>4</v>
      </c>
      <c r="G1358" s="2">
        <v>43406</v>
      </c>
      <c r="H1358" s="1">
        <v>1559700</v>
      </c>
      <c r="I1358" s="1">
        <v>105736.6792</v>
      </c>
    </row>
    <row r="1359" spans="1:9" x14ac:dyDescent="0.25">
      <c r="A1359" t="s">
        <v>7707</v>
      </c>
      <c r="B1359" t="s">
        <v>7708</v>
      </c>
      <c r="C1359" t="s">
        <v>7706</v>
      </c>
      <c r="D1359" t="s">
        <v>7705</v>
      </c>
      <c r="E1359" t="s">
        <v>2333</v>
      </c>
      <c r="F1359" t="s">
        <v>4</v>
      </c>
      <c r="G1359" s="2">
        <v>43406</v>
      </c>
      <c r="H1359" s="1">
        <v>310000</v>
      </c>
      <c r="I1359" s="1">
        <v>13071.984399999999</v>
      </c>
    </row>
    <row r="1360" spans="1:9" x14ac:dyDescent="0.25">
      <c r="A1360" t="s">
        <v>7703</v>
      </c>
      <c r="B1360" t="s">
        <v>7704</v>
      </c>
      <c r="C1360" t="s">
        <v>7468</v>
      </c>
      <c r="D1360" t="s">
        <v>7467</v>
      </c>
      <c r="E1360" t="s">
        <v>2333</v>
      </c>
      <c r="F1360" t="s">
        <v>4</v>
      </c>
      <c r="G1360" s="2">
        <v>43370</v>
      </c>
      <c r="H1360" s="1">
        <v>975000</v>
      </c>
      <c r="I1360" s="1">
        <v>58302.957699999999</v>
      </c>
    </row>
    <row r="1361" spans="1:9" x14ac:dyDescent="0.25">
      <c r="A1361" t="s">
        <v>7701</v>
      </c>
      <c r="B1361" t="s">
        <v>7702</v>
      </c>
      <c r="C1361" t="s">
        <v>7700</v>
      </c>
      <c r="D1361" t="s">
        <v>7699</v>
      </c>
      <c r="E1361" t="s">
        <v>2333</v>
      </c>
      <c r="F1361" t="s">
        <v>4</v>
      </c>
      <c r="G1361" s="2">
        <v>43122</v>
      </c>
      <c r="H1361" s="1">
        <v>4719000</v>
      </c>
      <c r="I1361" s="1">
        <v>244499.88800000001</v>
      </c>
    </row>
    <row r="1362" spans="1:9" x14ac:dyDescent="0.25">
      <c r="A1362" t="s">
        <v>7697</v>
      </c>
      <c r="B1362" t="s">
        <v>7698</v>
      </c>
      <c r="C1362" t="s">
        <v>7652</v>
      </c>
      <c r="D1362" t="s">
        <v>7651</v>
      </c>
      <c r="E1362" t="s">
        <v>2333</v>
      </c>
      <c r="F1362" t="s">
        <v>4</v>
      </c>
      <c r="G1362" s="2">
        <v>43283</v>
      </c>
      <c r="H1362" s="1">
        <v>4304400</v>
      </c>
      <c r="I1362" s="1">
        <v>272307.63789999997</v>
      </c>
    </row>
    <row r="1363" spans="1:9" x14ac:dyDescent="0.25">
      <c r="A1363" t="s">
        <v>7695</v>
      </c>
      <c r="B1363" t="s">
        <v>7696</v>
      </c>
      <c r="C1363" t="s">
        <v>7694</v>
      </c>
      <c r="D1363" t="s">
        <v>7693</v>
      </c>
      <c r="E1363" t="s">
        <v>2333</v>
      </c>
      <c r="F1363" t="s">
        <v>4</v>
      </c>
      <c r="G1363" s="2">
        <v>43104</v>
      </c>
      <c r="H1363" s="1">
        <v>4050000</v>
      </c>
      <c r="I1363" s="1">
        <v>435003.37219999998</v>
      </c>
    </row>
    <row r="1364" spans="1:9" x14ac:dyDescent="0.25">
      <c r="A1364" t="s">
        <v>7691</v>
      </c>
      <c r="B1364" t="s">
        <v>7692</v>
      </c>
      <c r="C1364" t="s">
        <v>7690</v>
      </c>
      <c r="D1364" t="s">
        <v>7689</v>
      </c>
      <c r="E1364" t="s">
        <v>2333</v>
      </c>
      <c r="F1364" t="s">
        <v>4</v>
      </c>
      <c r="G1364" s="2">
        <v>43224</v>
      </c>
      <c r="H1364" s="1">
        <v>1266600</v>
      </c>
      <c r="I1364" s="1">
        <v>80385.943899999998</v>
      </c>
    </row>
    <row r="1365" spans="1:9" x14ac:dyDescent="0.25">
      <c r="A1365" t="s">
        <v>7687</v>
      </c>
      <c r="B1365" t="s">
        <v>7688</v>
      </c>
      <c r="C1365" t="s">
        <v>7686</v>
      </c>
      <c r="D1365" t="s">
        <v>7685</v>
      </c>
      <c r="E1365" t="s">
        <v>2333</v>
      </c>
      <c r="F1365" t="s">
        <v>4</v>
      </c>
      <c r="G1365" s="2">
        <v>43122</v>
      </c>
      <c r="H1365" s="1">
        <v>1064800</v>
      </c>
      <c r="I1365" s="1">
        <v>47040.712399999997</v>
      </c>
    </row>
    <row r="1366" spans="1:9" x14ac:dyDescent="0.25">
      <c r="A1366" t="s">
        <v>7683</v>
      </c>
      <c r="B1366" t="s">
        <v>7684</v>
      </c>
      <c r="C1366" t="s">
        <v>7682</v>
      </c>
      <c r="D1366" t="s">
        <v>7681</v>
      </c>
      <c r="E1366" t="s">
        <v>2333</v>
      </c>
      <c r="F1366" t="s">
        <v>4</v>
      </c>
      <c r="G1366" s="2">
        <v>43129</v>
      </c>
      <c r="H1366" s="1">
        <v>1000000</v>
      </c>
      <c r="I1366" s="1">
        <v>46319.365299999998</v>
      </c>
    </row>
    <row r="1367" spans="1:9" x14ac:dyDescent="0.25">
      <c r="A1367" t="s">
        <v>7675</v>
      </c>
      <c r="B1367" t="s">
        <v>7676</v>
      </c>
      <c r="C1367" t="s">
        <v>7658</v>
      </c>
      <c r="D1367" t="s">
        <v>7657</v>
      </c>
      <c r="E1367" t="s">
        <v>2333</v>
      </c>
      <c r="F1367" t="s">
        <v>4</v>
      </c>
      <c r="G1367" s="2">
        <v>43318</v>
      </c>
      <c r="H1367" s="1">
        <v>1800000</v>
      </c>
      <c r="I1367" s="1">
        <v>170224.4345</v>
      </c>
    </row>
    <row r="1368" spans="1:9" x14ac:dyDescent="0.25">
      <c r="A1368" t="s">
        <v>7673</v>
      </c>
      <c r="B1368" t="s">
        <v>7674</v>
      </c>
      <c r="C1368" t="s">
        <v>7672</v>
      </c>
      <c r="D1368" t="s">
        <v>7671</v>
      </c>
      <c r="E1368" t="s">
        <v>2333</v>
      </c>
      <c r="F1368" t="s">
        <v>4</v>
      </c>
      <c r="G1368" s="2">
        <v>43285</v>
      </c>
      <c r="H1368" s="1">
        <v>722500</v>
      </c>
      <c r="I1368" s="1">
        <v>31578.840400000001</v>
      </c>
    </row>
    <row r="1369" spans="1:9" x14ac:dyDescent="0.25">
      <c r="A1369" t="s">
        <v>7669</v>
      </c>
      <c r="B1369" t="s">
        <v>7670</v>
      </c>
      <c r="C1369" t="s">
        <v>7668</v>
      </c>
      <c r="D1369" t="s">
        <v>7667</v>
      </c>
      <c r="E1369" t="s">
        <v>2333</v>
      </c>
      <c r="F1369" t="s">
        <v>4</v>
      </c>
      <c r="G1369" s="2">
        <v>43377</v>
      </c>
      <c r="H1369" s="1">
        <v>1031500</v>
      </c>
      <c r="I1369" s="1">
        <v>73782.260299999994</v>
      </c>
    </row>
    <row r="1370" spans="1:9" x14ac:dyDescent="0.25">
      <c r="A1370" t="s">
        <v>7665</v>
      </c>
      <c r="B1370" t="s">
        <v>7666</v>
      </c>
      <c r="C1370" t="s">
        <v>7664</v>
      </c>
      <c r="D1370" t="s">
        <v>7663</v>
      </c>
      <c r="E1370" t="s">
        <v>2333</v>
      </c>
      <c r="F1370" t="s">
        <v>4</v>
      </c>
      <c r="G1370" s="2">
        <v>43427</v>
      </c>
      <c r="H1370" s="1">
        <v>675000</v>
      </c>
      <c r="I1370" s="1">
        <v>32876.055099999998</v>
      </c>
    </row>
    <row r="1371" spans="1:9" x14ac:dyDescent="0.25">
      <c r="A1371" t="s">
        <v>7661</v>
      </c>
      <c r="B1371" t="s">
        <v>7662</v>
      </c>
      <c r="C1371" t="s">
        <v>7652</v>
      </c>
      <c r="D1371" t="s">
        <v>7651</v>
      </c>
      <c r="E1371" t="s">
        <v>2333</v>
      </c>
      <c r="F1371" t="s">
        <v>4</v>
      </c>
      <c r="G1371" s="2">
        <v>43283</v>
      </c>
      <c r="H1371" s="1">
        <v>3686800</v>
      </c>
      <c r="I1371" s="1">
        <v>55281.974900000001</v>
      </c>
    </row>
    <row r="1372" spans="1:9" x14ac:dyDescent="0.25">
      <c r="A1372" t="s">
        <v>7659</v>
      </c>
      <c r="B1372" t="s">
        <v>7660</v>
      </c>
      <c r="C1372" t="s">
        <v>7658</v>
      </c>
      <c r="D1372" t="s">
        <v>7657</v>
      </c>
      <c r="E1372" t="s">
        <v>2333</v>
      </c>
      <c r="F1372" t="s">
        <v>4</v>
      </c>
      <c r="G1372" s="2">
        <v>43131</v>
      </c>
      <c r="H1372" s="1">
        <v>277200</v>
      </c>
      <c r="I1372" s="1">
        <v>15420.7017</v>
      </c>
    </row>
    <row r="1373" spans="1:9" x14ac:dyDescent="0.25">
      <c r="A1373" t="s">
        <v>7655</v>
      </c>
      <c r="B1373" t="s">
        <v>7656</v>
      </c>
      <c r="C1373" t="s">
        <v>7634</v>
      </c>
      <c r="D1373" t="s">
        <v>7633</v>
      </c>
      <c r="E1373" t="s">
        <v>2333</v>
      </c>
      <c r="F1373" t="s">
        <v>4</v>
      </c>
      <c r="G1373" s="2">
        <v>43133</v>
      </c>
      <c r="H1373" s="1">
        <v>2000000</v>
      </c>
      <c r="I1373" s="1">
        <v>102028.17690000001</v>
      </c>
    </row>
    <row r="1374" spans="1:9" x14ac:dyDescent="0.25">
      <c r="A1374" t="s">
        <v>7653</v>
      </c>
      <c r="B1374" t="s">
        <v>7654</v>
      </c>
      <c r="C1374" t="s">
        <v>7652</v>
      </c>
      <c r="D1374" t="s">
        <v>7651</v>
      </c>
      <c r="E1374" t="s">
        <v>2333</v>
      </c>
      <c r="F1374" t="s">
        <v>4</v>
      </c>
      <c r="G1374" s="2">
        <v>43117</v>
      </c>
      <c r="H1374" s="1">
        <v>4807243</v>
      </c>
      <c r="I1374" s="1">
        <v>448089.52500000002</v>
      </c>
    </row>
    <row r="1375" spans="1:9" x14ac:dyDescent="0.25">
      <c r="A1375" t="s">
        <v>7649</v>
      </c>
      <c r="B1375" t="s">
        <v>7650</v>
      </c>
      <c r="C1375" t="s">
        <v>7638</v>
      </c>
      <c r="D1375" t="s">
        <v>7637</v>
      </c>
      <c r="E1375" t="s">
        <v>2333</v>
      </c>
      <c r="F1375" t="s">
        <v>4</v>
      </c>
      <c r="G1375" s="2">
        <v>43437</v>
      </c>
      <c r="H1375" s="1">
        <v>312000</v>
      </c>
      <c r="I1375" s="1">
        <v>18332.6335</v>
      </c>
    </row>
    <row r="1376" spans="1:9" x14ac:dyDescent="0.25">
      <c r="A1376" t="s">
        <v>7647</v>
      </c>
      <c r="B1376" t="s">
        <v>7648</v>
      </c>
      <c r="C1376" t="s">
        <v>7646</v>
      </c>
      <c r="D1376" t="s">
        <v>7645</v>
      </c>
      <c r="E1376" t="s">
        <v>2333</v>
      </c>
      <c r="F1376" t="s">
        <v>4</v>
      </c>
      <c r="G1376" s="2">
        <v>43427</v>
      </c>
      <c r="H1376" s="1">
        <v>718036.2</v>
      </c>
      <c r="I1376" s="1">
        <v>33407.775999999998</v>
      </c>
    </row>
    <row r="1377" spans="1:9" x14ac:dyDescent="0.25">
      <c r="A1377" t="s">
        <v>7643</v>
      </c>
      <c r="B1377" t="s">
        <v>7644</v>
      </c>
      <c r="C1377" t="s">
        <v>7642</v>
      </c>
      <c r="D1377" t="s">
        <v>7641</v>
      </c>
      <c r="E1377" t="s">
        <v>2333</v>
      </c>
      <c r="F1377" t="s">
        <v>4</v>
      </c>
      <c r="G1377" s="2">
        <v>43185</v>
      </c>
      <c r="H1377" s="1">
        <v>1034100</v>
      </c>
      <c r="I1377" s="1">
        <v>49944.223299999998</v>
      </c>
    </row>
    <row r="1378" spans="1:9" x14ac:dyDescent="0.25">
      <c r="A1378" t="s">
        <v>7639</v>
      </c>
      <c r="B1378" t="s">
        <v>7640</v>
      </c>
      <c r="C1378" t="s">
        <v>7638</v>
      </c>
      <c r="D1378" t="s">
        <v>7637</v>
      </c>
      <c r="E1378" t="s">
        <v>2333</v>
      </c>
      <c r="F1378" t="s">
        <v>4</v>
      </c>
      <c r="G1378" s="2">
        <v>43157</v>
      </c>
      <c r="H1378" s="1">
        <v>1440000</v>
      </c>
      <c r="I1378" s="1">
        <v>135991.52979999999</v>
      </c>
    </row>
    <row r="1379" spans="1:9" x14ac:dyDescent="0.25">
      <c r="A1379" t="s">
        <v>7635</v>
      </c>
      <c r="B1379" t="s">
        <v>7636</v>
      </c>
      <c r="C1379" t="s">
        <v>7634</v>
      </c>
      <c r="D1379" t="s">
        <v>7633</v>
      </c>
      <c r="E1379" t="s">
        <v>2333</v>
      </c>
      <c r="F1379" t="s">
        <v>4</v>
      </c>
      <c r="G1379" s="2">
        <v>43335</v>
      </c>
      <c r="H1379" s="1">
        <v>1000000</v>
      </c>
      <c r="I1379" s="1">
        <v>60171.396500000003</v>
      </c>
    </row>
    <row r="1380" spans="1:9" x14ac:dyDescent="0.25">
      <c r="A1380" t="s">
        <v>7631</v>
      </c>
      <c r="B1380" t="s">
        <v>7632</v>
      </c>
      <c r="C1380" t="s">
        <v>7630</v>
      </c>
      <c r="D1380" t="s">
        <v>7629</v>
      </c>
      <c r="E1380" t="s">
        <v>2333</v>
      </c>
      <c r="F1380" t="s">
        <v>4</v>
      </c>
      <c r="G1380" s="2">
        <v>43262</v>
      </c>
      <c r="H1380" s="1">
        <v>551120</v>
      </c>
      <c r="I1380" s="1">
        <v>13453.809800000001</v>
      </c>
    </row>
    <row r="1381" spans="1:9" x14ac:dyDescent="0.25">
      <c r="A1381" t="s">
        <v>7627</v>
      </c>
      <c r="B1381" t="s">
        <v>7628</v>
      </c>
      <c r="C1381" t="s">
        <v>7626</v>
      </c>
      <c r="D1381" t="s">
        <v>7625</v>
      </c>
      <c r="E1381" t="s">
        <v>2333</v>
      </c>
      <c r="F1381" t="s">
        <v>4</v>
      </c>
      <c r="G1381" s="2">
        <v>43236</v>
      </c>
      <c r="H1381" s="1">
        <v>2208304</v>
      </c>
      <c r="I1381" s="1">
        <v>169767.77590000001</v>
      </c>
    </row>
    <row r="1382" spans="1:9" x14ac:dyDescent="0.25">
      <c r="A1382" t="s">
        <v>7623</v>
      </c>
      <c r="B1382" t="s">
        <v>7624</v>
      </c>
      <c r="C1382" t="s">
        <v>7622</v>
      </c>
      <c r="D1382" t="s">
        <v>7621</v>
      </c>
      <c r="E1382" t="s">
        <v>2333</v>
      </c>
      <c r="F1382" t="s">
        <v>4</v>
      </c>
      <c r="G1382" s="2">
        <v>43227</v>
      </c>
      <c r="H1382" s="1">
        <v>295000</v>
      </c>
      <c r="I1382" s="1">
        <v>14998.516100000001</v>
      </c>
    </row>
    <row r="1383" spans="1:9" x14ac:dyDescent="0.25">
      <c r="A1383" t="s">
        <v>7619</v>
      </c>
      <c r="B1383" t="s">
        <v>7620</v>
      </c>
      <c r="C1383" t="s">
        <v>7618</v>
      </c>
      <c r="D1383" t="s">
        <v>7617</v>
      </c>
      <c r="E1383" t="s">
        <v>2333</v>
      </c>
      <c r="F1383" t="s">
        <v>4</v>
      </c>
      <c r="G1383" s="2">
        <v>43390</v>
      </c>
      <c r="H1383" s="1">
        <v>716300</v>
      </c>
      <c r="I1383" s="1">
        <v>27185.737799999999</v>
      </c>
    </row>
    <row r="1384" spans="1:9" x14ac:dyDescent="0.25">
      <c r="A1384" t="s">
        <v>7615</v>
      </c>
      <c r="B1384" t="s">
        <v>7616</v>
      </c>
      <c r="C1384" t="s">
        <v>7614</v>
      </c>
      <c r="D1384" t="s">
        <v>7613</v>
      </c>
      <c r="E1384" t="s">
        <v>2333</v>
      </c>
      <c r="F1384" t="s">
        <v>4</v>
      </c>
      <c r="G1384" s="2">
        <v>43236</v>
      </c>
      <c r="H1384" s="1">
        <v>500000</v>
      </c>
      <c r="I1384" s="1">
        <v>32900.116999999998</v>
      </c>
    </row>
    <row r="1385" spans="1:9" x14ac:dyDescent="0.25">
      <c r="A1385" t="s">
        <v>7611</v>
      </c>
      <c r="B1385" t="s">
        <v>7612</v>
      </c>
      <c r="C1385" t="s">
        <v>7610</v>
      </c>
      <c r="D1385" t="s">
        <v>7609</v>
      </c>
      <c r="E1385" t="s">
        <v>2333</v>
      </c>
      <c r="F1385" t="s">
        <v>4</v>
      </c>
      <c r="G1385" s="2">
        <v>43368</v>
      </c>
      <c r="H1385" s="1">
        <v>2109850.5</v>
      </c>
      <c r="I1385" s="1">
        <v>204966.09839999999</v>
      </c>
    </row>
    <row r="1386" spans="1:9" x14ac:dyDescent="0.25">
      <c r="A1386" t="s">
        <v>7607</v>
      </c>
      <c r="B1386" t="s">
        <v>7608</v>
      </c>
      <c r="C1386" t="s">
        <v>7606</v>
      </c>
      <c r="D1386" t="s">
        <v>7605</v>
      </c>
      <c r="E1386" t="s">
        <v>2333</v>
      </c>
      <c r="F1386" t="s">
        <v>4</v>
      </c>
      <c r="G1386" s="2">
        <v>43249</v>
      </c>
      <c r="H1386" s="1">
        <v>3752825.85</v>
      </c>
      <c r="I1386" s="1">
        <v>187912.03200000001</v>
      </c>
    </row>
    <row r="1387" spans="1:9" x14ac:dyDescent="0.25">
      <c r="A1387" t="s">
        <v>7603</v>
      </c>
      <c r="B1387" t="s">
        <v>7604</v>
      </c>
      <c r="C1387" t="s">
        <v>7602</v>
      </c>
      <c r="D1387" t="s">
        <v>7601</v>
      </c>
      <c r="E1387" t="s">
        <v>2333</v>
      </c>
      <c r="F1387" t="s">
        <v>4</v>
      </c>
      <c r="G1387" s="2">
        <v>43384</v>
      </c>
      <c r="H1387" s="1">
        <v>1400000</v>
      </c>
      <c r="I1387" s="1">
        <v>67386.570999999996</v>
      </c>
    </row>
    <row r="1388" spans="1:9" x14ac:dyDescent="0.25">
      <c r="A1388" t="s">
        <v>7599</v>
      </c>
      <c r="B1388" t="s">
        <v>7600</v>
      </c>
      <c r="C1388" t="s">
        <v>7546</v>
      </c>
      <c r="D1388" t="s">
        <v>7545</v>
      </c>
      <c r="E1388" t="s">
        <v>2333</v>
      </c>
      <c r="F1388" t="s">
        <v>4</v>
      </c>
      <c r="G1388" s="2">
        <v>43376</v>
      </c>
      <c r="H1388" s="1">
        <v>1795000</v>
      </c>
      <c r="I1388" s="1">
        <v>101895.2752</v>
      </c>
    </row>
    <row r="1389" spans="1:9" x14ac:dyDescent="0.25">
      <c r="A1389" t="s">
        <v>7597</v>
      </c>
      <c r="B1389" t="s">
        <v>7598</v>
      </c>
      <c r="C1389" t="s">
        <v>7596</v>
      </c>
      <c r="D1389" t="s">
        <v>7595</v>
      </c>
      <c r="E1389" t="s">
        <v>2333</v>
      </c>
      <c r="F1389" t="s">
        <v>4</v>
      </c>
      <c r="G1389" s="2">
        <v>43129</v>
      </c>
      <c r="H1389" s="1">
        <v>4000000</v>
      </c>
      <c r="I1389" s="1">
        <v>206204.367</v>
      </c>
    </row>
    <row r="1390" spans="1:9" x14ac:dyDescent="0.25">
      <c r="A1390" t="s">
        <v>7593</v>
      </c>
      <c r="B1390" t="s">
        <v>7594</v>
      </c>
      <c r="C1390" t="s">
        <v>7520</v>
      </c>
      <c r="D1390" t="s">
        <v>7519</v>
      </c>
      <c r="E1390" t="s">
        <v>2333</v>
      </c>
      <c r="F1390" t="s">
        <v>4</v>
      </c>
      <c r="G1390" s="2">
        <v>43157</v>
      </c>
      <c r="H1390" s="1">
        <v>6995000</v>
      </c>
      <c r="I1390" s="1">
        <v>383735.0845</v>
      </c>
    </row>
    <row r="1391" spans="1:9" x14ac:dyDescent="0.25">
      <c r="A1391" t="s">
        <v>7591</v>
      </c>
      <c r="B1391" t="s">
        <v>7592</v>
      </c>
      <c r="C1391" t="s">
        <v>7520</v>
      </c>
      <c r="D1391" t="s">
        <v>7519</v>
      </c>
      <c r="E1391" t="s">
        <v>2333</v>
      </c>
      <c r="F1391" t="s">
        <v>4</v>
      </c>
      <c r="G1391" s="2">
        <v>43157</v>
      </c>
      <c r="H1391" s="1">
        <v>2080000</v>
      </c>
      <c r="I1391" s="1">
        <v>64024.8073</v>
      </c>
    </row>
    <row r="1392" spans="1:9" x14ac:dyDescent="0.25">
      <c r="A1392" t="s">
        <v>7589</v>
      </c>
      <c r="B1392" t="s">
        <v>7590</v>
      </c>
      <c r="C1392" t="s">
        <v>7588</v>
      </c>
      <c r="D1392" t="s">
        <v>7587</v>
      </c>
      <c r="E1392" t="s">
        <v>2333</v>
      </c>
      <c r="F1392" t="s">
        <v>4</v>
      </c>
      <c r="G1392" s="2">
        <v>43158</v>
      </c>
      <c r="H1392" s="1">
        <v>1700000</v>
      </c>
      <c r="I1392" s="1">
        <v>79638.816399999996</v>
      </c>
    </row>
    <row r="1393" spans="1:9" x14ac:dyDescent="0.25">
      <c r="A1393" t="s">
        <v>7585</v>
      </c>
      <c r="B1393" t="s">
        <v>7586</v>
      </c>
      <c r="C1393" t="s">
        <v>7534</v>
      </c>
      <c r="D1393" t="s">
        <v>7533</v>
      </c>
      <c r="E1393" t="s">
        <v>2333</v>
      </c>
      <c r="F1393" t="s">
        <v>4</v>
      </c>
      <c r="G1393" s="2">
        <v>43335</v>
      </c>
      <c r="H1393" s="1">
        <v>1400000</v>
      </c>
      <c r="I1393" s="1">
        <v>40814.309800000003</v>
      </c>
    </row>
    <row r="1394" spans="1:9" x14ac:dyDescent="0.25">
      <c r="A1394" t="s">
        <v>7583</v>
      </c>
      <c r="B1394" t="s">
        <v>7584</v>
      </c>
      <c r="C1394" t="s">
        <v>7566</v>
      </c>
      <c r="D1394" t="s">
        <v>7565</v>
      </c>
      <c r="E1394" t="s">
        <v>2333</v>
      </c>
      <c r="F1394" t="s">
        <v>1729</v>
      </c>
      <c r="G1394" s="2">
        <v>43335</v>
      </c>
      <c r="H1394" s="1">
        <v>269000</v>
      </c>
    </row>
    <row r="1395" spans="1:9" x14ac:dyDescent="0.25">
      <c r="A1395" t="s">
        <v>7581</v>
      </c>
      <c r="B1395" t="s">
        <v>7582</v>
      </c>
      <c r="C1395" t="s">
        <v>7580</v>
      </c>
      <c r="D1395" t="s">
        <v>7579</v>
      </c>
      <c r="E1395" t="s">
        <v>2333</v>
      </c>
      <c r="F1395" t="s">
        <v>4</v>
      </c>
      <c r="G1395" s="2">
        <v>43104</v>
      </c>
      <c r="H1395" s="1">
        <v>2655000</v>
      </c>
      <c r="I1395" s="1">
        <v>181935.01370000001</v>
      </c>
    </row>
    <row r="1396" spans="1:9" x14ac:dyDescent="0.25">
      <c r="A1396" t="s">
        <v>7575</v>
      </c>
      <c r="B1396" t="s">
        <v>7576</v>
      </c>
      <c r="C1396" t="s">
        <v>7574</v>
      </c>
      <c r="D1396" t="s">
        <v>7573</v>
      </c>
      <c r="E1396" t="s">
        <v>2333</v>
      </c>
      <c r="F1396" t="s">
        <v>4</v>
      </c>
      <c r="G1396" s="2">
        <v>43364</v>
      </c>
      <c r="H1396" s="1">
        <v>5399026</v>
      </c>
      <c r="I1396" s="1">
        <v>351480.92570000002</v>
      </c>
    </row>
    <row r="1397" spans="1:9" x14ac:dyDescent="0.25">
      <c r="A1397" t="s">
        <v>7571</v>
      </c>
      <c r="B1397" t="s">
        <v>7572</v>
      </c>
      <c r="C1397" t="s">
        <v>7546</v>
      </c>
      <c r="D1397" t="s">
        <v>7545</v>
      </c>
      <c r="E1397" t="s">
        <v>2333</v>
      </c>
      <c r="F1397" t="s">
        <v>4</v>
      </c>
      <c r="G1397" s="2">
        <v>43222</v>
      </c>
      <c r="H1397" s="1">
        <v>3919800</v>
      </c>
      <c r="I1397" s="1">
        <v>287297.03200000001</v>
      </c>
    </row>
    <row r="1398" spans="1:9" x14ac:dyDescent="0.25">
      <c r="A1398" t="s">
        <v>7569</v>
      </c>
      <c r="B1398" t="s">
        <v>7570</v>
      </c>
      <c r="C1398" t="s">
        <v>7524</v>
      </c>
      <c r="D1398" t="s">
        <v>7523</v>
      </c>
      <c r="E1398" t="s">
        <v>2333</v>
      </c>
      <c r="F1398" t="s">
        <v>4</v>
      </c>
      <c r="G1398" s="2">
        <v>43342</v>
      </c>
      <c r="H1398" s="1">
        <v>6050000</v>
      </c>
      <c r="I1398" s="1">
        <v>319793.60800000001</v>
      </c>
    </row>
    <row r="1399" spans="1:9" x14ac:dyDescent="0.25">
      <c r="A1399" t="s">
        <v>7567</v>
      </c>
      <c r="B1399" t="s">
        <v>7568</v>
      </c>
      <c r="C1399" t="s">
        <v>7566</v>
      </c>
      <c r="D1399" t="s">
        <v>7565</v>
      </c>
      <c r="E1399" t="s">
        <v>2333</v>
      </c>
      <c r="F1399" t="s">
        <v>4</v>
      </c>
      <c r="G1399" s="2">
        <v>43208</v>
      </c>
      <c r="H1399" s="1">
        <v>2093636</v>
      </c>
      <c r="I1399" s="1">
        <v>106502.8259</v>
      </c>
    </row>
    <row r="1400" spans="1:9" x14ac:dyDescent="0.25">
      <c r="A1400" t="s">
        <v>7563</v>
      </c>
      <c r="B1400" t="s">
        <v>7564</v>
      </c>
      <c r="C1400" t="s">
        <v>7546</v>
      </c>
      <c r="D1400" t="s">
        <v>7545</v>
      </c>
      <c r="E1400" t="s">
        <v>2333</v>
      </c>
      <c r="F1400" t="s">
        <v>4</v>
      </c>
      <c r="G1400" s="2">
        <v>43104</v>
      </c>
      <c r="H1400" s="1">
        <v>4346000</v>
      </c>
      <c r="I1400" s="1">
        <v>302944.91830000002</v>
      </c>
    </row>
    <row r="1401" spans="1:9" x14ac:dyDescent="0.25">
      <c r="A1401" t="s">
        <v>7561</v>
      </c>
      <c r="B1401" t="s">
        <v>7562</v>
      </c>
      <c r="C1401" t="s">
        <v>7524</v>
      </c>
      <c r="D1401" t="s">
        <v>7523</v>
      </c>
      <c r="E1401" t="s">
        <v>2333</v>
      </c>
      <c r="F1401" t="s">
        <v>4</v>
      </c>
      <c r="G1401" s="2">
        <v>43299</v>
      </c>
      <c r="H1401" s="1">
        <v>2920000</v>
      </c>
      <c r="I1401" s="1">
        <v>117486.31200000001</v>
      </c>
    </row>
    <row r="1402" spans="1:9" x14ac:dyDescent="0.25">
      <c r="A1402" t="s">
        <v>7559</v>
      </c>
      <c r="B1402" t="s">
        <v>7560</v>
      </c>
      <c r="C1402" t="s">
        <v>7558</v>
      </c>
      <c r="D1402" t="s">
        <v>7557</v>
      </c>
      <c r="E1402" t="s">
        <v>2333</v>
      </c>
      <c r="F1402" t="s">
        <v>4</v>
      </c>
      <c r="G1402" s="2">
        <v>43224</v>
      </c>
      <c r="H1402" s="1">
        <v>825000</v>
      </c>
      <c r="I1402" s="1">
        <v>56259.392</v>
      </c>
    </row>
    <row r="1403" spans="1:9" x14ac:dyDescent="0.25">
      <c r="A1403" t="s">
        <v>7555</v>
      </c>
      <c r="B1403" t="s">
        <v>7556</v>
      </c>
      <c r="C1403" t="s">
        <v>7542</v>
      </c>
      <c r="D1403" t="s">
        <v>7541</v>
      </c>
      <c r="E1403" t="s">
        <v>2333</v>
      </c>
      <c r="F1403" t="s">
        <v>4</v>
      </c>
      <c r="G1403" s="2">
        <v>43129</v>
      </c>
      <c r="H1403" s="1">
        <v>200000</v>
      </c>
      <c r="I1403" s="1">
        <v>10868.1646</v>
      </c>
    </row>
    <row r="1404" spans="1:9" x14ac:dyDescent="0.25">
      <c r="A1404" t="s">
        <v>7553</v>
      </c>
      <c r="B1404" t="s">
        <v>7554</v>
      </c>
      <c r="C1404" t="s">
        <v>7550</v>
      </c>
      <c r="D1404" t="s">
        <v>7549</v>
      </c>
      <c r="E1404" t="s">
        <v>2333</v>
      </c>
      <c r="F1404" t="s">
        <v>4</v>
      </c>
      <c r="G1404" s="2">
        <v>43362</v>
      </c>
      <c r="H1404" s="1">
        <v>975000</v>
      </c>
      <c r="I1404" s="1">
        <v>55339.519999999997</v>
      </c>
    </row>
    <row r="1405" spans="1:9" x14ac:dyDescent="0.25">
      <c r="A1405" t="s">
        <v>7551</v>
      </c>
      <c r="B1405" t="s">
        <v>7552</v>
      </c>
      <c r="C1405" t="s">
        <v>7550</v>
      </c>
      <c r="D1405" t="s">
        <v>7549</v>
      </c>
      <c r="E1405" t="s">
        <v>2333</v>
      </c>
      <c r="F1405" t="s">
        <v>4</v>
      </c>
      <c r="G1405" s="2">
        <v>43230</v>
      </c>
      <c r="H1405" s="1">
        <v>970000</v>
      </c>
      <c r="I1405" s="1">
        <v>92933.925399999993</v>
      </c>
    </row>
    <row r="1406" spans="1:9" x14ac:dyDescent="0.25">
      <c r="A1406" t="s">
        <v>7535</v>
      </c>
      <c r="B1406" t="s">
        <v>7536</v>
      </c>
      <c r="C1406" t="s">
        <v>7534</v>
      </c>
      <c r="D1406" t="s">
        <v>7533</v>
      </c>
      <c r="E1406" t="s">
        <v>2333</v>
      </c>
      <c r="F1406" t="s">
        <v>4</v>
      </c>
      <c r="G1406" s="2">
        <v>43224</v>
      </c>
      <c r="H1406" s="1">
        <v>900000</v>
      </c>
      <c r="I1406" s="1">
        <v>17294.6384</v>
      </c>
    </row>
    <row r="1407" spans="1:9" x14ac:dyDescent="0.25">
      <c r="A1407" t="s">
        <v>7531</v>
      </c>
      <c r="B1407" t="s">
        <v>7532</v>
      </c>
      <c r="C1407" t="s">
        <v>7530</v>
      </c>
      <c r="D1407" t="s">
        <v>7529</v>
      </c>
      <c r="E1407" t="s">
        <v>2333</v>
      </c>
      <c r="F1407" t="s">
        <v>4</v>
      </c>
      <c r="G1407" s="2">
        <v>43236</v>
      </c>
      <c r="H1407" s="1">
        <v>838530</v>
      </c>
      <c r="I1407" s="1">
        <v>55673.994599999998</v>
      </c>
    </row>
    <row r="1408" spans="1:9" x14ac:dyDescent="0.25">
      <c r="A1408" t="s">
        <v>7527</v>
      </c>
      <c r="B1408" t="s">
        <v>7528</v>
      </c>
      <c r="C1408" t="s">
        <v>7516</v>
      </c>
      <c r="D1408" t="s">
        <v>7515</v>
      </c>
      <c r="E1408" t="s">
        <v>2333</v>
      </c>
      <c r="F1408" t="s">
        <v>4</v>
      </c>
      <c r="G1408" s="2">
        <v>43283</v>
      </c>
      <c r="H1408" s="1">
        <v>6980000</v>
      </c>
      <c r="I1408" s="1">
        <v>365604.96799999999</v>
      </c>
    </row>
    <row r="1409" spans="1:9" x14ac:dyDescent="0.25">
      <c r="A1409" t="s">
        <v>7525</v>
      </c>
      <c r="B1409" t="s">
        <v>7526</v>
      </c>
      <c r="C1409" t="s">
        <v>7524</v>
      </c>
      <c r="D1409" t="s">
        <v>7523</v>
      </c>
      <c r="E1409" t="s">
        <v>2333</v>
      </c>
      <c r="F1409" t="s">
        <v>4</v>
      </c>
      <c r="G1409" s="2">
        <v>43129</v>
      </c>
      <c r="H1409" s="1">
        <v>920000</v>
      </c>
      <c r="I1409" s="1">
        <v>36997.4</v>
      </c>
    </row>
    <row r="1410" spans="1:9" x14ac:dyDescent="0.25">
      <c r="A1410" t="s">
        <v>7517</v>
      </c>
      <c r="B1410" t="s">
        <v>7518</v>
      </c>
      <c r="C1410" t="s">
        <v>7516</v>
      </c>
      <c r="D1410" t="s">
        <v>7515</v>
      </c>
      <c r="E1410" t="s">
        <v>2333</v>
      </c>
      <c r="F1410" t="s">
        <v>4</v>
      </c>
      <c r="G1410" s="2">
        <v>43133</v>
      </c>
      <c r="H1410" s="1">
        <v>6524670</v>
      </c>
      <c r="I1410" s="1">
        <v>188394.73389999999</v>
      </c>
    </row>
    <row r="1411" spans="1:9" x14ac:dyDescent="0.25">
      <c r="A1411" t="s">
        <v>7513</v>
      </c>
      <c r="B1411" t="s">
        <v>7514</v>
      </c>
      <c r="C1411" t="s">
        <v>7512</v>
      </c>
      <c r="D1411" t="s">
        <v>7511</v>
      </c>
      <c r="E1411" t="s">
        <v>2333</v>
      </c>
      <c r="F1411" t="s">
        <v>4</v>
      </c>
      <c r="G1411" s="2">
        <v>43158</v>
      </c>
      <c r="H1411" s="1">
        <v>400000</v>
      </c>
      <c r="I1411" s="1">
        <v>17805.521700000001</v>
      </c>
    </row>
    <row r="1412" spans="1:9" x14ac:dyDescent="0.25">
      <c r="A1412" t="s">
        <v>7509</v>
      </c>
      <c r="B1412" t="s">
        <v>7510</v>
      </c>
      <c r="C1412" t="s">
        <v>7508</v>
      </c>
      <c r="D1412" t="s">
        <v>7507</v>
      </c>
      <c r="E1412" t="s">
        <v>2333</v>
      </c>
      <c r="F1412" t="s">
        <v>4</v>
      </c>
      <c r="G1412" s="2">
        <v>43381</v>
      </c>
      <c r="H1412" s="1">
        <v>1850000</v>
      </c>
      <c r="I1412" s="1">
        <v>80620.965800000005</v>
      </c>
    </row>
    <row r="1413" spans="1:9" x14ac:dyDescent="0.25">
      <c r="A1413" t="s">
        <v>7505</v>
      </c>
      <c r="B1413" t="s">
        <v>7506</v>
      </c>
      <c r="C1413" t="s">
        <v>7502</v>
      </c>
      <c r="D1413" t="s">
        <v>7501</v>
      </c>
      <c r="E1413" t="s">
        <v>2333</v>
      </c>
      <c r="F1413" t="s">
        <v>4</v>
      </c>
      <c r="G1413" s="2">
        <v>43157</v>
      </c>
      <c r="H1413" s="1">
        <v>2450000</v>
      </c>
      <c r="I1413" s="1">
        <v>275175.5416</v>
      </c>
    </row>
    <row r="1414" spans="1:9" x14ac:dyDescent="0.25">
      <c r="A1414" t="s">
        <v>7503</v>
      </c>
      <c r="B1414" t="s">
        <v>7504</v>
      </c>
      <c r="C1414" t="s">
        <v>7502</v>
      </c>
      <c r="D1414" t="s">
        <v>7501</v>
      </c>
      <c r="E1414" t="s">
        <v>2333</v>
      </c>
      <c r="F1414" t="s">
        <v>4</v>
      </c>
      <c r="G1414" s="2">
        <v>43157</v>
      </c>
      <c r="H1414" s="1">
        <v>2078865</v>
      </c>
      <c r="I1414" s="1">
        <v>163879.3884</v>
      </c>
    </row>
    <row r="1415" spans="1:9" x14ac:dyDescent="0.25">
      <c r="A1415" t="s">
        <v>7499</v>
      </c>
      <c r="B1415" t="s">
        <v>7500</v>
      </c>
      <c r="C1415" t="s">
        <v>7498</v>
      </c>
      <c r="D1415" t="s">
        <v>7497</v>
      </c>
      <c r="E1415" t="s">
        <v>2333</v>
      </c>
      <c r="F1415" t="s">
        <v>4</v>
      </c>
      <c r="G1415" s="2">
        <v>43342</v>
      </c>
      <c r="H1415" s="1">
        <v>870000</v>
      </c>
      <c r="I1415" s="1">
        <v>64842.970699999998</v>
      </c>
    </row>
    <row r="1416" spans="1:9" x14ac:dyDescent="0.25">
      <c r="A1416" t="s">
        <v>7495</v>
      </c>
      <c r="B1416" t="s">
        <v>7496</v>
      </c>
      <c r="C1416" t="s">
        <v>7494</v>
      </c>
      <c r="D1416" t="s">
        <v>7493</v>
      </c>
      <c r="E1416" t="s">
        <v>2333</v>
      </c>
      <c r="F1416" t="s">
        <v>4</v>
      </c>
      <c r="G1416" s="2">
        <v>43346</v>
      </c>
      <c r="H1416" s="1">
        <v>2850000</v>
      </c>
      <c r="I1416" s="1">
        <v>262159.45870000002</v>
      </c>
    </row>
    <row r="1417" spans="1:9" x14ac:dyDescent="0.25">
      <c r="A1417" t="s">
        <v>7491</v>
      </c>
      <c r="B1417" t="s">
        <v>7492</v>
      </c>
      <c r="C1417" t="s">
        <v>7474</v>
      </c>
      <c r="D1417" t="s">
        <v>7473</v>
      </c>
      <c r="E1417" t="s">
        <v>2333</v>
      </c>
      <c r="F1417" t="s">
        <v>4</v>
      </c>
      <c r="G1417" s="2">
        <v>43103</v>
      </c>
      <c r="H1417" s="1">
        <v>800000</v>
      </c>
      <c r="I1417" s="1">
        <v>73409.057000000001</v>
      </c>
    </row>
    <row r="1418" spans="1:9" x14ac:dyDescent="0.25">
      <c r="A1418" t="s">
        <v>7489</v>
      </c>
      <c r="B1418" t="s">
        <v>7490</v>
      </c>
      <c r="C1418" t="s">
        <v>7488</v>
      </c>
      <c r="D1418" t="s">
        <v>7487</v>
      </c>
      <c r="E1418" t="s">
        <v>2333</v>
      </c>
      <c r="F1418" t="s">
        <v>4</v>
      </c>
      <c r="G1418" s="2">
        <v>43208</v>
      </c>
      <c r="H1418" s="1">
        <v>1789000</v>
      </c>
      <c r="I1418" s="1">
        <v>239830.09479999999</v>
      </c>
    </row>
    <row r="1419" spans="1:9" x14ac:dyDescent="0.25">
      <c r="A1419" t="s">
        <v>7485</v>
      </c>
      <c r="B1419" t="s">
        <v>7486</v>
      </c>
      <c r="C1419" t="s">
        <v>7484</v>
      </c>
      <c r="D1419" t="s">
        <v>7483</v>
      </c>
      <c r="E1419" t="s">
        <v>2333</v>
      </c>
      <c r="F1419" t="s">
        <v>4</v>
      </c>
      <c r="G1419" s="2">
        <v>43346</v>
      </c>
      <c r="H1419" s="1">
        <v>4693530</v>
      </c>
      <c r="I1419" s="1">
        <v>272778.62109999999</v>
      </c>
    </row>
    <row r="1420" spans="1:9" x14ac:dyDescent="0.25">
      <c r="A1420" t="s">
        <v>7481</v>
      </c>
      <c r="B1420" t="s">
        <v>7482</v>
      </c>
      <c r="C1420" t="s">
        <v>7480</v>
      </c>
      <c r="D1420" t="s">
        <v>7479</v>
      </c>
      <c r="E1420" t="s">
        <v>2333</v>
      </c>
      <c r="F1420" t="s">
        <v>4</v>
      </c>
      <c r="G1420" s="2">
        <v>43250</v>
      </c>
      <c r="H1420" s="1">
        <v>699000</v>
      </c>
      <c r="I1420" s="1">
        <v>60734.526599999997</v>
      </c>
    </row>
    <row r="1421" spans="1:9" x14ac:dyDescent="0.25">
      <c r="A1421" t="s">
        <v>7477</v>
      </c>
      <c r="B1421" t="s">
        <v>7478</v>
      </c>
      <c r="C1421" t="s">
        <v>7474</v>
      </c>
      <c r="D1421" t="s">
        <v>7473</v>
      </c>
      <c r="E1421" t="s">
        <v>2333</v>
      </c>
      <c r="F1421" t="s">
        <v>4</v>
      </c>
      <c r="G1421" s="2">
        <v>43297</v>
      </c>
      <c r="H1421" s="1">
        <v>623633</v>
      </c>
      <c r="I1421" s="1">
        <v>38730.604500000001</v>
      </c>
    </row>
    <row r="1422" spans="1:9" x14ac:dyDescent="0.25">
      <c r="A1422" t="s">
        <v>7475</v>
      </c>
      <c r="B1422" t="s">
        <v>7476</v>
      </c>
      <c r="C1422" t="s">
        <v>7474</v>
      </c>
      <c r="D1422" t="s">
        <v>7473</v>
      </c>
      <c r="E1422" t="s">
        <v>2333</v>
      </c>
      <c r="F1422" t="s">
        <v>4</v>
      </c>
      <c r="G1422" s="2">
        <v>43297</v>
      </c>
      <c r="H1422" s="1">
        <v>2778000</v>
      </c>
      <c r="I1422" s="1">
        <v>172878.22589999999</v>
      </c>
    </row>
    <row r="1423" spans="1:9" x14ac:dyDescent="0.25">
      <c r="A1423" t="s">
        <v>7471</v>
      </c>
      <c r="B1423" t="s">
        <v>7472</v>
      </c>
      <c r="C1423" t="s">
        <v>7468</v>
      </c>
      <c r="D1423" t="s">
        <v>7467</v>
      </c>
      <c r="E1423" t="s">
        <v>2333</v>
      </c>
      <c r="F1423" t="s">
        <v>4</v>
      </c>
      <c r="G1423" s="2">
        <v>43370</v>
      </c>
      <c r="H1423" s="1">
        <v>2749900</v>
      </c>
      <c r="I1423" s="1">
        <v>167723.16750000001</v>
      </c>
    </row>
    <row r="1424" spans="1:9" x14ac:dyDescent="0.25">
      <c r="A1424" t="s">
        <v>7469</v>
      </c>
      <c r="B1424" t="s">
        <v>7470</v>
      </c>
      <c r="C1424" t="s">
        <v>7468</v>
      </c>
      <c r="D1424" t="s">
        <v>7467</v>
      </c>
      <c r="E1424" t="s">
        <v>2333</v>
      </c>
      <c r="F1424" t="s">
        <v>4</v>
      </c>
      <c r="G1424" s="2">
        <v>43370</v>
      </c>
      <c r="H1424" s="1">
        <v>1426000</v>
      </c>
      <c r="I1424" s="1">
        <v>84300.15</v>
      </c>
    </row>
    <row r="1425" spans="1:9" x14ac:dyDescent="0.25">
      <c r="A1425" t="s">
        <v>7465</v>
      </c>
      <c r="B1425" t="s">
        <v>7466</v>
      </c>
      <c r="C1425" t="s">
        <v>7464</v>
      </c>
      <c r="D1425" t="s">
        <v>7463</v>
      </c>
      <c r="E1425" t="s">
        <v>2333</v>
      </c>
      <c r="F1425" t="s">
        <v>4</v>
      </c>
      <c r="G1425" s="2">
        <v>43117</v>
      </c>
      <c r="H1425" s="1">
        <v>2499999</v>
      </c>
      <c r="I1425" s="1">
        <v>253419.0716</v>
      </c>
    </row>
    <row r="1426" spans="1:9" x14ac:dyDescent="0.25">
      <c r="A1426" t="s">
        <v>7461</v>
      </c>
      <c r="B1426" t="s">
        <v>7462</v>
      </c>
      <c r="C1426" t="s">
        <v>7460</v>
      </c>
      <c r="D1426" t="s">
        <v>7459</v>
      </c>
      <c r="E1426" t="s">
        <v>2333</v>
      </c>
      <c r="F1426" t="s">
        <v>4</v>
      </c>
      <c r="G1426" s="2">
        <v>43224</v>
      </c>
      <c r="H1426" s="1">
        <v>1017400</v>
      </c>
      <c r="I1426" s="1">
        <v>56012.294999999998</v>
      </c>
    </row>
    <row r="1427" spans="1:9" x14ac:dyDescent="0.25">
      <c r="A1427" t="s">
        <v>7457</v>
      </c>
      <c r="B1427" t="s">
        <v>7458</v>
      </c>
      <c r="C1427" t="s">
        <v>7456</v>
      </c>
      <c r="D1427" t="s">
        <v>7455</v>
      </c>
      <c r="E1427" t="s">
        <v>2333</v>
      </c>
      <c r="F1427" t="s">
        <v>4</v>
      </c>
      <c r="G1427" s="2">
        <v>43132</v>
      </c>
      <c r="H1427" s="1">
        <v>189772</v>
      </c>
      <c r="I1427" s="1">
        <v>6085.4777000000004</v>
      </c>
    </row>
    <row r="1428" spans="1:9" x14ac:dyDescent="0.25">
      <c r="A1428" t="s">
        <v>7453</v>
      </c>
      <c r="B1428" t="s">
        <v>7454</v>
      </c>
      <c r="C1428" t="s">
        <v>7376</v>
      </c>
      <c r="D1428" t="s">
        <v>7375</v>
      </c>
      <c r="E1428" t="s">
        <v>2333</v>
      </c>
      <c r="F1428" t="s">
        <v>4</v>
      </c>
      <c r="G1428" s="2">
        <v>43377</v>
      </c>
      <c r="H1428" s="1">
        <v>1350000</v>
      </c>
      <c r="I1428" s="1">
        <v>79313.937399999995</v>
      </c>
    </row>
    <row r="1429" spans="1:9" x14ac:dyDescent="0.25">
      <c r="A1429" t="s">
        <v>7451</v>
      </c>
      <c r="B1429" t="s">
        <v>7452</v>
      </c>
      <c r="C1429" t="s">
        <v>7450</v>
      </c>
      <c r="D1429" t="s">
        <v>7449</v>
      </c>
      <c r="E1429" t="s">
        <v>2333</v>
      </c>
      <c r="F1429" t="s">
        <v>4</v>
      </c>
      <c r="G1429" s="2">
        <v>43285</v>
      </c>
      <c r="H1429" s="1">
        <v>619488</v>
      </c>
      <c r="I1429" s="1">
        <v>41030.258199999997</v>
      </c>
    </row>
    <row r="1430" spans="1:9" x14ac:dyDescent="0.25">
      <c r="A1430" t="s">
        <v>7447</v>
      </c>
      <c r="B1430" t="s">
        <v>7448</v>
      </c>
      <c r="C1430" t="s">
        <v>7438</v>
      </c>
      <c r="D1430" t="s">
        <v>7437</v>
      </c>
      <c r="E1430" t="s">
        <v>2333</v>
      </c>
      <c r="F1430" t="s">
        <v>4</v>
      </c>
      <c r="G1430" s="2">
        <v>43420</v>
      </c>
      <c r="H1430" s="1">
        <v>4200000</v>
      </c>
      <c r="I1430" s="1">
        <v>279855.44290000002</v>
      </c>
    </row>
    <row r="1431" spans="1:9" x14ac:dyDescent="0.25">
      <c r="A1431" t="s">
        <v>7445</v>
      </c>
      <c r="B1431" t="s">
        <v>7446</v>
      </c>
      <c r="C1431" t="s">
        <v>7444</v>
      </c>
      <c r="D1431" t="s">
        <v>7443</v>
      </c>
      <c r="E1431" t="s">
        <v>2333</v>
      </c>
      <c r="F1431" t="s">
        <v>4</v>
      </c>
      <c r="G1431" s="2">
        <v>43138</v>
      </c>
      <c r="H1431" s="1">
        <v>1039959</v>
      </c>
      <c r="I1431" s="1">
        <v>34405.186500000003</v>
      </c>
    </row>
    <row r="1432" spans="1:9" x14ac:dyDescent="0.25">
      <c r="A1432" t="s">
        <v>7439</v>
      </c>
      <c r="B1432" t="s">
        <v>7440</v>
      </c>
      <c r="C1432" t="s">
        <v>7438</v>
      </c>
      <c r="D1432" t="s">
        <v>7437</v>
      </c>
      <c r="E1432" t="s">
        <v>2333</v>
      </c>
      <c r="F1432" t="s">
        <v>4</v>
      </c>
      <c r="G1432" s="2">
        <v>43131</v>
      </c>
      <c r="H1432" s="1">
        <v>555555</v>
      </c>
      <c r="I1432" s="1">
        <v>30591.451400000002</v>
      </c>
    </row>
    <row r="1433" spans="1:9" x14ac:dyDescent="0.25">
      <c r="A1433" t="s">
        <v>7435</v>
      </c>
      <c r="B1433" t="s">
        <v>7436</v>
      </c>
      <c r="C1433" t="s">
        <v>7430</v>
      </c>
      <c r="D1433" t="s">
        <v>7429</v>
      </c>
      <c r="E1433" t="s">
        <v>2333</v>
      </c>
      <c r="F1433" t="s">
        <v>4</v>
      </c>
      <c r="G1433" s="2">
        <v>43158</v>
      </c>
      <c r="H1433" s="1">
        <v>5000000</v>
      </c>
      <c r="I1433" s="1">
        <v>257755.68489999999</v>
      </c>
    </row>
    <row r="1434" spans="1:9" x14ac:dyDescent="0.25">
      <c r="A1434" t="s">
        <v>7433</v>
      </c>
      <c r="B1434" t="s">
        <v>7434</v>
      </c>
      <c r="C1434" t="s">
        <v>7424</v>
      </c>
      <c r="D1434" t="s">
        <v>7423</v>
      </c>
      <c r="E1434" t="s">
        <v>2333</v>
      </c>
      <c r="F1434" t="s">
        <v>4</v>
      </c>
      <c r="G1434" s="2">
        <v>43103</v>
      </c>
      <c r="H1434" s="1">
        <v>4300000</v>
      </c>
      <c r="I1434" s="1">
        <v>301913.03200000001</v>
      </c>
    </row>
    <row r="1435" spans="1:9" x14ac:dyDescent="0.25">
      <c r="A1435" t="s">
        <v>7431</v>
      </c>
      <c r="B1435" t="s">
        <v>7432</v>
      </c>
      <c r="C1435" t="s">
        <v>7430</v>
      </c>
      <c r="D1435" t="s">
        <v>7429</v>
      </c>
      <c r="E1435" t="s">
        <v>2333</v>
      </c>
      <c r="F1435" t="s">
        <v>4</v>
      </c>
      <c r="G1435" s="2">
        <v>43122</v>
      </c>
      <c r="H1435" s="1">
        <v>5000000</v>
      </c>
      <c r="I1435" s="1">
        <v>257755.68489999999</v>
      </c>
    </row>
    <row r="1436" spans="1:9" x14ac:dyDescent="0.25">
      <c r="A1436" t="s">
        <v>7427</v>
      </c>
      <c r="B1436" t="s">
        <v>7428</v>
      </c>
      <c r="C1436" t="s">
        <v>7400</v>
      </c>
      <c r="D1436" t="s">
        <v>7399</v>
      </c>
      <c r="E1436" t="s">
        <v>2333</v>
      </c>
      <c r="F1436" t="s">
        <v>4</v>
      </c>
      <c r="G1436" s="2">
        <v>43245</v>
      </c>
      <c r="H1436" s="1">
        <v>3955624</v>
      </c>
      <c r="I1436" s="1">
        <v>225248.81899999999</v>
      </c>
    </row>
    <row r="1437" spans="1:9" x14ac:dyDescent="0.25">
      <c r="A1437" t="s">
        <v>7425</v>
      </c>
      <c r="B1437" t="s">
        <v>7426</v>
      </c>
      <c r="C1437" t="s">
        <v>7424</v>
      </c>
      <c r="D1437" t="s">
        <v>7423</v>
      </c>
      <c r="E1437" t="s">
        <v>2333</v>
      </c>
      <c r="F1437" t="s">
        <v>4</v>
      </c>
      <c r="G1437" s="2">
        <v>43409</v>
      </c>
      <c r="H1437" s="1">
        <v>1622445</v>
      </c>
      <c r="I1437" s="1">
        <v>76306.019</v>
      </c>
    </row>
    <row r="1438" spans="1:9" x14ac:dyDescent="0.25">
      <c r="A1438" t="s">
        <v>7421</v>
      </c>
      <c r="B1438" t="s">
        <v>7422</v>
      </c>
      <c r="C1438" t="s">
        <v>20</v>
      </c>
      <c r="D1438" t="s">
        <v>19</v>
      </c>
      <c r="E1438" t="s">
        <v>2333</v>
      </c>
      <c r="F1438" t="s">
        <v>4</v>
      </c>
      <c r="G1438" s="2">
        <v>43217</v>
      </c>
      <c r="H1438" s="1">
        <v>1510400</v>
      </c>
      <c r="I1438" s="1">
        <v>92161.5</v>
      </c>
    </row>
    <row r="1439" spans="1:9" x14ac:dyDescent="0.25">
      <c r="A1439" t="s">
        <v>7419</v>
      </c>
      <c r="B1439" t="s">
        <v>7420</v>
      </c>
      <c r="C1439" t="s">
        <v>7418</v>
      </c>
      <c r="D1439" t="s">
        <v>7417</v>
      </c>
      <c r="E1439" t="s">
        <v>2333</v>
      </c>
      <c r="F1439" t="s">
        <v>4</v>
      </c>
      <c r="G1439" s="2">
        <v>43367</v>
      </c>
      <c r="H1439" s="1">
        <v>590000</v>
      </c>
      <c r="I1439" s="1">
        <v>51262.228000000003</v>
      </c>
    </row>
    <row r="1440" spans="1:9" x14ac:dyDescent="0.25">
      <c r="A1440" t="s">
        <v>7415</v>
      </c>
      <c r="B1440" t="s">
        <v>7416</v>
      </c>
      <c r="C1440" t="s">
        <v>7414</v>
      </c>
      <c r="D1440" t="s">
        <v>7413</v>
      </c>
      <c r="E1440" t="s">
        <v>2333</v>
      </c>
      <c r="F1440" t="s">
        <v>4</v>
      </c>
      <c r="G1440" s="2">
        <v>43297</v>
      </c>
      <c r="H1440" s="1">
        <v>219000</v>
      </c>
      <c r="I1440" s="1">
        <v>12993.294599999999</v>
      </c>
    </row>
    <row r="1441" spans="1:9" x14ac:dyDescent="0.25">
      <c r="A1441" t="s">
        <v>7407</v>
      </c>
      <c r="B1441" t="s">
        <v>7408</v>
      </c>
      <c r="C1441" t="s">
        <v>20</v>
      </c>
      <c r="D1441" t="s">
        <v>19</v>
      </c>
      <c r="E1441" t="s">
        <v>2333</v>
      </c>
      <c r="F1441" t="s">
        <v>4</v>
      </c>
      <c r="G1441" s="2">
        <v>43256</v>
      </c>
      <c r="H1441" s="1">
        <v>4214981.9400000004</v>
      </c>
      <c r="I1441" s="1">
        <v>240283.171</v>
      </c>
    </row>
    <row r="1442" spans="1:9" x14ac:dyDescent="0.25">
      <c r="A1442" t="s">
        <v>7401</v>
      </c>
      <c r="B1442" t="s">
        <v>7402</v>
      </c>
      <c r="C1442" t="s">
        <v>7400</v>
      </c>
      <c r="D1442" t="s">
        <v>7399</v>
      </c>
      <c r="E1442" t="s">
        <v>2333</v>
      </c>
      <c r="F1442" t="s">
        <v>4</v>
      </c>
      <c r="G1442" s="2">
        <v>43245</v>
      </c>
      <c r="H1442" s="1">
        <v>1670000</v>
      </c>
      <c r="I1442" s="1">
        <v>95739.652300000002</v>
      </c>
    </row>
    <row r="1443" spans="1:9" x14ac:dyDescent="0.25">
      <c r="A1443" t="s">
        <v>7397</v>
      </c>
      <c r="B1443" t="s">
        <v>7398</v>
      </c>
      <c r="C1443" t="s">
        <v>7396</v>
      </c>
      <c r="D1443" t="s">
        <v>7395</v>
      </c>
      <c r="E1443" t="s">
        <v>2333</v>
      </c>
      <c r="F1443" t="s">
        <v>4</v>
      </c>
      <c r="G1443" s="2">
        <v>43157</v>
      </c>
      <c r="H1443" s="1">
        <v>1125000</v>
      </c>
      <c r="I1443" s="1">
        <v>134162.90969999999</v>
      </c>
    </row>
    <row r="1444" spans="1:9" x14ac:dyDescent="0.25">
      <c r="A1444" t="s">
        <v>7393</v>
      </c>
      <c r="B1444" t="s">
        <v>7394</v>
      </c>
      <c r="C1444" t="s">
        <v>7392</v>
      </c>
      <c r="D1444" t="s">
        <v>7391</v>
      </c>
      <c r="E1444" t="s">
        <v>2333</v>
      </c>
      <c r="F1444" t="s">
        <v>4</v>
      </c>
      <c r="G1444" s="2">
        <v>43265</v>
      </c>
      <c r="H1444" s="1">
        <v>701230</v>
      </c>
      <c r="I1444" s="1">
        <v>41167.227899999998</v>
      </c>
    </row>
    <row r="1445" spans="1:9" x14ac:dyDescent="0.25">
      <c r="A1445" t="s">
        <v>7389</v>
      </c>
      <c r="B1445" t="s">
        <v>7390</v>
      </c>
      <c r="C1445" t="s">
        <v>7388</v>
      </c>
      <c r="D1445" t="s">
        <v>7387</v>
      </c>
      <c r="E1445" t="s">
        <v>2333</v>
      </c>
      <c r="F1445" t="s">
        <v>4</v>
      </c>
      <c r="G1445" s="2">
        <v>43298</v>
      </c>
      <c r="H1445" s="1">
        <v>2239000</v>
      </c>
      <c r="I1445" s="1">
        <v>131673.32029999999</v>
      </c>
    </row>
    <row r="1446" spans="1:9" x14ac:dyDescent="0.25">
      <c r="A1446" t="s">
        <v>7385</v>
      </c>
      <c r="B1446" t="s">
        <v>7386</v>
      </c>
      <c r="C1446" t="s">
        <v>7384</v>
      </c>
      <c r="D1446" t="s">
        <v>7383</v>
      </c>
      <c r="E1446" t="s">
        <v>2333</v>
      </c>
      <c r="F1446" t="s">
        <v>4</v>
      </c>
      <c r="G1446" s="2">
        <v>43360</v>
      </c>
      <c r="H1446" s="1">
        <v>1832550</v>
      </c>
      <c r="I1446" s="1">
        <v>92817.384099999996</v>
      </c>
    </row>
    <row r="1447" spans="1:9" x14ac:dyDescent="0.25">
      <c r="A1447" t="s">
        <v>7381</v>
      </c>
      <c r="B1447" t="s">
        <v>7382</v>
      </c>
      <c r="C1447" t="s">
        <v>7380</v>
      </c>
      <c r="D1447" t="s">
        <v>7379</v>
      </c>
      <c r="E1447" t="s">
        <v>2333</v>
      </c>
      <c r="F1447" t="s">
        <v>4</v>
      </c>
      <c r="G1447" s="2">
        <v>43172</v>
      </c>
      <c r="H1447" s="1">
        <v>1000000</v>
      </c>
      <c r="I1447" s="1">
        <v>61466.682999999997</v>
      </c>
    </row>
    <row r="1448" spans="1:9" x14ac:dyDescent="0.25">
      <c r="A1448" t="s">
        <v>7377</v>
      </c>
      <c r="B1448" t="s">
        <v>7378</v>
      </c>
      <c r="C1448" t="s">
        <v>7376</v>
      </c>
      <c r="D1448" t="s">
        <v>7375</v>
      </c>
      <c r="E1448" t="s">
        <v>2333</v>
      </c>
      <c r="F1448" t="s">
        <v>4</v>
      </c>
      <c r="G1448" s="2">
        <v>43131</v>
      </c>
      <c r="H1448" s="1">
        <v>1016400</v>
      </c>
      <c r="I1448" s="1">
        <v>53785.175999999999</v>
      </c>
    </row>
    <row r="1449" spans="1:9" x14ac:dyDescent="0.25">
      <c r="A1449" t="s">
        <v>7373</v>
      </c>
      <c r="B1449" t="s">
        <v>7374</v>
      </c>
      <c r="C1449" t="s">
        <v>7256</v>
      </c>
      <c r="D1449" t="s">
        <v>7255</v>
      </c>
      <c r="E1449" t="s">
        <v>2333</v>
      </c>
      <c r="F1449" t="s">
        <v>4</v>
      </c>
      <c r="G1449" s="2">
        <v>43103</v>
      </c>
      <c r="H1449" s="1">
        <v>2800000</v>
      </c>
      <c r="I1449" s="1">
        <v>146014.264</v>
      </c>
    </row>
    <row r="1450" spans="1:9" x14ac:dyDescent="0.25">
      <c r="A1450" t="s">
        <v>7371</v>
      </c>
      <c r="B1450" t="s">
        <v>7372</v>
      </c>
      <c r="C1450" t="s">
        <v>7370</v>
      </c>
      <c r="D1450" t="s">
        <v>7369</v>
      </c>
      <c r="E1450" t="s">
        <v>2333</v>
      </c>
      <c r="F1450" t="s">
        <v>4</v>
      </c>
      <c r="G1450" s="2">
        <v>43381</v>
      </c>
      <c r="H1450" s="1">
        <v>1000000</v>
      </c>
      <c r="I1450" s="1">
        <v>58853.597999999998</v>
      </c>
    </row>
    <row r="1451" spans="1:9" x14ac:dyDescent="0.25">
      <c r="A1451" t="s">
        <v>7367</v>
      </c>
      <c r="B1451" t="s">
        <v>7368</v>
      </c>
      <c r="C1451" t="s">
        <v>7366</v>
      </c>
      <c r="D1451" t="s">
        <v>7365</v>
      </c>
      <c r="E1451" t="s">
        <v>2333</v>
      </c>
      <c r="F1451" t="s">
        <v>4</v>
      </c>
      <c r="G1451" s="2">
        <v>43381</v>
      </c>
      <c r="H1451" s="1">
        <v>157500</v>
      </c>
      <c r="I1451" s="1">
        <v>10053.074699999999</v>
      </c>
    </row>
    <row r="1452" spans="1:9" x14ac:dyDescent="0.25">
      <c r="A1452" t="s">
        <v>7363</v>
      </c>
      <c r="B1452" t="s">
        <v>7364</v>
      </c>
      <c r="C1452" t="s">
        <v>7362</v>
      </c>
      <c r="D1452" t="s">
        <v>7361</v>
      </c>
      <c r="E1452" t="s">
        <v>2333</v>
      </c>
      <c r="F1452" t="s">
        <v>4</v>
      </c>
      <c r="G1452" s="2">
        <v>43423</v>
      </c>
      <c r="H1452" s="1">
        <v>254000</v>
      </c>
      <c r="I1452" s="1">
        <v>28422.165700000001</v>
      </c>
    </row>
    <row r="1453" spans="1:9" x14ac:dyDescent="0.25">
      <c r="A1453" t="s">
        <v>7359</v>
      </c>
      <c r="B1453" t="s">
        <v>7360</v>
      </c>
      <c r="C1453" t="s">
        <v>7340</v>
      </c>
      <c r="D1453" t="s">
        <v>7339</v>
      </c>
      <c r="E1453" t="s">
        <v>2333</v>
      </c>
      <c r="F1453" t="s">
        <v>4</v>
      </c>
      <c r="G1453" s="2">
        <v>43262</v>
      </c>
      <c r="H1453" s="1">
        <v>1290000</v>
      </c>
      <c r="I1453" s="1">
        <v>45904.534</v>
      </c>
    </row>
    <row r="1454" spans="1:9" x14ac:dyDescent="0.25">
      <c r="A1454" t="s">
        <v>7357</v>
      </c>
      <c r="B1454" t="s">
        <v>7358</v>
      </c>
      <c r="C1454" t="s">
        <v>7356</v>
      </c>
      <c r="D1454" t="s">
        <v>7355</v>
      </c>
      <c r="E1454" t="s">
        <v>2333</v>
      </c>
      <c r="F1454" t="s">
        <v>4</v>
      </c>
      <c r="G1454" s="2">
        <v>43216</v>
      </c>
      <c r="H1454" s="1">
        <v>1990000</v>
      </c>
      <c r="I1454" s="1">
        <v>169184.64120000001</v>
      </c>
    </row>
    <row r="1455" spans="1:9" x14ac:dyDescent="0.25">
      <c r="A1455" t="s">
        <v>7353</v>
      </c>
      <c r="B1455" t="s">
        <v>7354</v>
      </c>
      <c r="C1455" t="s">
        <v>7352</v>
      </c>
      <c r="D1455" t="s">
        <v>7351</v>
      </c>
      <c r="E1455" t="s">
        <v>2333</v>
      </c>
      <c r="F1455" t="s">
        <v>4</v>
      </c>
      <c r="G1455" s="2">
        <v>43262</v>
      </c>
      <c r="H1455" s="1">
        <v>2193930</v>
      </c>
      <c r="I1455" s="1">
        <v>81381.000100000005</v>
      </c>
    </row>
    <row r="1456" spans="1:9" x14ac:dyDescent="0.25">
      <c r="A1456" t="s">
        <v>7349</v>
      </c>
      <c r="B1456" t="s">
        <v>7350</v>
      </c>
      <c r="C1456" t="s">
        <v>7348</v>
      </c>
      <c r="D1456" t="s">
        <v>7347</v>
      </c>
      <c r="E1456" t="s">
        <v>2333</v>
      </c>
      <c r="F1456" t="s">
        <v>4</v>
      </c>
      <c r="G1456" s="2">
        <v>43265</v>
      </c>
      <c r="H1456" s="1">
        <v>300000</v>
      </c>
      <c r="I1456" s="1">
        <v>6449.2317000000003</v>
      </c>
    </row>
    <row r="1457" spans="1:9" x14ac:dyDescent="0.25">
      <c r="A1457" t="s">
        <v>7341</v>
      </c>
      <c r="B1457" t="s">
        <v>7342</v>
      </c>
      <c r="C1457" t="s">
        <v>7340</v>
      </c>
      <c r="D1457" t="s">
        <v>7339</v>
      </c>
      <c r="E1457" t="s">
        <v>2333</v>
      </c>
      <c r="F1457" t="s">
        <v>4</v>
      </c>
      <c r="G1457" s="2">
        <v>43410</v>
      </c>
      <c r="H1457" s="1">
        <v>1065000</v>
      </c>
      <c r="I1457" s="1">
        <v>52209.824000000001</v>
      </c>
    </row>
    <row r="1458" spans="1:9" x14ac:dyDescent="0.25">
      <c r="A1458" t="s">
        <v>7337</v>
      </c>
      <c r="B1458" t="s">
        <v>7338</v>
      </c>
      <c r="C1458" t="s">
        <v>7336</v>
      </c>
      <c r="D1458" t="s">
        <v>7335</v>
      </c>
      <c r="E1458" t="s">
        <v>2333</v>
      </c>
      <c r="F1458" t="s">
        <v>4</v>
      </c>
      <c r="G1458" s="2">
        <v>43396</v>
      </c>
      <c r="H1458" s="1">
        <v>3479051</v>
      </c>
      <c r="I1458" s="1">
        <v>156639.56140000001</v>
      </c>
    </row>
    <row r="1459" spans="1:9" x14ac:dyDescent="0.25">
      <c r="A1459" t="s">
        <v>7333</v>
      </c>
      <c r="B1459" t="s">
        <v>7334</v>
      </c>
      <c r="C1459" t="s">
        <v>7332</v>
      </c>
      <c r="D1459" t="s">
        <v>7331</v>
      </c>
      <c r="E1459" t="s">
        <v>2333</v>
      </c>
      <c r="F1459" t="s">
        <v>4</v>
      </c>
      <c r="G1459" s="2">
        <v>43129</v>
      </c>
      <c r="H1459" s="1">
        <v>310000</v>
      </c>
      <c r="I1459" s="1">
        <v>15807.355600000001</v>
      </c>
    </row>
    <row r="1460" spans="1:9" x14ac:dyDescent="0.25">
      <c r="A1460" t="s">
        <v>7329</v>
      </c>
      <c r="B1460" t="s">
        <v>7330</v>
      </c>
      <c r="C1460" t="s">
        <v>7328</v>
      </c>
      <c r="D1460" t="s">
        <v>7327</v>
      </c>
      <c r="E1460" t="s">
        <v>2333</v>
      </c>
      <c r="F1460" t="s">
        <v>4</v>
      </c>
      <c r="G1460" s="2">
        <v>43290</v>
      </c>
      <c r="H1460" s="1">
        <v>1515000</v>
      </c>
      <c r="I1460" s="1">
        <v>173028.63500000001</v>
      </c>
    </row>
    <row r="1461" spans="1:9" x14ac:dyDescent="0.25">
      <c r="A1461" t="s">
        <v>7325</v>
      </c>
      <c r="B1461" t="s">
        <v>7326</v>
      </c>
      <c r="C1461" t="s">
        <v>7308</v>
      </c>
      <c r="D1461" t="s">
        <v>7307</v>
      </c>
      <c r="E1461" t="s">
        <v>2333</v>
      </c>
      <c r="F1461" t="s">
        <v>4</v>
      </c>
      <c r="G1461" s="2">
        <v>43284</v>
      </c>
      <c r="H1461" s="1">
        <v>784809</v>
      </c>
      <c r="I1461" s="1">
        <v>76851.230200000005</v>
      </c>
    </row>
    <row r="1462" spans="1:9" x14ac:dyDescent="0.25">
      <c r="A1462" t="s">
        <v>7323</v>
      </c>
      <c r="B1462" t="s">
        <v>7324</v>
      </c>
      <c r="C1462" t="s">
        <v>7322</v>
      </c>
      <c r="D1462" t="s">
        <v>7321</v>
      </c>
      <c r="E1462" t="s">
        <v>2333</v>
      </c>
      <c r="F1462" t="s">
        <v>4</v>
      </c>
      <c r="G1462" s="2">
        <v>43236</v>
      </c>
      <c r="H1462" s="1">
        <v>512981</v>
      </c>
      <c r="I1462" s="1">
        <v>49808.832600000002</v>
      </c>
    </row>
    <row r="1463" spans="1:9" x14ac:dyDescent="0.25">
      <c r="A1463" t="s">
        <v>7319</v>
      </c>
      <c r="B1463" t="s">
        <v>7320</v>
      </c>
      <c r="C1463" t="s">
        <v>1789</v>
      </c>
      <c r="D1463" t="s">
        <v>1788</v>
      </c>
      <c r="E1463" t="s">
        <v>2333</v>
      </c>
      <c r="F1463" t="s">
        <v>4</v>
      </c>
      <c r="G1463" s="2">
        <v>43306</v>
      </c>
      <c r="H1463" s="1">
        <v>2698000</v>
      </c>
      <c r="I1463" s="1">
        <v>294736.8346</v>
      </c>
    </row>
    <row r="1464" spans="1:9" x14ac:dyDescent="0.25">
      <c r="A1464" t="s">
        <v>7317</v>
      </c>
      <c r="B1464" t="s">
        <v>7318</v>
      </c>
      <c r="C1464" t="s">
        <v>7316</v>
      </c>
      <c r="D1464" t="s">
        <v>7315</v>
      </c>
      <c r="E1464" t="s">
        <v>2333</v>
      </c>
      <c r="F1464" t="s">
        <v>4</v>
      </c>
      <c r="G1464" s="2">
        <v>43423</v>
      </c>
      <c r="H1464" s="1">
        <v>400000</v>
      </c>
      <c r="I1464" s="1">
        <v>25763.779699999999</v>
      </c>
    </row>
    <row r="1465" spans="1:9" x14ac:dyDescent="0.25">
      <c r="A1465" t="s">
        <v>7313</v>
      </c>
      <c r="B1465" t="s">
        <v>7314</v>
      </c>
      <c r="C1465" t="s">
        <v>7312</v>
      </c>
      <c r="D1465" t="s">
        <v>7311</v>
      </c>
      <c r="E1465" t="s">
        <v>2333</v>
      </c>
      <c r="F1465" t="s">
        <v>4</v>
      </c>
      <c r="G1465" s="2">
        <v>43266</v>
      </c>
      <c r="H1465" s="1">
        <v>439614</v>
      </c>
      <c r="I1465" s="1">
        <v>22162.0857</v>
      </c>
    </row>
    <row r="1466" spans="1:9" x14ac:dyDescent="0.25">
      <c r="A1466" t="s">
        <v>7309</v>
      </c>
      <c r="B1466" t="s">
        <v>7310</v>
      </c>
      <c r="C1466" t="s">
        <v>7308</v>
      </c>
      <c r="D1466" t="s">
        <v>7307</v>
      </c>
      <c r="E1466" t="s">
        <v>2333</v>
      </c>
      <c r="F1466" t="s">
        <v>4</v>
      </c>
      <c r="G1466" s="2">
        <v>43413</v>
      </c>
      <c r="H1466" s="1">
        <v>605000</v>
      </c>
      <c r="I1466" s="1">
        <v>30367.645700000001</v>
      </c>
    </row>
    <row r="1467" spans="1:9" x14ac:dyDescent="0.25">
      <c r="A1467" t="s">
        <v>7305</v>
      </c>
      <c r="B1467" t="s">
        <v>7306</v>
      </c>
      <c r="C1467" t="s">
        <v>7304</v>
      </c>
      <c r="D1467" t="s">
        <v>7303</v>
      </c>
      <c r="E1467" t="s">
        <v>2333</v>
      </c>
      <c r="F1467" t="s">
        <v>4</v>
      </c>
      <c r="G1467" s="2">
        <v>43404</v>
      </c>
      <c r="H1467" s="1">
        <v>876000</v>
      </c>
      <c r="I1467" s="1">
        <v>45235.121599999999</v>
      </c>
    </row>
    <row r="1468" spans="1:9" x14ac:dyDescent="0.25">
      <c r="A1468" t="s">
        <v>7301</v>
      </c>
      <c r="B1468" t="s">
        <v>7302</v>
      </c>
      <c r="C1468" t="s">
        <v>7300</v>
      </c>
      <c r="D1468" t="s">
        <v>7299</v>
      </c>
      <c r="E1468" t="s">
        <v>2333</v>
      </c>
      <c r="F1468" t="s">
        <v>4</v>
      </c>
      <c r="G1468" s="2">
        <v>43262</v>
      </c>
      <c r="H1468" s="1">
        <v>1800000</v>
      </c>
      <c r="I1468" s="1">
        <v>109487.68799999999</v>
      </c>
    </row>
    <row r="1469" spans="1:9" x14ac:dyDescent="0.25">
      <c r="A1469" t="s">
        <v>7297</v>
      </c>
      <c r="B1469" t="s">
        <v>7298</v>
      </c>
      <c r="C1469" t="s">
        <v>7296</v>
      </c>
      <c r="D1469" t="s">
        <v>7295</v>
      </c>
      <c r="E1469" t="s">
        <v>2333</v>
      </c>
      <c r="F1469" t="s">
        <v>4</v>
      </c>
      <c r="G1469" s="2">
        <v>43284</v>
      </c>
      <c r="H1469" s="1">
        <v>1170000</v>
      </c>
      <c r="I1469" s="1">
        <v>92562.154299999995</v>
      </c>
    </row>
    <row r="1470" spans="1:9" x14ac:dyDescent="0.25">
      <c r="A1470" t="s">
        <v>7293</v>
      </c>
      <c r="B1470" t="s">
        <v>7294</v>
      </c>
      <c r="C1470" t="s">
        <v>7292</v>
      </c>
      <c r="D1470" t="s">
        <v>7291</v>
      </c>
      <c r="E1470" t="s">
        <v>2333</v>
      </c>
      <c r="F1470" t="s">
        <v>4</v>
      </c>
      <c r="G1470" s="2">
        <v>43216</v>
      </c>
      <c r="H1470" s="1">
        <v>2000000</v>
      </c>
      <c r="I1470" s="1">
        <v>236248.65359999999</v>
      </c>
    </row>
    <row r="1471" spans="1:9" x14ac:dyDescent="0.25">
      <c r="A1471" t="s">
        <v>7289</v>
      </c>
      <c r="B1471" t="s">
        <v>7290</v>
      </c>
      <c r="C1471" t="s">
        <v>7288</v>
      </c>
      <c r="D1471" t="s">
        <v>7287</v>
      </c>
      <c r="E1471" t="s">
        <v>2333</v>
      </c>
      <c r="F1471" t="s">
        <v>4</v>
      </c>
      <c r="G1471" s="2">
        <v>43236</v>
      </c>
      <c r="H1471" s="1">
        <v>3100000</v>
      </c>
      <c r="I1471" s="1">
        <v>184421.37599999999</v>
      </c>
    </row>
    <row r="1472" spans="1:9" x14ac:dyDescent="0.25">
      <c r="A1472" t="s">
        <v>7285</v>
      </c>
      <c r="B1472" t="s">
        <v>7286</v>
      </c>
      <c r="C1472" t="s">
        <v>1785</v>
      </c>
      <c r="D1472" t="s">
        <v>1784</v>
      </c>
      <c r="E1472" t="s">
        <v>2333</v>
      </c>
      <c r="F1472" t="s">
        <v>4</v>
      </c>
      <c r="G1472" s="2">
        <v>43364</v>
      </c>
      <c r="H1472" s="1">
        <v>5000000</v>
      </c>
      <c r="I1472" s="1">
        <v>316157.39990000002</v>
      </c>
    </row>
    <row r="1473" spans="1:9" x14ac:dyDescent="0.25">
      <c r="A1473" t="s">
        <v>7283</v>
      </c>
      <c r="B1473" t="s">
        <v>7284</v>
      </c>
      <c r="C1473" t="s">
        <v>7282</v>
      </c>
      <c r="D1473" t="s">
        <v>7281</v>
      </c>
      <c r="E1473" t="s">
        <v>2333</v>
      </c>
      <c r="F1473" t="s">
        <v>4</v>
      </c>
      <c r="G1473" s="2">
        <v>43185</v>
      </c>
      <c r="H1473" s="1">
        <v>819000</v>
      </c>
      <c r="I1473" s="1">
        <v>44787.645400000001</v>
      </c>
    </row>
    <row r="1474" spans="1:9" x14ac:dyDescent="0.25">
      <c r="A1474" t="s">
        <v>7279</v>
      </c>
      <c r="B1474" t="s">
        <v>7280</v>
      </c>
      <c r="C1474" t="s">
        <v>7278</v>
      </c>
      <c r="D1474" t="s">
        <v>7277</v>
      </c>
      <c r="E1474" t="s">
        <v>2333</v>
      </c>
      <c r="F1474" t="s">
        <v>4</v>
      </c>
      <c r="G1474" s="2">
        <v>43284</v>
      </c>
      <c r="H1474" s="1">
        <v>799200</v>
      </c>
      <c r="I1474" s="1">
        <v>70751.623999999996</v>
      </c>
    </row>
    <row r="1475" spans="1:9" x14ac:dyDescent="0.25">
      <c r="A1475" t="s">
        <v>7275</v>
      </c>
      <c r="B1475" t="s">
        <v>7276</v>
      </c>
      <c r="C1475" t="s">
        <v>7274</v>
      </c>
      <c r="D1475" t="s">
        <v>7273</v>
      </c>
      <c r="E1475" t="s">
        <v>2333</v>
      </c>
      <c r="F1475" t="s">
        <v>4</v>
      </c>
      <c r="G1475" s="2">
        <v>43306</v>
      </c>
      <c r="H1475" s="1">
        <v>2377000</v>
      </c>
      <c r="I1475" s="1">
        <v>143193.04</v>
      </c>
    </row>
    <row r="1476" spans="1:9" x14ac:dyDescent="0.25">
      <c r="A1476" t="s">
        <v>7271</v>
      </c>
      <c r="B1476" t="s">
        <v>7272</v>
      </c>
      <c r="C1476" t="s">
        <v>7270</v>
      </c>
      <c r="D1476" t="s">
        <v>7269</v>
      </c>
      <c r="E1476" t="s">
        <v>2333</v>
      </c>
      <c r="F1476" t="s">
        <v>4</v>
      </c>
      <c r="G1476" s="2">
        <v>43131</v>
      </c>
      <c r="H1476" s="1">
        <v>469600</v>
      </c>
      <c r="I1476" s="1">
        <v>36401.305399999997</v>
      </c>
    </row>
    <row r="1477" spans="1:9" x14ac:dyDescent="0.25">
      <c r="A1477" t="s">
        <v>7267</v>
      </c>
      <c r="B1477" t="s">
        <v>7268</v>
      </c>
      <c r="C1477" t="s">
        <v>7266</v>
      </c>
      <c r="D1477" t="s">
        <v>7265</v>
      </c>
      <c r="E1477" t="s">
        <v>2333</v>
      </c>
      <c r="F1477" t="s">
        <v>4</v>
      </c>
      <c r="G1477" s="2">
        <v>43411</v>
      </c>
      <c r="H1477" s="1">
        <v>1522084</v>
      </c>
      <c r="I1477" s="1">
        <v>78561.979200000002</v>
      </c>
    </row>
    <row r="1478" spans="1:9" x14ac:dyDescent="0.25">
      <c r="A1478" t="s">
        <v>7263</v>
      </c>
      <c r="B1478" t="s">
        <v>7264</v>
      </c>
      <c r="C1478" t="s">
        <v>7260</v>
      </c>
      <c r="D1478" t="s">
        <v>7259</v>
      </c>
      <c r="E1478" t="s">
        <v>2333</v>
      </c>
      <c r="F1478" t="s">
        <v>4</v>
      </c>
      <c r="G1478" s="2">
        <v>43381</v>
      </c>
      <c r="H1478" s="1">
        <v>790500</v>
      </c>
      <c r="I1478" s="1">
        <v>46260.525900000001</v>
      </c>
    </row>
    <row r="1479" spans="1:9" x14ac:dyDescent="0.25">
      <c r="A1479" t="s">
        <v>7261</v>
      </c>
      <c r="B1479" t="s">
        <v>7262</v>
      </c>
      <c r="C1479" t="s">
        <v>7260</v>
      </c>
      <c r="D1479" t="s">
        <v>7259</v>
      </c>
      <c r="E1479" t="s">
        <v>2333</v>
      </c>
      <c r="F1479" t="s">
        <v>4</v>
      </c>
      <c r="G1479" s="2">
        <v>43381</v>
      </c>
      <c r="H1479" s="1">
        <v>1220000</v>
      </c>
      <c r="I1479" s="1">
        <v>69732.202000000005</v>
      </c>
    </row>
    <row r="1480" spans="1:9" x14ac:dyDescent="0.25">
      <c r="A1480" t="s">
        <v>7257</v>
      </c>
      <c r="B1480" t="s">
        <v>7258</v>
      </c>
      <c r="C1480" t="s">
        <v>7256</v>
      </c>
      <c r="D1480" t="s">
        <v>7255</v>
      </c>
      <c r="E1480" t="s">
        <v>2333</v>
      </c>
      <c r="F1480" t="s">
        <v>4</v>
      </c>
      <c r="G1480" s="2">
        <v>43103</v>
      </c>
      <c r="H1480" s="1">
        <v>300000</v>
      </c>
      <c r="I1480" s="1">
        <v>15642.904</v>
      </c>
    </row>
    <row r="1481" spans="1:9" x14ac:dyDescent="0.25">
      <c r="A1481" t="s">
        <v>7253</v>
      </c>
      <c r="B1481" t="s">
        <v>7254</v>
      </c>
      <c r="C1481" t="s">
        <v>6995</v>
      </c>
      <c r="D1481" t="s">
        <v>6994</v>
      </c>
      <c r="E1481" t="s">
        <v>2333</v>
      </c>
      <c r="F1481" t="s">
        <v>4</v>
      </c>
      <c r="G1481" s="2">
        <v>43217</v>
      </c>
      <c r="H1481" s="1">
        <v>630000</v>
      </c>
      <c r="I1481" s="1">
        <v>16502.308199999999</v>
      </c>
    </row>
    <row r="1482" spans="1:9" x14ac:dyDescent="0.25">
      <c r="A1482" t="s">
        <v>7251</v>
      </c>
      <c r="B1482" t="s">
        <v>7252</v>
      </c>
      <c r="C1482" t="s">
        <v>7250</v>
      </c>
      <c r="D1482" t="s">
        <v>7249</v>
      </c>
      <c r="E1482" t="s">
        <v>2333</v>
      </c>
      <c r="F1482" t="s">
        <v>4</v>
      </c>
      <c r="G1482" s="2">
        <v>43411</v>
      </c>
      <c r="H1482" s="1">
        <v>4040000</v>
      </c>
      <c r="I1482" s="1">
        <v>286636.29690000002</v>
      </c>
    </row>
    <row r="1483" spans="1:9" x14ac:dyDescent="0.25">
      <c r="A1483" t="s">
        <v>7247</v>
      </c>
      <c r="B1483" t="s">
        <v>7248</v>
      </c>
      <c r="C1483" t="s">
        <v>7246</v>
      </c>
      <c r="D1483" t="s">
        <v>7245</v>
      </c>
      <c r="E1483" t="s">
        <v>2333</v>
      </c>
      <c r="F1483" t="s">
        <v>4</v>
      </c>
      <c r="G1483" s="2">
        <v>43298</v>
      </c>
      <c r="H1483" s="1">
        <v>2193500</v>
      </c>
      <c r="I1483" s="1">
        <v>221591.86869999999</v>
      </c>
    </row>
    <row r="1484" spans="1:9" x14ac:dyDescent="0.25">
      <c r="A1484" t="s">
        <v>7243</v>
      </c>
      <c r="B1484" t="s">
        <v>7244</v>
      </c>
      <c r="C1484" t="s">
        <v>7242</v>
      </c>
      <c r="D1484" t="s">
        <v>7241</v>
      </c>
      <c r="E1484" t="s">
        <v>2333</v>
      </c>
      <c r="F1484" t="s">
        <v>4</v>
      </c>
      <c r="G1484" s="2">
        <v>43186</v>
      </c>
      <c r="H1484" s="1">
        <v>1971799</v>
      </c>
      <c r="I1484" s="1">
        <v>5981.4615000000003</v>
      </c>
    </row>
    <row r="1485" spans="1:9" x14ac:dyDescent="0.25">
      <c r="A1485" t="s">
        <v>7239</v>
      </c>
      <c r="B1485" t="s">
        <v>7240</v>
      </c>
      <c r="C1485" t="s">
        <v>7238</v>
      </c>
      <c r="D1485" t="s">
        <v>7237</v>
      </c>
      <c r="E1485" t="s">
        <v>2333</v>
      </c>
      <c r="F1485" t="s">
        <v>4</v>
      </c>
      <c r="G1485" s="2">
        <v>43208</v>
      </c>
      <c r="H1485" s="1">
        <v>2175000</v>
      </c>
      <c r="I1485" s="1">
        <v>176250.02170000001</v>
      </c>
    </row>
    <row r="1486" spans="1:9" x14ac:dyDescent="0.25">
      <c r="A1486" t="s">
        <v>7235</v>
      </c>
      <c r="B1486" t="s">
        <v>7236</v>
      </c>
      <c r="C1486" t="s">
        <v>7234</v>
      </c>
      <c r="D1486" t="s">
        <v>7233</v>
      </c>
      <c r="E1486" t="s">
        <v>2333</v>
      </c>
      <c r="F1486" t="s">
        <v>4</v>
      </c>
      <c r="G1486" s="2">
        <v>43346</v>
      </c>
      <c r="H1486" s="1">
        <v>270000</v>
      </c>
      <c r="I1486" s="1">
        <v>16059.0563</v>
      </c>
    </row>
    <row r="1487" spans="1:9" x14ac:dyDescent="0.25">
      <c r="A1487" t="s">
        <v>7231</v>
      </c>
      <c r="B1487" t="s">
        <v>7232</v>
      </c>
      <c r="C1487" t="s">
        <v>7230</v>
      </c>
      <c r="D1487" t="s">
        <v>7229</v>
      </c>
      <c r="E1487" t="s">
        <v>2333</v>
      </c>
      <c r="F1487" t="s">
        <v>4</v>
      </c>
      <c r="G1487" s="2">
        <v>43326</v>
      </c>
      <c r="H1487" s="1">
        <v>442795</v>
      </c>
      <c r="I1487" s="1">
        <v>34036.146399999998</v>
      </c>
    </row>
    <row r="1488" spans="1:9" x14ac:dyDescent="0.25">
      <c r="A1488" t="s">
        <v>7227</v>
      </c>
      <c r="B1488" t="s">
        <v>7228</v>
      </c>
      <c r="C1488" t="s">
        <v>7226</v>
      </c>
      <c r="D1488" t="s">
        <v>7225</v>
      </c>
      <c r="E1488" t="s">
        <v>2333</v>
      </c>
      <c r="F1488" t="s">
        <v>4</v>
      </c>
      <c r="G1488" s="2">
        <v>43388</v>
      </c>
      <c r="H1488" s="1">
        <v>4000000</v>
      </c>
      <c r="I1488" s="1">
        <v>187064.11199999999</v>
      </c>
    </row>
    <row r="1489" spans="1:9" x14ac:dyDescent="0.25">
      <c r="A1489" t="s">
        <v>7223</v>
      </c>
      <c r="B1489" t="s">
        <v>7224</v>
      </c>
      <c r="C1489" t="s">
        <v>7222</v>
      </c>
      <c r="D1489" t="s">
        <v>7221</v>
      </c>
      <c r="E1489" t="s">
        <v>2333</v>
      </c>
      <c r="F1489" t="s">
        <v>42</v>
      </c>
      <c r="G1489" s="2">
        <v>43172</v>
      </c>
      <c r="H1489" s="1">
        <v>1135120</v>
      </c>
      <c r="I1489" s="1">
        <v>0</v>
      </c>
    </row>
    <row r="1490" spans="1:9" x14ac:dyDescent="0.25">
      <c r="A1490" t="s">
        <v>7219</v>
      </c>
      <c r="B1490" t="s">
        <v>7220</v>
      </c>
      <c r="C1490" t="s">
        <v>7218</v>
      </c>
      <c r="D1490" t="s">
        <v>7217</v>
      </c>
      <c r="E1490" t="s">
        <v>2333</v>
      </c>
      <c r="F1490" t="s">
        <v>4</v>
      </c>
      <c r="G1490" s="2">
        <v>43363</v>
      </c>
      <c r="H1490" s="1">
        <v>357700</v>
      </c>
      <c r="I1490" s="1">
        <v>22316.099900000001</v>
      </c>
    </row>
    <row r="1491" spans="1:9" x14ac:dyDescent="0.25">
      <c r="A1491" t="s">
        <v>7215</v>
      </c>
      <c r="B1491" t="s">
        <v>7216</v>
      </c>
      <c r="C1491" t="s">
        <v>6963</v>
      </c>
      <c r="D1491" t="s">
        <v>6962</v>
      </c>
      <c r="E1491" t="s">
        <v>2333</v>
      </c>
      <c r="F1491" t="s">
        <v>4</v>
      </c>
      <c r="G1491" s="2">
        <v>43335</v>
      </c>
      <c r="H1491" s="1">
        <v>3563414</v>
      </c>
      <c r="I1491" s="1">
        <v>221101.1716</v>
      </c>
    </row>
    <row r="1492" spans="1:9" x14ac:dyDescent="0.25">
      <c r="A1492" t="s">
        <v>7213</v>
      </c>
      <c r="B1492" t="s">
        <v>7214</v>
      </c>
      <c r="C1492" t="s">
        <v>7212</v>
      </c>
      <c r="D1492" t="s">
        <v>7211</v>
      </c>
      <c r="E1492" t="s">
        <v>2333</v>
      </c>
      <c r="F1492" t="s">
        <v>4</v>
      </c>
      <c r="G1492" s="2">
        <v>43349</v>
      </c>
      <c r="H1492" s="1">
        <v>2480000</v>
      </c>
      <c r="I1492" s="1">
        <v>211245.65770000001</v>
      </c>
    </row>
    <row r="1493" spans="1:9" x14ac:dyDescent="0.25">
      <c r="A1493" t="s">
        <v>7209</v>
      </c>
      <c r="B1493" t="s">
        <v>7210</v>
      </c>
      <c r="C1493" t="s">
        <v>7175</v>
      </c>
      <c r="D1493" t="s">
        <v>7174</v>
      </c>
      <c r="E1493" t="s">
        <v>2333</v>
      </c>
      <c r="F1493" t="s">
        <v>4</v>
      </c>
      <c r="G1493" s="2">
        <v>43389</v>
      </c>
      <c r="H1493" s="1">
        <v>277400</v>
      </c>
      <c r="I1493" s="1">
        <v>24485.185000000001</v>
      </c>
    </row>
    <row r="1494" spans="1:9" x14ac:dyDescent="0.25">
      <c r="A1494" t="s">
        <v>7207</v>
      </c>
      <c r="B1494" t="s">
        <v>7208</v>
      </c>
      <c r="C1494" t="s">
        <v>683</v>
      </c>
      <c r="D1494" t="s">
        <v>7206</v>
      </c>
      <c r="E1494" t="s">
        <v>2333</v>
      </c>
      <c r="F1494" t="s">
        <v>4</v>
      </c>
      <c r="G1494" s="2">
        <v>43291</v>
      </c>
      <c r="H1494" s="1">
        <v>1005300</v>
      </c>
      <c r="I1494" s="1">
        <v>94477.8033</v>
      </c>
    </row>
    <row r="1495" spans="1:9" x14ac:dyDescent="0.25">
      <c r="A1495" t="s">
        <v>7204</v>
      </c>
      <c r="B1495" t="s">
        <v>7205</v>
      </c>
      <c r="C1495" t="s">
        <v>7161</v>
      </c>
      <c r="D1495" t="s">
        <v>7160</v>
      </c>
      <c r="E1495" t="s">
        <v>2333</v>
      </c>
      <c r="F1495" t="s">
        <v>4</v>
      </c>
      <c r="G1495" s="2">
        <v>43104</v>
      </c>
      <c r="H1495" s="1">
        <v>1158512.77</v>
      </c>
      <c r="I1495" s="1">
        <v>49778.536</v>
      </c>
    </row>
    <row r="1496" spans="1:9" x14ac:dyDescent="0.25">
      <c r="A1496" t="s">
        <v>7202</v>
      </c>
      <c r="B1496" t="s">
        <v>7203</v>
      </c>
      <c r="C1496" t="s">
        <v>7201</v>
      </c>
      <c r="D1496" t="s">
        <v>7200</v>
      </c>
      <c r="E1496" t="s">
        <v>2333</v>
      </c>
      <c r="F1496" t="s">
        <v>4</v>
      </c>
      <c r="G1496" s="2">
        <v>43172</v>
      </c>
      <c r="H1496" s="1">
        <v>2300000</v>
      </c>
      <c r="I1496" s="1">
        <v>123691.82399999999</v>
      </c>
    </row>
    <row r="1497" spans="1:9" x14ac:dyDescent="0.25">
      <c r="A1497" t="s">
        <v>7198</v>
      </c>
      <c r="B1497" t="s">
        <v>7199</v>
      </c>
      <c r="C1497" t="s">
        <v>7197</v>
      </c>
      <c r="D1497" t="s">
        <v>7196</v>
      </c>
      <c r="E1497" t="s">
        <v>2333</v>
      </c>
      <c r="F1497" t="s">
        <v>4</v>
      </c>
      <c r="G1497" s="2">
        <v>43416</v>
      </c>
      <c r="H1497" s="1">
        <v>992584</v>
      </c>
      <c r="I1497" s="1">
        <v>52687.490299999998</v>
      </c>
    </row>
    <row r="1498" spans="1:9" x14ac:dyDescent="0.25">
      <c r="A1498" t="s">
        <v>7194</v>
      </c>
      <c r="B1498" t="s">
        <v>7195</v>
      </c>
      <c r="C1498" t="s">
        <v>6925</v>
      </c>
      <c r="D1498" t="s">
        <v>6924</v>
      </c>
      <c r="E1498" t="s">
        <v>2333</v>
      </c>
      <c r="F1498" t="s">
        <v>4</v>
      </c>
      <c r="G1498" s="2">
        <v>43103</v>
      </c>
      <c r="H1498" s="1">
        <v>125991</v>
      </c>
      <c r="I1498" s="1">
        <v>6598.6205</v>
      </c>
    </row>
    <row r="1499" spans="1:9" x14ac:dyDescent="0.25">
      <c r="A1499" t="s">
        <v>7192</v>
      </c>
      <c r="B1499" t="s">
        <v>7193</v>
      </c>
      <c r="C1499" t="s">
        <v>6947</v>
      </c>
      <c r="D1499" t="s">
        <v>6946</v>
      </c>
      <c r="E1499" t="s">
        <v>2333</v>
      </c>
      <c r="F1499" t="s">
        <v>4</v>
      </c>
      <c r="G1499" s="2">
        <v>43172</v>
      </c>
      <c r="H1499" s="1">
        <v>327000</v>
      </c>
      <c r="I1499" s="1">
        <v>17161.481500000002</v>
      </c>
    </row>
    <row r="1500" spans="1:9" x14ac:dyDescent="0.25">
      <c r="A1500" t="s">
        <v>7190</v>
      </c>
      <c r="B1500" t="s">
        <v>7191</v>
      </c>
      <c r="C1500" t="s">
        <v>7189</v>
      </c>
      <c r="D1500" t="s">
        <v>7188</v>
      </c>
      <c r="E1500" t="s">
        <v>2333</v>
      </c>
      <c r="F1500" t="s">
        <v>4</v>
      </c>
      <c r="G1500" s="2">
        <v>43297</v>
      </c>
      <c r="H1500" s="1">
        <v>2200000</v>
      </c>
      <c r="I1500" s="1">
        <v>104021.944</v>
      </c>
    </row>
    <row r="1501" spans="1:9" x14ac:dyDescent="0.25">
      <c r="A1501" t="s">
        <v>7186</v>
      </c>
      <c r="B1501" t="s">
        <v>7187</v>
      </c>
      <c r="C1501" t="s">
        <v>7185</v>
      </c>
      <c r="D1501" t="s">
        <v>7184</v>
      </c>
      <c r="E1501" t="s">
        <v>2333</v>
      </c>
      <c r="F1501" t="s">
        <v>4</v>
      </c>
      <c r="G1501" s="2">
        <v>43353</v>
      </c>
      <c r="H1501" s="1">
        <v>1535000</v>
      </c>
      <c r="I1501" s="1">
        <v>134719.50750000001</v>
      </c>
    </row>
    <row r="1502" spans="1:9" x14ac:dyDescent="0.25">
      <c r="A1502" t="s">
        <v>7182</v>
      </c>
      <c r="B1502" t="s">
        <v>7183</v>
      </c>
      <c r="C1502" t="s">
        <v>7181</v>
      </c>
      <c r="D1502" t="s">
        <v>7180</v>
      </c>
      <c r="E1502" t="s">
        <v>2333</v>
      </c>
      <c r="F1502" t="s">
        <v>4</v>
      </c>
      <c r="G1502" s="2">
        <v>43131</v>
      </c>
      <c r="H1502" s="1">
        <v>310000</v>
      </c>
      <c r="I1502" s="1">
        <v>25953.2399</v>
      </c>
    </row>
    <row r="1503" spans="1:9" x14ac:dyDescent="0.25">
      <c r="A1503" t="s">
        <v>7178</v>
      </c>
      <c r="B1503" t="s">
        <v>7179</v>
      </c>
      <c r="C1503" t="s">
        <v>7175</v>
      </c>
      <c r="D1503" t="s">
        <v>7174</v>
      </c>
      <c r="E1503" t="s">
        <v>2333</v>
      </c>
      <c r="F1503" t="s">
        <v>4</v>
      </c>
      <c r="G1503" s="2">
        <v>43103</v>
      </c>
      <c r="H1503" s="1">
        <v>580000</v>
      </c>
      <c r="I1503" s="1">
        <v>23155.996299999999</v>
      </c>
    </row>
    <row r="1504" spans="1:9" x14ac:dyDescent="0.25">
      <c r="A1504" t="s">
        <v>7176</v>
      </c>
      <c r="B1504" t="s">
        <v>7177</v>
      </c>
      <c r="C1504" t="s">
        <v>7175</v>
      </c>
      <c r="D1504" t="s">
        <v>7174</v>
      </c>
      <c r="E1504" t="s">
        <v>2333</v>
      </c>
      <c r="F1504" t="s">
        <v>4</v>
      </c>
      <c r="G1504" s="2">
        <v>43103</v>
      </c>
      <c r="H1504" s="1">
        <v>280000</v>
      </c>
      <c r="I1504" s="1">
        <v>11349.6297</v>
      </c>
    </row>
    <row r="1505" spans="1:9" x14ac:dyDescent="0.25">
      <c r="A1505" t="s">
        <v>7172</v>
      </c>
      <c r="B1505" t="s">
        <v>7173</v>
      </c>
      <c r="C1505" t="s">
        <v>7171</v>
      </c>
      <c r="D1505" t="s">
        <v>7170</v>
      </c>
      <c r="E1505" t="s">
        <v>2333</v>
      </c>
      <c r="F1505" t="s">
        <v>4</v>
      </c>
      <c r="G1505" s="2">
        <v>43376</v>
      </c>
      <c r="H1505" s="1">
        <v>4270000</v>
      </c>
      <c r="I1505" s="1">
        <v>453397.00770000002</v>
      </c>
    </row>
    <row r="1506" spans="1:9" x14ac:dyDescent="0.25">
      <c r="A1506" t="s">
        <v>7168</v>
      </c>
      <c r="B1506" t="s">
        <v>7169</v>
      </c>
      <c r="C1506" t="s">
        <v>7167</v>
      </c>
      <c r="D1506" t="s">
        <v>7166</v>
      </c>
      <c r="E1506" t="s">
        <v>2333</v>
      </c>
      <c r="F1506" t="s">
        <v>4</v>
      </c>
      <c r="G1506" s="2">
        <v>43306</v>
      </c>
      <c r="H1506" s="1">
        <v>2500000</v>
      </c>
      <c r="I1506" s="1">
        <v>207722.592</v>
      </c>
    </row>
    <row r="1507" spans="1:9" x14ac:dyDescent="0.25">
      <c r="A1507" t="s">
        <v>7164</v>
      </c>
      <c r="B1507" t="s">
        <v>7165</v>
      </c>
      <c r="C1507" t="s">
        <v>6941</v>
      </c>
      <c r="D1507" t="s">
        <v>6940</v>
      </c>
      <c r="E1507" t="s">
        <v>2333</v>
      </c>
      <c r="F1507" t="s">
        <v>4</v>
      </c>
      <c r="G1507" s="2">
        <v>43270</v>
      </c>
      <c r="H1507" s="1">
        <v>1375000</v>
      </c>
      <c r="I1507" s="1">
        <v>53173.794900000001</v>
      </c>
    </row>
    <row r="1508" spans="1:9" x14ac:dyDescent="0.25">
      <c r="A1508" t="s">
        <v>7162</v>
      </c>
      <c r="B1508" t="s">
        <v>7163</v>
      </c>
      <c r="C1508" t="s">
        <v>7161</v>
      </c>
      <c r="D1508" t="s">
        <v>7160</v>
      </c>
      <c r="E1508" t="s">
        <v>2333</v>
      </c>
      <c r="F1508" t="s">
        <v>4</v>
      </c>
      <c r="G1508" s="2">
        <v>43367</v>
      </c>
      <c r="H1508" s="1">
        <v>1200000</v>
      </c>
      <c r="I1508" s="1">
        <v>62722.207999999999</v>
      </c>
    </row>
    <row r="1509" spans="1:9" x14ac:dyDescent="0.25">
      <c r="A1509" t="s">
        <v>7158</v>
      </c>
      <c r="B1509" t="s">
        <v>7159</v>
      </c>
      <c r="C1509" t="s">
        <v>7157</v>
      </c>
      <c r="D1509" t="s">
        <v>7156</v>
      </c>
      <c r="E1509" t="s">
        <v>2333</v>
      </c>
      <c r="F1509" t="s">
        <v>4</v>
      </c>
      <c r="G1509" s="2">
        <v>43122</v>
      </c>
      <c r="H1509" s="1">
        <v>1395000</v>
      </c>
      <c r="I1509" s="1">
        <v>88144.561300000001</v>
      </c>
    </row>
    <row r="1510" spans="1:9" x14ac:dyDescent="0.25">
      <c r="A1510" t="s">
        <v>7154</v>
      </c>
      <c r="B1510" t="s">
        <v>7155</v>
      </c>
      <c r="C1510" t="s">
        <v>7153</v>
      </c>
      <c r="D1510" t="s">
        <v>7152</v>
      </c>
      <c r="E1510" t="s">
        <v>2333</v>
      </c>
      <c r="F1510" t="s">
        <v>4</v>
      </c>
      <c r="G1510" s="2">
        <v>43158</v>
      </c>
      <c r="H1510" s="1">
        <v>1694561</v>
      </c>
      <c r="I1510" s="1">
        <v>88037.36</v>
      </c>
    </row>
    <row r="1511" spans="1:9" x14ac:dyDescent="0.25">
      <c r="A1511" t="s">
        <v>7150</v>
      </c>
      <c r="B1511" t="s">
        <v>7151</v>
      </c>
      <c r="C1511" t="s">
        <v>7149</v>
      </c>
      <c r="D1511" t="s">
        <v>7148</v>
      </c>
      <c r="E1511" t="s">
        <v>2333</v>
      </c>
      <c r="F1511" t="s">
        <v>4</v>
      </c>
      <c r="G1511" s="2">
        <v>43444</v>
      </c>
      <c r="H1511" s="1">
        <v>439350</v>
      </c>
      <c r="I1511" s="1">
        <v>30664.240300000001</v>
      </c>
    </row>
    <row r="1512" spans="1:9" x14ac:dyDescent="0.25">
      <c r="A1512" t="s">
        <v>7146</v>
      </c>
      <c r="B1512" t="s">
        <v>7147</v>
      </c>
      <c r="C1512" t="s">
        <v>7145</v>
      </c>
      <c r="D1512" t="s">
        <v>7144</v>
      </c>
      <c r="E1512" t="s">
        <v>2333</v>
      </c>
      <c r="F1512" t="s">
        <v>4</v>
      </c>
      <c r="G1512" s="2">
        <v>43389</v>
      </c>
      <c r="H1512" s="1">
        <v>7240000</v>
      </c>
      <c r="I1512" s="1">
        <v>413652.79200000002</v>
      </c>
    </row>
    <row r="1513" spans="1:9" x14ac:dyDescent="0.25">
      <c r="A1513" t="s">
        <v>7142</v>
      </c>
      <c r="B1513" t="s">
        <v>7143</v>
      </c>
      <c r="C1513" t="s">
        <v>7141</v>
      </c>
      <c r="D1513" t="s">
        <v>7140</v>
      </c>
      <c r="E1513" t="s">
        <v>2333</v>
      </c>
      <c r="F1513" t="s">
        <v>4</v>
      </c>
      <c r="G1513" s="2">
        <v>43340</v>
      </c>
      <c r="H1513" s="1">
        <v>4499910</v>
      </c>
      <c r="I1513" s="1">
        <v>317602.3995</v>
      </c>
    </row>
    <row r="1514" spans="1:9" x14ac:dyDescent="0.25">
      <c r="A1514" t="s">
        <v>7138</v>
      </c>
      <c r="B1514" t="s">
        <v>7139</v>
      </c>
      <c r="C1514" t="s">
        <v>6867</v>
      </c>
      <c r="D1514" t="s">
        <v>6866</v>
      </c>
      <c r="E1514" t="s">
        <v>2333</v>
      </c>
      <c r="F1514" t="s">
        <v>4</v>
      </c>
      <c r="G1514" s="2">
        <v>43104</v>
      </c>
      <c r="H1514" s="1">
        <v>1075000</v>
      </c>
      <c r="I1514" s="1">
        <v>55792.368000000002</v>
      </c>
    </row>
    <row r="1515" spans="1:9" x14ac:dyDescent="0.25">
      <c r="A1515" t="s">
        <v>7136</v>
      </c>
      <c r="B1515" t="s">
        <v>7137</v>
      </c>
      <c r="C1515" t="s">
        <v>6887</v>
      </c>
      <c r="D1515" t="s">
        <v>6886</v>
      </c>
      <c r="E1515" t="s">
        <v>2333</v>
      </c>
      <c r="F1515" t="s">
        <v>4</v>
      </c>
      <c r="G1515" s="2">
        <v>43298</v>
      </c>
      <c r="H1515" s="1">
        <v>1067373</v>
      </c>
      <c r="I1515" s="1">
        <v>49802.369700000003</v>
      </c>
    </row>
    <row r="1516" spans="1:9" x14ac:dyDescent="0.25">
      <c r="A1516" t="s">
        <v>7134</v>
      </c>
      <c r="B1516" t="s">
        <v>7135</v>
      </c>
      <c r="C1516" t="s">
        <v>7113</v>
      </c>
      <c r="D1516" t="s">
        <v>7112</v>
      </c>
      <c r="E1516" t="s">
        <v>2333</v>
      </c>
      <c r="F1516" t="s">
        <v>4</v>
      </c>
      <c r="G1516" s="2">
        <v>43262</v>
      </c>
      <c r="H1516" s="1">
        <v>3700000</v>
      </c>
      <c r="I1516" s="1">
        <v>62214.692499999997</v>
      </c>
    </row>
    <row r="1517" spans="1:9" x14ac:dyDescent="0.25">
      <c r="A1517" t="s">
        <v>7132</v>
      </c>
      <c r="B1517" t="s">
        <v>7133</v>
      </c>
      <c r="C1517" t="s">
        <v>7089</v>
      </c>
      <c r="D1517" t="s">
        <v>7088</v>
      </c>
      <c r="E1517" t="s">
        <v>2333</v>
      </c>
      <c r="F1517" t="s">
        <v>4</v>
      </c>
      <c r="G1517" s="2">
        <v>43265</v>
      </c>
      <c r="H1517" s="1">
        <v>2000000</v>
      </c>
      <c r="I1517" s="1">
        <v>89165.173500000004</v>
      </c>
    </row>
    <row r="1518" spans="1:9" x14ac:dyDescent="0.25">
      <c r="A1518" t="s">
        <v>7130</v>
      </c>
      <c r="B1518" t="s">
        <v>7131</v>
      </c>
      <c r="C1518" t="s">
        <v>6905</v>
      </c>
      <c r="D1518" t="s">
        <v>6904</v>
      </c>
      <c r="E1518" t="s">
        <v>2333</v>
      </c>
      <c r="F1518" t="s">
        <v>4</v>
      </c>
      <c r="G1518" s="2">
        <v>43377</v>
      </c>
      <c r="H1518" s="1">
        <v>6599750</v>
      </c>
      <c r="I1518" s="1">
        <v>524816.18870000006</v>
      </c>
    </row>
    <row r="1519" spans="1:9" x14ac:dyDescent="0.25">
      <c r="A1519" t="s">
        <v>7128</v>
      </c>
      <c r="B1519" t="s">
        <v>7129</v>
      </c>
      <c r="C1519" t="s">
        <v>7127</v>
      </c>
      <c r="D1519" t="s">
        <v>7126</v>
      </c>
      <c r="E1519" t="s">
        <v>2333</v>
      </c>
      <c r="F1519" t="s">
        <v>4</v>
      </c>
      <c r="G1519" s="2">
        <v>43300</v>
      </c>
      <c r="H1519" s="1">
        <v>1139050</v>
      </c>
      <c r="I1519" s="1">
        <v>40961.186199999996</v>
      </c>
    </row>
    <row r="1520" spans="1:9" x14ac:dyDescent="0.25">
      <c r="A1520" t="s">
        <v>7124</v>
      </c>
      <c r="B1520" t="s">
        <v>7125</v>
      </c>
      <c r="C1520" t="s">
        <v>7123</v>
      </c>
      <c r="D1520" t="s">
        <v>7122</v>
      </c>
      <c r="E1520" t="s">
        <v>2333</v>
      </c>
      <c r="F1520" t="s">
        <v>4</v>
      </c>
      <c r="G1520" s="2">
        <v>43172</v>
      </c>
      <c r="H1520" s="1">
        <v>868040</v>
      </c>
      <c r="I1520" s="1">
        <v>64261.682399999998</v>
      </c>
    </row>
    <row r="1521" spans="1:9" x14ac:dyDescent="0.25">
      <c r="A1521" t="s">
        <v>7120</v>
      </c>
      <c r="B1521" t="s">
        <v>7121</v>
      </c>
      <c r="C1521" t="s">
        <v>7097</v>
      </c>
      <c r="D1521" t="s">
        <v>7096</v>
      </c>
      <c r="E1521" t="s">
        <v>2333</v>
      </c>
      <c r="F1521" t="s">
        <v>4</v>
      </c>
      <c r="G1521" s="2">
        <v>43224</v>
      </c>
      <c r="H1521" s="1">
        <v>3065000</v>
      </c>
      <c r="I1521" s="1">
        <v>257998.87770000001</v>
      </c>
    </row>
    <row r="1522" spans="1:9" x14ac:dyDescent="0.25">
      <c r="A1522" t="s">
        <v>7118</v>
      </c>
      <c r="B1522" t="s">
        <v>7119</v>
      </c>
      <c r="C1522" t="s">
        <v>7117</v>
      </c>
      <c r="D1522" t="s">
        <v>7116</v>
      </c>
      <c r="E1522" t="s">
        <v>2333</v>
      </c>
      <c r="F1522" t="s">
        <v>4</v>
      </c>
      <c r="G1522" s="2">
        <v>43131</v>
      </c>
      <c r="H1522" s="1">
        <v>1284720</v>
      </c>
      <c r="I1522" s="1">
        <v>77750.471799999999</v>
      </c>
    </row>
    <row r="1523" spans="1:9" x14ac:dyDescent="0.25">
      <c r="A1523" t="s">
        <v>7114</v>
      </c>
      <c r="B1523" t="s">
        <v>7115</v>
      </c>
      <c r="C1523" t="s">
        <v>7113</v>
      </c>
      <c r="D1523" t="s">
        <v>7112</v>
      </c>
      <c r="E1523" t="s">
        <v>2333</v>
      </c>
      <c r="F1523" t="s">
        <v>4</v>
      </c>
      <c r="G1523" s="2">
        <v>43159</v>
      </c>
      <c r="H1523" s="1">
        <v>9100000</v>
      </c>
      <c r="I1523" s="1">
        <v>480127.728</v>
      </c>
    </row>
    <row r="1524" spans="1:9" x14ac:dyDescent="0.25">
      <c r="A1524" t="s">
        <v>7110</v>
      </c>
      <c r="B1524" t="s">
        <v>7111</v>
      </c>
      <c r="C1524" t="s">
        <v>7085</v>
      </c>
      <c r="D1524" t="s">
        <v>7084</v>
      </c>
      <c r="E1524" t="s">
        <v>2333</v>
      </c>
      <c r="F1524" t="s">
        <v>4</v>
      </c>
      <c r="G1524" s="2">
        <v>43227</v>
      </c>
      <c r="H1524" s="1">
        <v>1050000</v>
      </c>
      <c r="I1524" s="1">
        <v>37072.8128</v>
      </c>
    </row>
    <row r="1525" spans="1:9" x14ac:dyDescent="0.25">
      <c r="A1525" t="s">
        <v>7108</v>
      </c>
      <c r="B1525" t="s">
        <v>7109</v>
      </c>
      <c r="C1525" t="s">
        <v>7107</v>
      </c>
      <c r="D1525" t="s">
        <v>7106</v>
      </c>
      <c r="E1525" t="s">
        <v>2333</v>
      </c>
      <c r="F1525" t="s">
        <v>4</v>
      </c>
      <c r="G1525" s="2">
        <v>43265</v>
      </c>
      <c r="H1525" s="1">
        <v>4000000</v>
      </c>
      <c r="I1525" s="1">
        <v>341942.34769999998</v>
      </c>
    </row>
    <row r="1526" spans="1:9" x14ac:dyDescent="0.25">
      <c r="A1526" t="s">
        <v>7104</v>
      </c>
      <c r="B1526" t="s">
        <v>7105</v>
      </c>
      <c r="C1526" t="s">
        <v>7097</v>
      </c>
      <c r="D1526" t="s">
        <v>7096</v>
      </c>
      <c r="E1526" t="s">
        <v>2333</v>
      </c>
      <c r="F1526" t="s">
        <v>4</v>
      </c>
      <c r="G1526" s="2">
        <v>43224</v>
      </c>
      <c r="H1526" s="1">
        <v>867207</v>
      </c>
      <c r="I1526" s="1">
        <v>73711.502500000002</v>
      </c>
    </row>
    <row r="1527" spans="1:9" x14ac:dyDescent="0.25">
      <c r="A1527" t="s">
        <v>7102</v>
      </c>
      <c r="B1527" t="s">
        <v>7103</v>
      </c>
      <c r="C1527" t="s">
        <v>7097</v>
      </c>
      <c r="D1527" t="s">
        <v>7096</v>
      </c>
      <c r="E1527" t="s">
        <v>2333</v>
      </c>
      <c r="F1527" t="s">
        <v>4</v>
      </c>
      <c r="G1527" s="2">
        <v>43224</v>
      </c>
      <c r="H1527" s="1">
        <v>2657400</v>
      </c>
      <c r="I1527" s="1">
        <v>221694.1574</v>
      </c>
    </row>
    <row r="1528" spans="1:9" x14ac:dyDescent="0.25">
      <c r="A1528" t="s">
        <v>7100</v>
      </c>
      <c r="B1528" t="s">
        <v>7101</v>
      </c>
      <c r="C1528" t="s">
        <v>759</v>
      </c>
      <c r="D1528" t="s">
        <v>758</v>
      </c>
      <c r="E1528" t="s">
        <v>2333</v>
      </c>
      <c r="F1528" t="s">
        <v>4</v>
      </c>
      <c r="G1528" s="2">
        <v>43245</v>
      </c>
      <c r="H1528" s="1">
        <v>3960000</v>
      </c>
      <c r="I1528" s="1">
        <v>184205.41759999999</v>
      </c>
    </row>
    <row r="1529" spans="1:9" x14ac:dyDescent="0.25">
      <c r="A1529" t="s">
        <v>7098</v>
      </c>
      <c r="B1529" t="s">
        <v>7099</v>
      </c>
      <c r="C1529" t="s">
        <v>7097</v>
      </c>
      <c r="D1529" t="s">
        <v>7096</v>
      </c>
      <c r="E1529" t="s">
        <v>2333</v>
      </c>
      <c r="F1529" t="s">
        <v>4</v>
      </c>
      <c r="G1529" s="2">
        <v>43224</v>
      </c>
      <c r="H1529" s="1">
        <v>1080000</v>
      </c>
      <c r="I1529" s="1">
        <v>81302.551999999996</v>
      </c>
    </row>
    <row r="1530" spans="1:9" x14ac:dyDescent="0.25">
      <c r="A1530" t="s">
        <v>7094</v>
      </c>
      <c r="B1530" t="s">
        <v>7095</v>
      </c>
      <c r="C1530" t="s">
        <v>7093</v>
      </c>
      <c r="D1530" t="s">
        <v>7092</v>
      </c>
      <c r="E1530" t="s">
        <v>2333</v>
      </c>
      <c r="F1530" t="s">
        <v>4</v>
      </c>
      <c r="G1530" s="2">
        <v>43172</v>
      </c>
      <c r="H1530" s="1">
        <v>1000000</v>
      </c>
      <c r="I1530" s="1">
        <v>57358.983999999997</v>
      </c>
    </row>
    <row r="1531" spans="1:9" x14ac:dyDescent="0.25">
      <c r="A1531" t="s">
        <v>7090</v>
      </c>
      <c r="B1531" t="s">
        <v>7091</v>
      </c>
      <c r="C1531" t="s">
        <v>7089</v>
      </c>
      <c r="D1531" t="s">
        <v>7088</v>
      </c>
      <c r="E1531" t="s">
        <v>2333</v>
      </c>
      <c r="F1531" t="s">
        <v>4</v>
      </c>
      <c r="G1531" s="2">
        <v>43185</v>
      </c>
      <c r="H1531" s="1">
        <v>1250000</v>
      </c>
      <c r="I1531" s="1">
        <v>35646.5144</v>
      </c>
    </row>
    <row r="1532" spans="1:9" x14ac:dyDescent="0.25">
      <c r="A1532" t="s">
        <v>7086</v>
      </c>
      <c r="B1532" t="s">
        <v>7087</v>
      </c>
      <c r="C1532" t="s">
        <v>7085</v>
      </c>
      <c r="D1532" t="s">
        <v>7084</v>
      </c>
      <c r="E1532" t="s">
        <v>2333</v>
      </c>
      <c r="F1532" t="s">
        <v>4</v>
      </c>
      <c r="G1532" s="2">
        <v>43227</v>
      </c>
      <c r="H1532" s="1">
        <v>2270000</v>
      </c>
      <c r="I1532" s="1">
        <v>116786.776</v>
      </c>
    </row>
    <row r="1533" spans="1:9" x14ac:dyDescent="0.25">
      <c r="A1533" t="s">
        <v>7082</v>
      </c>
      <c r="B1533" t="s">
        <v>7083</v>
      </c>
      <c r="C1533" t="s">
        <v>6799</v>
      </c>
      <c r="D1533" t="s">
        <v>6798</v>
      </c>
      <c r="E1533" t="s">
        <v>2333</v>
      </c>
      <c r="F1533" t="s">
        <v>4</v>
      </c>
      <c r="G1533" s="2">
        <v>43389</v>
      </c>
      <c r="H1533" s="1">
        <v>7003000</v>
      </c>
      <c r="I1533" s="1">
        <v>260531.50949999999</v>
      </c>
    </row>
    <row r="1534" spans="1:9" x14ac:dyDescent="0.25">
      <c r="A1534" t="s">
        <v>7080</v>
      </c>
      <c r="B1534" t="s">
        <v>7081</v>
      </c>
      <c r="C1534" t="s">
        <v>6803</v>
      </c>
      <c r="D1534" t="s">
        <v>6802</v>
      </c>
      <c r="E1534" t="s">
        <v>2333</v>
      </c>
      <c r="F1534" t="s">
        <v>4</v>
      </c>
      <c r="G1534" s="2">
        <v>43265</v>
      </c>
      <c r="H1534" s="1">
        <v>339000</v>
      </c>
      <c r="I1534" s="1">
        <v>21159.6505</v>
      </c>
    </row>
    <row r="1535" spans="1:9" x14ac:dyDescent="0.25">
      <c r="A1535" t="s">
        <v>7074</v>
      </c>
      <c r="B1535" t="s">
        <v>7075</v>
      </c>
      <c r="C1535" t="s">
        <v>7053</v>
      </c>
      <c r="D1535" t="s">
        <v>7052</v>
      </c>
      <c r="E1535" t="s">
        <v>2333</v>
      </c>
      <c r="F1535" t="s">
        <v>4</v>
      </c>
      <c r="G1535" s="2">
        <v>43364</v>
      </c>
      <c r="H1535" s="1">
        <v>3381000</v>
      </c>
      <c r="I1535" s="1">
        <v>249451.5987</v>
      </c>
    </row>
    <row r="1536" spans="1:9" x14ac:dyDescent="0.25">
      <c r="A1536" t="s">
        <v>7072</v>
      </c>
      <c r="B1536" t="s">
        <v>7073</v>
      </c>
      <c r="C1536" t="s">
        <v>7071</v>
      </c>
      <c r="D1536" t="s">
        <v>7070</v>
      </c>
      <c r="E1536" t="s">
        <v>2333</v>
      </c>
      <c r="F1536" t="s">
        <v>4</v>
      </c>
      <c r="G1536" s="2">
        <v>43266</v>
      </c>
      <c r="H1536" s="1">
        <v>1000000</v>
      </c>
      <c r="I1536" s="1">
        <v>45022.343999999997</v>
      </c>
    </row>
    <row r="1537" spans="1:9" x14ac:dyDescent="0.25">
      <c r="A1537" t="s">
        <v>7068</v>
      </c>
      <c r="B1537" t="s">
        <v>7069</v>
      </c>
      <c r="C1537" t="s">
        <v>7067</v>
      </c>
      <c r="D1537" t="s">
        <v>7066</v>
      </c>
      <c r="E1537" t="s">
        <v>2333</v>
      </c>
      <c r="F1537" t="s">
        <v>4</v>
      </c>
      <c r="G1537" s="2">
        <v>43217</v>
      </c>
      <c r="H1537" s="1">
        <v>527000</v>
      </c>
      <c r="I1537" s="1">
        <v>18235.041799999999</v>
      </c>
    </row>
    <row r="1538" spans="1:9" x14ac:dyDescent="0.25">
      <c r="A1538" t="s">
        <v>7060</v>
      </c>
      <c r="B1538" t="s">
        <v>7061</v>
      </c>
      <c r="C1538" t="s">
        <v>6817</v>
      </c>
      <c r="D1538" t="s">
        <v>6816</v>
      </c>
      <c r="E1538" t="s">
        <v>2333</v>
      </c>
      <c r="F1538" t="s">
        <v>4</v>
      </c>
      <c r="G1538" s="2">
        <v>43298</v>
      </c>
      <c r="H1538" s="1">
        <v>4343000</v>
      </c>
      <c r="I1538" s="1">
        <v>364964.63199999998</v>
      </c>
    </row>
    <row r="1539" spans="1:9" x14ac:dyDescent="0.25">
      <c r="A1539" t="s">
        <v>7058</v>
      </c>
      <c r="B1539" t="s">
        <v>7059</v>
      </c>
      <c r="C1539" t="s">
        <v>7057</v>
      </c>
      <c r="D1539" t="s">
        <v>7056</v>
      </c>
      <c r="E1539" t="s">
        <v>2333</v>
      </c>
      <c r="F1539" t="s">
        <v>4</v>
      </c>
      <c r="G1539" s="2">
        <v>43377</v>
      </c>
      <c r="H1539" s="1">
        <v>550000</v>
      </c>
      <c r="I1539" s="1">
        <v>36896.277199999997</v>
      </c>
    </row>
    <row r="1540" spans="1:9" x14ac:dyDescent="0.25">
      <c r="A1540" t="s">
        <v>7054</v>
      </c>
      <c r="B1540" t="s">
        <v>7055</v>
      </c>
      <c r="C1540" t="s">
        <v>7053</v>
      </c>
      <c r="D1540" t="s">
        <v>7052</v>
      </c>
      <c r="E1540" t="s">
        <v>2333</v>
      </c>
      <c r="F1540" t="s">
        <v>4</v>
      </c>
      <c r="G1540" s="2">
        <v>43234</v>
      </c>
      <c r="H1540" s="1">
        <v>540000</v>
      </c>
      <c r="I1540" s="1">
        <v>52737.698400000001</v>
      </c>
    </row>
    <row r="1541" spans="1:9" x14ac:dyDescent="0.25">
      <c r="A1541" t="s">
        <v>7050</v>
      </c>
      <c r="B1541" t="s">
        <v>7051</v>
      </c>
      <c r="C1541" t="s">
        <v>7049</v>
      </c>
      <c r="D1541" t="s">
        <v>7048</v>
      </c>
      <c r="E1541" t="s">
        <v>2333</v>
      </c>
      <c r="F1541" t="s">
        <v>4</v>
      </c>
      <c r="G1541" s="2">
        <v>43265</v>
      </c>
      <c r="H1541" s="1">
        <v>2500000</v>
      </c>
      <c r="I1541" s="1">
        <v>122660.7228</v>
      </c>
    </row>
    <row r="1542" spans="1:9" x14ac:dyDescent="0.25">
      <c r="A1542" t="s">
        <v>7046</v>
      </c>
      <c r="B1542" t="s">
        <v>7047</v>
      </c>
      <c r="C1542" t="s">
        <v>7045</v>
      </c>
      <c r="D1542" t="s">
        <v>7044</v>
      </c>
      <c r="E1542" t="s">
        <v>2333</v>
      </c>
      <c r="F1542" t="s">
        <v>4</v>
      </c>
      <c r="G1542" s="2">
        <v>43160</v>
      </c>
      <c r="H1542" s="1">
        <v>790000</v>
      </c>
      <c r="I1542" s="1">
        <v>49294.0219</v>
      </c>
    </row>
    <row r="1543" spans="1:9" x14ac:dyDescent="0.25">
      <c r="A1543" t="s">
        <v>7042</v>
      </c>
      <c r="B1543" t="s">
        <v>7043</v>
      </c>
      <c r="C1543" t="s">
        <v>7041</v>
      </c>
      <c r="D1543" t="s">
        <v>7040</v>
      </c>
      <c r="E1543" t="s">
        <v>2333</v>
      </c>
      <c r="F1543" t="s">
        <v>4</v>
      </c>
      <c r="G1543" s="2">
        <v>43236</v>
      </c>
      <c r="H1543" s="1">
        <v>267500</v>
      </c>
      <c r="I1543" s="1">
        <v>15525.4779</v>
      </c>
    </row>
    <row r="1544" spans="1:9" x14ac:dyDescent="0.25">
      <c r="A1544" t="s">
        <v>7038</v>
      </c>
      <c r="B1544" t="s">
        <v>7039</v>
      </c>
      <c r="C1544" t="s">
        <v>7037</v>
      </c>
      <c r="D1544" t="s">
        <v>7036</v>
      </c>
      <c r="E1544" t="s">
        <v>2333</v>
      </c>
      <c r="F1544" t="s">
        <v>4</v>
      </c>
      <c r="G1544" s="2">
        <v>43433</v>
      </c>
      <c r="H1544" s="1">
        <v>439000</v>
      </c>
      <c r="I1544" s="1">
        <v>29393.841100000001</v>
      </c>
    </row>
    <row r="1545" spans="1:9" x14ac:dyDescent="0.25">
      <c r="A1545" t="s">
        <v>7034</v>
      </c>
      <c r="B1545" t="s">
        <v>7035</v>
      </c>
      <c r="C1545" t="s">
        <v>7011</v>
      </c>
      <c r="D1545" t="s">
        <v>7010</v>
      </c>
      <c r="E1545" t="s">
        <v>2333</v>
      </c>
      <c r="F1545" t="s">
        <v>4</v>
      </c>
      <c r="G1545" s="2">
        <v>43145</v>
      </c>
      <c r="H1545" s="1">
        <v>749926</v>
      </c>
      <c r="I1545" s="1">
        <v>36204.393799999998</v>
      </c>
    </row>
    <row r="1546" spans="1:9" x14ac:dyDescent="0.25">
      <c r="A1546" t="s">
        <v>7032</v>
      </c>
      <c r="B1546" t="s">
        <v>7033</v>
      </c>
      <c r="C1546" t="s">
        <v>7011</v>
      </c>
      <c r="D1546" t="s">
        <v>7010</v>
      </c>
      <c r="E1546" t="s">
        <v>2333</v>
      </c>
      <c r="F1546" t="s">
        <v>4</v>
      </c>
      <c r="G1546" s="2">
        <v>43346</v>
      </c>
      <c r="H1546" s="1">
        <v>3110000</v>
      </c>
      <c r="I1546" s="1">
        <v>254555.12729999999</v>
      </c>
    </row>
    <row r="1547" spans="1:9" x14ac:dyDescent="0.25">
      <c r="A1547" t="s">
        <v>7030</v>
      </c>
      <c r="B1547" t="s">
        <v>7031</v>
      </c>
      <c r="C1547" t="s">
        <v>7029</v>
      </c>
      <c r="D1547" t="s">
        <v>7028</v>
      </c>
      <c r="E1547" t="s">
        <v>2333</v>
      </c>
      <c r="F1547" t="s">
        <v>4</v>
      </c>
      <c r="G1547" s="2">
        <v>43367</v>
      </c>
      <c r="H1547" s="1">
        <v>8100000</v>
      </c>
      <c r="I1547" s="1">
        <v>468365.6888</v>
      </c>
    </row>
    <row r="1548" spans="1:9" x14ac:dyDescent="0.25">
      <c r="A1548" t="s">
        <v>7026</v>
      </c>
      <c r="B1548" t="s">
        <v>7027</v>
      </c>
      <c r="C1548" t="s">
        <v>6985</v>
      </c>
      <c r="D1548" t="s">
        <v>6984</v>
      </c>
      <c r="E1548" t="s">
        <v>2333</v>
      </c>
      <c r="F1548" t="s">
        <v>4</v>
      </c>
      <c r="G1548" s="2">
        <v>43265</v>
      </c>
      <c r="H1548" s="1">
        <v>1666367</v>
      </c>
      <c r="I1548" s="1">
        <v>96763.840899999996</v>
      </c>
    </row>
    <row r="1549" spans="1:9" x14ac:dyDescent="0.25">
      <c r="A1549" t="s">
        <v>7024</v>
      </c>
      <c r="B1549" t="s">
        <v>7025</v>
      </c>
      <c r="C1549" t="s">
        <v>7023</v>
      </c>
      <c r="D1549" t="s">
        <v>7022</v>
      </c>
      <c r="E1549" t="s">
        <v>2333</v>
      </c>
      <c r="F1549" t="s">
        <v>4</v>
      </c>
      <c r="G1549" s="2">
        <v>43370</v>
      </c>
      <c r="H1549" s="1">
        <v>1249000</v>
      </c>
      <c r="I1549" s="1">
        <v>108028.27800000001</v>
      </c>
    </row>
    <row r="1550" spans="1:9" x14ac:dyDescent="0.25">
      <c r="A1550" t="s">
        <v>7020</v>
      </c>
      <c r="B1550" t="s">
        <v>7021</v>
      </c>
      <c r="C1550" t="s">
        <v>7019</v>
      </c>
      <c r="D1550" t="s">
        <v>7018</v>
      </c>
      <c r="E1550" t="s">
        <v>2333</v>
      </c>
      <c r="F1550" t="s">
        <v>4</v>
      </c>
      <c r="G1550" s="2">
        <v>43172</v>
      </c>
      <c r="H1550" s="1">
        <v>272765</v>
      </c>
      <c r="I1550" s="1">
        <v>14283.9517</v>
      </c>
    </row>
    <row r="1551" spans="1:9" x14ac:dyDescent="0.25">
      <c r="A1551" t="s">
        <v>7016</v>
      </c>
      <c r="B1551" t="s">
        <v>7017</v>
      </c>
      <c r="C1551" t="s">
        <v>7015</v>
      </c>
      <c r="D1551" t="s">
        <v>7014</v>
      </c>
      <c r="E1551" t="s">
        <v>2333</v>
      </c>
      <c r="F1551" t="s">
        <v>4</v>
      </c>
      <c r="G1551" s="2">
        <v>43266</v>
      </c>
      <c r="H1551" s="1">
        <v>4480000</v>
      </c>
      <c r="I1551" s="1">
        <v>206657.33600000001</v>
      </c>
    </row>
    <row r="1552" spans="1:9" x14ac:dyDescent="0.25">
      <c r="A1552" t="s">
        <v>7012</v>
      </c>
      <c r="B1552" t="s">
        <v>7013</v>
      </c>
      <c r="C1552" t="s">
        <v>7011</v>
      </c>
      <c r="D1552" t="s">
        <v>7010</v>
      </c>
      <c r="E1552" t="s">
        <v>2333</v>
      </c>
      <c r="F1552" t="s">
        <v>4</v>
      </c>
      <c r="G1552" s="2">
        <v>43145</v>
      </c>
      <c r="H1552" s="1">
        <v>421700</v>
      </c>
      <c r="I1552" s="1">
        <v>25091.563699999999</v>
      </c>
    </row>
    <row r="1553" spans="1:9" x14ac:dyDescent="0.25">
      <c r="A1553" t="s">
        <v>7008</v>
      </c>
      <c r="B1553" t="s">
        <v>7009</v>
      </c>
      <c r="C1553" t="s">
        <v>7007</v>
      </c>
      <c r="D1553" t="s">
        <v>7006</v>
      </c>
      <c r="E1553" t="s">
        <v>2333</v>
      </c>
      <c r="F1553" t="s">
        <v>4</v>
      </c>
      <c r="G1553" s="2">
        <v>43186</v>
      </c>
      <c r="H1553" s="1">
        <v>6877000</v>
      </c>
      <c r="I1553" s="1">
        <v>349045.98869999999</v>
      </c>
    </row>
    <row r="1554" spans="1:9" x14ac:dyDescent="0.25">
      <c r="A1554" t="s">
        <v>7004</v>
      </c>
      <c r="B1554" t="s">
        <v>7005</v>
      </c>
      <c r="C1554" t="s">
        <v>7003</v>
      </c>
      <c r="D1554" t="s">
        <v>7002</v>
      </c>
      <c r="E1554" t="s">
        <v>2333</v>
      </c>
      <c r="F1554" t="s">
        <v>4</v>
      </c>
      <c r="G1554" s="2">
        <v>43172</v>
      </c>
      <c r="H1554" s="1">
        <v>1284700</v>
      </c>
      <c r="I1554" s="1">
        <v>72325.130699999994</v>
      </c>
    </row>
    <row r="1555" spans="1:9" x14ac:dyDescent="0.25">
      <c r="A1555" t="s">
        <v>7000</v>
      </c>
      <c r="B1555" t="s">
        <v>7001</v>
      </c>
      <c r="C1555" t="s">
        <v>6999</v>
      </c>
      <c r="D1555" t="s">
        <v>6998</v>
      </c>
      <c r="E1555" t="s">
        <v>2333</v>
      </c>
      <c r="F1555" t="s">
        <v>4</v>
      </c>
      <c r="G1555" s="2">
        <v>43299</v>
      </c>
      <c r="H1555" s="1">
        <v>430650</v>
      </c>
      <c r="I1555" s="1">
        <v>16362.364799999999</v>
      </c>
    </row>
    <row r="1556" spans="1:9" x14ac:dyDescent="0.25">
      <c r="A1556" t="s">
        <v>6996</v>
      </c>
      <c r="B1556" t="s">
        <v>6997</v>
      </c>
      <c r="C1556" t="s">
        <v>6995</v>
      </c>
      <c r="D1556" t="s">
        <v>6994</v>
      </c>
      <c r="E1556" t="s">
        <v>2333</v>
      </c>
      <c r="F1556" t="s">
        <v>4</v>
      </c>
      <c r="G1556" s="2">
        <v>43283</v>
      </c>
      <c r="H1556" s="1">
        <v>1440000</v>
      </c>
      <c r="I1556" s="1">
        <v>93909.3753</v>
      </c>
    </row>
    <row r="1557" spans="1:9" x14ac:dyDescent="0.25">
      <c r="A1557" t="s">
        <v>6992</v>
      </c>
      <c r="B1557" t="s">
        <v>6993</v>
      </c>
      <c r="C1557" t="s">
        <v>6991</v>
      </c>
      <c r="D1557" t="s">
        <v>6990</v>
      </c>
      <c r="E1557" t="s">
        <v>2333</v>
      </c>
      <c r="F1557" t="s">
        <v>4</v>
      </c>
      <c r="G1557" s="2">
        <v>43305</v>
      </c>
      <c r="H1557" s="1">
        <v>1100000</v>
      </c>
      <c r="I1557" s="1">
        <v>93908.590800000005</v>
      </c>
    </row>
    <row r="1558" spans="1:9" x14ac:dyDescent="0.25">
      <c r="A1558" t="s">
        <v>6988</v>
      </c>
      <c r="B1558" t="s">
        <v>6989</v>
      </c>
      <c r="C1558" t="s">
        <v>6985</v>
      </c>
      <c r="D1558" t="s">
        <v>6984</v>
      </c>
      <c r="E1558" t="s">
        <v>2333</v>
      </c>
      <c r="F1558" t="s">
        <v>4</v>
      </c>
      <c r="G1558" s="2">
        <v>43138</v>
      </c>
      <c r="H1558" s="1">
        <v>3550000</v>
      </c>
      <c r="I1558" s="1">
        <v>237411.30859999999</v>
      </c>
    </row>
    <row r="1559" spans="1:9" x14ac:dyDescent="0.25">
      <c r="A1559" t="s">
        <v>6982</v>
      </c>
      <c r="B1559" t="s">
        <v>6983</v>
      </c>
      <c r="C1559" t="s">
        <v>6981</v>
      </c>
      <c r="D1559" t="s">
        <v>6980</v>
      </c>
      <c r="E1559" t="s">
        <v>2333</v>
      </c>
      <c r="F1559" t="s">
        <v>4</v>
      </c>
      <c r="G1559" s="2">
        <v>43285</v>
      </c>
      <c r="H1559" s="1">
        <v>4750012.5</v>
      </c>
      <c r="I1559" s="1">
        <v>249807.35200000001</v>
      </c>
    </row>
    <row r="1560" spans="1:9" x14ac:dyDescent="0.25">
      <c r="A1560" t="s">
        <v>6978</v>
      </c>
      <c r="B1560" t="s">
        <v>6979</v>
      </c>
      <c r="C1560" t="s">
        <v>6977</v>
      </c>
      <c r="D1560" t="s">
        <v>6976</v>
      </c>
      <c r="E1560" t="s">
        <v>2333</v>
      </c>
      <c r="F1560" t="s">
        <v>4</v>
      </c>
      <c r="G1560" s="2">
        <v>43376</v>
      </c>
      <c r="H1560" s="1">
        <v>895000</v>
      </c>
      <c r="I1560" s="1">
        <v>46431.368000000002</v>
      </c>
    </row>
    <row r="1561" spans="1:9" x14ac:dyDescent="0.25">
      <c r="A1561" t="s">
        <v>6974</v>
      </c>
      <c r="B1561" t="s">
        <v>6975</v>
      </c>
      <c r="C1561" t="s">
        <v>6973</v>
      </c>
      <c r="D1561" t="s">
        <v>6972</v>
      </c>
      <c r="E1561" t="s">
        <v>2333</v>
      </c>
      <c r="F1561" t="s">
        <v>4</v>
      </c>
      <c r="G1561" s="2">
        <v>43266</v>
      </c>
      <c r="H1561" s="1">
        <v>239500</v>
      </c>
      <c r="I1561" s="1">
        <v>14466.287200000001</v>
      </c>
    </row>
    <row r="1562" spans="1:9" x14ac:dyDescent="0.25">
      <c r="A1562" t="s">
        <v>6970</v>
      </c>
      <c r="B1562" t="s">
        <v>6971</v>
      </c>
      <c r="C1562" t="s">
        <v>735</v>
      </c>
      <c r="D1562" t="s">
        <v>734</v>
      </c>
      <c r="E1562" t="s">
        <v>2333</v>
      </c>
      <c r="F1562" t="s">
        <v>4</v>
      </c>
      <c r="G1562" s="2">
        <v>43188</v>
      </c>
      <c r="H1562" s="1">
        <v>1028748.56</v>
      </c>
      <c r="I1562" s="1">
        <v>88938.975999999995</v>
      </c>
    </row>
    <row r="1563" spans="1:9" x14ac:dyDescent="0.25">
      <c r="A1563" t="s">
        <v>6968</v>
      </c>
      <c r="B1563" t="s">
        <v>6969</v>
      </c>
      <c r="C1563" t="s">
        <v>6967</v>
      </c>
      <c r="D1563" t="s">
        <v>6966</v>
      </c>
      <c r="E1563" t="s">
        <v>2333</v>
      </c>
      <c r="F1563" t="s">
        <v>4</v>
      </c>
      <c r="G1563" s="2">
        <v>43250</v>
      </c>
      <c r="H1563" s="1">
        <v>840000</v>
      </c>
      <c r="I1563" s="1">
        <v>53006.339599999999</v>
      </c>
    </row>
    <row r="1564" spans="1:9" x14ac:dyDescent="0.25">
      <c r="A1564" t="s">
        <v>6964</v>
      </c>
      <c r="B1564" t="s">
        <v>6965</v>
      </c>
      <c r="C1564" t="s">
        <v>6963</v>
      </c>
      <c r="D1564" t="s">
        <v>6962</v>
      </c>
      <c r="E1564" t="s">
        <v>2333</v>
      </c>
      <c r="F1564" t="s">
        <v>4</v>
      </c>
      <c r="G1564" s="2">
        <v>43444</v>
      </c>
      <c r="H1564" s="1">
        <v>1927857</v>
      </c>
      <c r="I1564" s="1">
        <v>121431.4604</v>
      </c>
    </row>
    <row r="1565" spans="1:9" x14ac:dyDescent="0.25">
      <c r="A1565" t="s">
        <v>6960</v>
      </c>
      <c r="B1565" t="s">
        <v>6961</v>
      </c>
      <c r="C1565" t="s">
        <v>6959</v>
      </c>
      <c r="D1565" t="s">
        <v>6958</v>
      </c>
      <c r="E1565" t="s">
        <v>2333</v>
      </c>
      <c r="F1565" t="s">
        <v>4</v>
      </c>
      <c r="G1565" s="2">
        <v>43342</v>
      </c>
      <c r="H1565" s="1">
        <v>2197000</v>
      </c>
      <c r="I1565" s="1">
        <v>122381.928</v>
      </c>
    </row>
    <row r="1566" spans="1:9" x14ac:dyDescent="0.25">
      <c r="A1566" t="s">
        <v>6956</v>
      </c>
      <c r="B1566" t="s">
        <v>6957</v>
      </c>
      <c r="C1566" t="s">
        <v>6955</v>
      </c>
      <c r="D1566" t="s">
        <v>6954</v>
      </c>
      <c r="E1566" t="s">
        <v>2333</v>
      </c>
      <c r="F1566" t="s">
        <v>4</v>
      </c>
      <c r="G1566" s="2">
        <v>43227</v>
      </c>
      <c r="H1566" s="1">
        <v>972540</v>
      </c>
      <c r="I1566" s="1">
        <v>54912.395600000003</v>
      </c>
    </row>
    <row r="1567" spans="1:9" x14ac:dyDescent="0.25">
      <c r="A1567" t="s">
        <v>6952</v>
      </c>
      <c r="B1567" t="s">
        <v>6953</v>
      </c>
      <c r="C1567" t="s">
        <v>6951</v>
      </c>
      <c r="D1567" t="s">
        <v>6950</v>
      </c>
      <c r="E1567" t="s">
        <v>2333</v>
      </c>
      <c r="F1567" t="s">
        <v>4</v>
      </c>
      <c r="G1567" s="2">
        <v>43250</v>
      </c>
      <c r="H1567" s="1">
        <v>180000</v>
      </c>
      <c r="I1567" s="1">
        <v>8645.0519000000004</v>
      </c>
    </row>
    <row r="1568" spans="1:9" x14ac:dyDescent="0.25">
      <c r="A1568" t="s">
        <v>6948</v>
      </c>
      <c r="B1568" t="s">
        <v>6949</v>
      </c>
      <c r="C1568" t="s">
        <v>6947</v>
      </c>
      <c r="D1568" t="s">
        <v>6946</v>
      </c>
      <c r="E1568" t="s">
        <v>2333</v>
      </c>
      <c r="F1568" t="s">
        <v>4</v>
      </c>
      <c r="G1568" s="2">
        <v>43270</v>
      </c>
      <c r="H1568" s="1">
        <v>458000</v>
      </c>
      <c r="I1568" s="1">
        <v>17613.3043</v>
      </c>
    </row>
    <row r="1569" spans="1:9" x14ac:dyDescent="0.25">
      <c r="A1569" t="s">
        <v>6942</v>
      </c>
      <c r="B1569" t="s">
        <v>6943</v>
      </c>
      <c r="C1569" t="s">
        <v>6941</v>
      </c>
      <c r="D1569" t="s">
        <v>6940</v>
      </c>
      <c r="E1569" t="s">
        <v>2333</v>
      </c>
      <c r="F1569" t="s">
        <v>4</v>
      </c>
      <c r="G1569" s="2">
        <v>43270</v>
      </c>
      <c r="H1569" s="1">
        <v>1050000</v>
      </c>
      <c r="I1569" s="1">
        <v>31299.845799999999</v>
      </c>
    </row>
    <row r="1570" spans="1:9" x14ac:dyDescent="0.25">
      <c r="A1570" t="s">
        <v>6938</v>
      </c>
      <c r="B1570" t="s">
        <v>6939</v>
      </c>
      <c r="C1570" t="s">
        <v>6937</v>
      </c>
      <c r="D1570" t="s">
        <v>6936</v>
      </c>
      <c r="E1570" t="s">
        <v>2333</v>
      </c>
      <c r="F1570" t="s">
        <v>4</v>
      </c>
      <c r="G1570" s="2">
        <v>43406</v>
      </c>
      <c r="H1570" s="1">
        <v>1025000</v>
      </c>
      <c r="I1570" s="1">
        <v>95541.350399999996</v>
      </c>
    </row>
    <row r="1571" spans="1:9" x14ac:dyDescent="0.25">
      <c r="A1571" t="s">
        <v>6934</v>
      </c>
      <c r="B1571" t="s">
        <v>6935</v>
      </c>
      <c r="C1571" t="s">
        <v>6933</v>
      </c>
      <c r="D1571" t="s">
        <v>6932</v>
      </c>
      <c r="E1571" t="s">
        <v>2333</v>
      </c>
      <c r="F1571" t="s">
        <v>4</v>
      </c>
      <c r="G1571" s="2">
        <v>43377</v>
      </c>
      <c r="H1571" s="1">
        <v>1006720</v>
      </c>
      <c r="I1571" s="1">
        <v>54588.989699999998</v>
      </c>
    </row>
    <row r="1572" spans="1:9" x14ac:dyDescent="0.25">
      <c r="A1572" t="s">
        <v>6930</v>
      </c>
      <c r="B1572" t="s">
        <v>6931</v>
      </c>
      <c r="C1572" t="s">
        <v>6929</v>
      </c>
      <c r="D1572" t="s">
        <v>6928</v>
      </c>
      <c r="E1572" t="s">
        <v>2333</v>
      </c>
      <c r="F1572" t="s">
        <v>4</v>
      </c>
      <c r="G1572" s="2">
        <v>43116</v>
      </c>
      <c r="H1572" s="1">
        <v>819000</v>
      </c>
      <c r="I1572" s="1">
        <v>87669.085999999996</v>
      </c>
    </row>
    <row r="1573" spans="1:9" x14ac:dyDescent="0.25">
      <c r="A1573" t="s">
        <v>6926</v>
      </c>
      <c r="B1573" t="s">
        <v>6927</v>
      </c>
      <c r="C1573" t="s">
        <v>6925</v>
      </c>
      <c r="D1573" t="s">
        <v>6924</v>
      </c>
      <c r="E1573" t="s">
        <v>2333</v>
      </c>
      <c r="F1573" t="s">
        <v>4</v>
      </c>
      <c r="G1573" s="2">
        <v>43186</v>
      </c>
      <c r="H1573" s="1">
        <v>226791</v>
      </c>
      <c r="I1573" s="1">
        <v>14509.7672</v>
      </c>
    </row>
    <row r="1574" spans="1:9" x14ac:dyDescent="0.25">
      <c r="A1574" t="s">
        <v>6922</v>
      </c>
      <c r="B1574" t="s">
        <v>6923</v>
      </c>
      <c r="C1574" t="s">
        <v>6921</v>
      </c>
      <c r="D1574" t="s">
        <v>6920</v>
      </c>
      <c r="E1574" t="s">
        <v>2333</v>
      </c>
      <c r="F1574" t="s">
        <v>4</v>
      </c>
      <c r="G1574" s="2">
        <v>43227</v>
      </c>
      <c r="H1574" s="1">
        <v>3835000</v>
      </c>
      <c r="I1574" s="1">
        <v>197694.29610000001</v>
      </c>
    </row>
    <row r="1575" spans="1:9" x14ac:dyDescent="0.25">
      <c r="A1575" t="s">
        <v>6918</v>
      </c>
      <c r="B1575" t="s">
        <v>6919</v>
      </c>
      <c r="C1575" t="s">
        <v>6917</v>
      </c>
      <c r="D1575" t="s">
        <v>6916</v>
      </c>
      <c r="E1575" t="s">
        <v>2333</v>
      </c>
      <c r="F1575" t="s">
        <v>4</v>
      </c>
      <c r="G1575" s="2">
        <v>43245</v>
      </c>
      <c r="H1575" s="1">
        <v>995000</v>
      </c>
      <c r="I1575" s="1">
        <v>64825.241699999999</v>
      </c>
    </row>
    <row r="1576" spans="1:9" x14ac:dyDescent="0.25">
      <c r="A1576" t="s">
        <v>6914</v>
      </c>
      <c r="B1576" t="s">
        <v>6915</v>
      </c>
      <c r="C1576" t="s">
        <v>6913</v>
      </c>
      <c r="D1576" t="s">
        <v>6912</v>
      </c>
      <c r="E1576" t="s">
        <v>2333</v>
      </c>
      <c r="F1576" t="s">
        <v>4</v>
      </c>
      <c r="G1576" s="2">
        <v>43250</v>
      </c>
      <c r="H1576" s="1">
        <v>225000</v>
      </c>
      <c r="I1576" s="1">
        <v>7124.9569000000001</v>
      </c>
    </row>
    <row r="1577" spans="1:9" x14ac:dyDescent="0.25">
      <c r="A1577" t="s">
        <v>6910</v>
      </c>
      <c r="B1577" t="s">
        <v>6911</v>
      </c>
      <c r="C1577" t="s">
        <v>6909</v>
      </c>
      <c r="D1577" t="s">
        <v>6908</v>
      </c>
      <c r="E1577" t="s">
        <v>2333</v>
      </c>
      <c r="F1577" t="s">
        <v>4</v>
      </c>
      <c r="G1577" s="2">
        <v>43159</v>
      </c>
      <c r="H1577" s="1">
        <v>1422960</v>
      </c>
      <c r="I1577" s="1">
        <v>83340.961599999995</v>
      </c>
    </row>
    <row r="1578" spans="1:9" x14ac:dyDescent="0.25">
      <c r="A1578" t="s">
        <v>6906</v>
      </c>
      <c r="B1578" t="s">
        <v>6907</v>
      </c>
      <c r="C1578" t="s">
        <v>6905</v>
      </c>
      <c r="D1578" t="s">
        <v>6904</v>
      </c>
      <c r="E1578" t="s">
        <v>2333</v>
      </c>
      <c r="F1578" t="s">
        <v>4</v>
      </c>
      <c r="G1578" s="2">
        <v>43424</v>
      </c>
      <c r="H1578" s="1">
        <v>164560</v>
      </c>
      <c r="I1578" s="1">
        <v>5847.6776</v>
      </c>
    </row>
    <row r="1579" spans="1:9" x14ac:dyDescent="0.25">
      <c r="A1579" t="s">
        <v>6902</v>
      </c>
      <c r="B1579" t="s">
        <v>6903</v>
      </c>
      <c r="C1579" t="s">
        <v>6901</v>
      </c>
      <c r="D1579" t="s">
        <v>6900</v>
      </c>
      <c r="E1579" t="s">
        <v>2333</v>
      </c>
      <c r="F1579" t="s">
        <v>4</v>
      </c>
      <c r="G1579" s="2">
        <v>43369</v>
      </c>
      <c r="H1579" s="1">
        <v>1110880</v>
      </c>
      <c r="I1579" s="1">
        <v>81556.692200000005</v>
      </c>
    </row>
    <row r="1580" spans="1:9" x14ac:dyDescent="0.25">
      <c r="A1580" t="s">
        <v>6898</v>
      </c>
      <c r="B1580" t="s">
        <v>6899</v>
      </c>
      <c r="C1580" t="s">
        <v>6897</v>
      </c>
      <c r="D1580" t="s">
        <v>6896</v>
      </c>
      <c r="E1580" t="s">
        <v>2333</v>
      </c>
      <c r="F1580" t="s">
        <v>4</v>
      </c>
      <c r="G1580" s="2">
        <v>43298</v>
      </c>
      <c r="H1580" s="1">
        <v>1436400</v>
      </c>
      <c r="I1580" s="1">
        <v>112102.9129</v>
      </c>
    </row>
    <row r="1581" spans="1:9" x14ac:dyDescent="0.25">
      <c r="A1581" t="s">
        <v>6894</v>
      </c>
      <c r="B1581" t="s">
        <v>6895</v>
      </c>
      <c r="C1581" t="s">
        <v>6887</v>
      </c>
      <c r="D1581" t="s">
        <v>6886</v>
      </c>
      <c r="E1581" t="s">
        <v>2333</v>
      </c>
      <c r="F1581" t="s">
        <v>4</v>
      </c>
      <c r="G1581" s="2">
        <v>43265</v>
      </c>
      <c r="H1581" s="1">
        <v>3244230</v>
      </c>
      <c r="I1581" s="1">
        <v>145073.60380000001</v>
      </c>
    </row>
    <row r="1582" spans="1:9" x14ac:dyDescent="0.25">
      <c r="A1582" t="s">
        <v>6892</v>
      </c>
      <c r="B1582" t="s">
        <v>6893</v>
      </c>
      <c r="C1582" t="s">
        <v>6887</v>
      </c>
      <c r="D1582" t="s">
        <v>6886</v>
      </c>
      <c r="E1582" t="s">
        <v>2333</v>
      </c>
      <c r="F1582" t="s">
        <v>4</v>
      </c>
      <c r="G1582" s="2">
        <v>43265</v>
      </c>
      <c r="H1582" s="1">
        <v>1071840</v>
      </c>
      <c r="I1582" s="1">
        <v>47923.489500000003</v>
      </c>
    </row>
    <row r="1583" spans="1:9" x14ac:dyDescent="0.25">
      <c r="A1583" t="s">
        <v>6890</v>
      </c>
      <c r="B1583" t="s">
        <v>6891</v>
      </c>
      <c r="C1583" t="s">
        <v>6887</v>
      </c>
      <c r="D1583" t="s">
        <v>6886</v>
      </c>
      <c r="E1583" t="s">
        <v>2333</v>
      </c>
      <c r="F1583" t="s">
        <v>4</v>
      </c>
      <c r="G1583" s="2">
        <v>43265</v>
      </c>
      <c r="H1583" s="1">
        <v>2259796</v>
      </c>
      <c r="I1583" s="1">
        <v>104739.14780000001</v>
      </c>
    </row>
    <row r="1584" spans="1:9" x14ac:dyDescent="0.25">
      <c r="A1584" t="s">
        <v>6888</v>
      </c>
      <c r="B1584" t="s">
        <v>6889</v>
      </c>
      <c r="C1584" t="s">
        <v>6887</v>
      </c>
      <c r="D1584" t="s">
        <v>6886</v>
      </c>
      <c r="E1584" t="s">
        <v>2333</v>
      </c>
      <c r="F1584" t="s">
        <v>4</v>
      </c>
      <c r="G1584" s="2">
        <v>43117</v>
      </c>
      <c r="H1584" s="1">
        <v>1550000</v>
      </c>
      <c r="I1584" s="1">
        <v>55888.807999999997</v>
      </c>
    </row>
    <row r="1585" spans="1:9" x14ac:dyDescent="0.25">
      <c r="A1585" t="s">
        <v>6884</v>
      </c>
      <c r="B1585" t="s">
        <v>6885</v>
      </c>
      <c r="C1585" t="s">
        <v>6829</v>
      </c>
      <c r="D1585" t="s">
        <v>6828</v>
      </c>
      <c r="E1585" t="s">
        <v>2333</v>
      </c>
      <c r="F1585" t="s">
        <v>4</v>
      </c>
      <c r="G1585" s="2">
        <v>43172</v>
      </c>
      <c r="H1585" s="1">
        <v>5921836</v>
      </c>
      <c r="I1585" s="1">
        <v>359814.19199999998</v>
      </c>
    </row>
    <row r="1586" spans="1:9" x14ac:dyDescent="0.25">
      <c r="A1586" t="s">
        <v>6882</v>
      </c>
      <c r="B1586" t="s">
        <v>6883</v>
      </c>
      <c r="C1586" t="s">
        <v>6851</v>
      </c>
      <c r="D1586" t="s">
        <v>6850</v>
      </c>
      <c r="E1586" t="s">
        <v>2333</v>
      </c>
      <c r="F1586" t="s">
        <v>4</v>
      </c>
      <c r="G1586" s="2">
        <v>43129</v>
      </c>
      <c r="H1586" s="1">
        <v>3465763.72</v>
      </c>
      <c r="I1586" s="1">
        <v>259486.024</v>
      </c>
    </row>
    <row r="1587" spans="1:9" x14ac:dyDescent="0.25">
      <c r="A1587" t="s">
        <v>6880</v>
      </c>
      <c r="B1587" t="s">
        <v>6881</v>
      </c>
      <c r="C1587" t="s">
        <v>6879</v>
      </c>
      <c r="D1587" t="s">
        <v>6878</v>
      </c>
      <c r="E1587" t="s">
        <v>2333</v>
      </c>
      <c r="F1587" t="s">
        <v>4</v>
      </c>
      <c r="G1587" s="2">
        <v>43290</v>
      </c>
      <c r="H1587" s="1">
        <v>520000</v>
      </c>
      <c r="I1587" s="1">
        <v>32164.560000000001</v>
      </c>
    </row>
    <row r="1588" spans="1:9" x14ac:dyDescent="0.25">
      <c r="A1588" t="s">
        <v>6876</v>
      </c>
      <c r="B1588" t="s">
        <v>6877</v>
      </c>
      <c r="C1588" t="s">
        <v>1773</v>
      </c>
      <c r="D1588" t="s">
        <v>1772</v>
      </c>
      <c r="E1588" t="s">
        <v>2333</v>
      </c>
      <c r="F1588" t="s">
        <v>4</v>
      </c>
      <c r="G1588" s="2">
        <v>43222</v>
      </c>
      <c r="H1588" s="1">
        <v>1500000</v>
      </c>
      <c r="I1588" s="1">
        <v>126827.09600000001</v>
      </c>
    </row>
    <row r="1589" spans="1:9" x14ac:dyDescent="0.25">
      <c r="A1589" t="s">
        <v>6874</v>
      </c>
      <c r="B1589" t="s">
        <v>6875</v>
      </c>
      <c r="C1589" t="s">
        <v>6873</v>
      </c>
      <c r="D1589" t="s">
        <v>6872</v>
      </c>
      <c r="E1589" t="s">
        <v>2333</v>
      </c>
      <c r="F1589" t="s">
        <v>4</v>
      </c>
      <c r="G1589" s="2">
        <v>43104</v>
      </c>
      <c r="H1589" s="1">
        <v>1888970</v>
      </c>
      <c r="I1589" s="1">
        <v>95460.668900000004</v>
      </c>
    </row>
    <row r="1590" spans="1:9" x14ac:dyDescent="0.25">
      <c r="A1590" t="s">
        <v>6868</v>
      </c>
      <c r="B1590" t="s">
        <v>6869</v>
      </c>
      <c r="C1590" t="s">
        <v>6867</v>
      </c>
      <c r="D1590" t="s">
        <v>6866</v>
      </c>
      <c r="E1590" t="s">
        <v>2333</v>
      </c>
      <c r="F1590" t="s">
        <v>4</v>
      </c>
      <c r="G1590" s="2">
        <v>43245</v>
      </c>
      <c r="H1590" s="1">
        <v>2300000</v>
      </c>
      <c r="I1590" s="1">
        <v>106545.31299999999</v>
      </c>
    </row>
    <row r="1591" spans="1:9" x14ac:dyDescent="0.25">
      <c r="A1591" t="s">
        <v>6864</v>
      </c>
      <c r="B1591" t="s">
        <v>6865</v>
      </c>
      <c r="C1591" t="s">
        <v>6863</v>
      </c>
      <c r="D1591" t="s">
        <v>6862</v>
      </c>
      <c r="E1591" t="s">
        <v>2333</v>
      </c>
      <c r="F1591" t="s">
        <v>4</v>
      </c>
      <c r="G1591" s="2">
        <v>43437</v>
      </c>
      <c r="H1591" s="1">
        <v>2600000</v>
      </c>
      <c r="I1591" s="1">
        <v>212508.2408</v>
      </c>
    </row>
    <row r="1592" spans="1:9" x14ac:dyDescent="0.25">
      <c r="A1592" t="s">
        <v>6860</v>
      </c>
      <c r="B1592" t="s">
        <v>6861</v>
      </c>
      <c r="C1592" t="s">
        <v>6859</v>
      </c>
      <c r="D1592" t="s">
        <v>6858</v>
      </c>
      <c r="E1592" t="s">
        <v>2333</v>
      </c>
      <c r="F1592" t="s">
        <v>4</v>
      </c>
      <c r="G1592" s="2">
        <v>43437</v>
      </c>
      <c r="H1592" s="1">
        <v>3560600</v>
      </c>
      <c r="I1592" s="1">
        <v>296181.55379999999</v>
      </c>
    </row>
    <row r="1593" spans="1:9" x14ac:dyDescent="0.25">
      <c r="A1593" t="s">
        <v>6856</v>
      </c>
      <c r="B1593" t="s">
        <v>6857</v>
      </c>
      <c r="C1593" t="s">
        <v>6855</v>
      </c>
      <c r="D1593" t="s">
        <v>6854</v>
      </c>
      <c r="E1593" t="s">
        <v>2333</v>
      </c>
      <c r="F1593" t="s">
        <v>4</v>
      </c>
      <c r="G1593" s="2">
        <v>43432</v>
      </c>
      <c r="H1593" s="1">
        <v>3735000</v>
      </c>
      <c r="I1593" s="1">
        <v>286636.06900000002</v>
      </c>
    </row>
    <row r="1594" spans="1:9" x14ac:dyDescent="0.25">
      <c r="A1594" t="s">
        <v>6852</v>
      </c>
      <c r="B1594" t="s">
        <v>6853</v>
      </c>
      <c r="C1594" t="s">
        <v>6851</v>
      </c>
      <c r="D1594" t="s">
        <v>6850</v>
      </c>
      <c r="E1594" t="s">
        <v>2333</v>
      </c>
      <c r="F1594" t="s">
        <v>4</v>
      </c>
      <c r="G1594" s="2">
        <v>43250</v>
      </c>
      <c r="H1594" s="1">
        <v>2852614.3</v>
      </c>
      <c r="I1594" s="1">
        <v>185253.568</v>
      </c>
    </row>
    <row r="1595" spans="1:9" x14ac:dyDescent="0.25">
      <c r="A1595" t="s">
        <v>6844</v>
      </c>
      <c r="B1595" t="s">
        <v>6845</v>
      </c>
      <c r="C1595" t="s">
        <v>6843</v>
      </c>
      <c r="D1595" t="s">
        <v>6842</v>
      </c>
      <c r="E1595" t="s">
        <v>2333</v>
      </c>
      <c r="F1595" t="s">
        <v>4</v>
      </c>
      <c r="G1595" s="2">
        <v>43300</v>
      </c>
      <c r="H1595" s="1">
        <v>5000000</v>
      </c>
      <c r="I1595" s="1">
        <v>413984.11690000002</v>
      </c>
    </row>
    <row r="1596" spans="1:9" x14ac:dyDescent="0.25">
      <c r="A1596" t="s">
        <v>6840</v>
      </c>
      <c r="B1596" t="s">
        <v>6841</v>
      </c>
      <c r="C1596" t="s">
        <v>6839</v>
      </c>
      <c r="D1596" t="s">
        <v>6838</v>
      </c>
      <c r="E1596" t="s">
        <v>2333</v>
      </c>
      <c r="F1596" t="s">
        <v>4</v>
      </c>
      <c r="G1596" s="2">
        <v>43216</v>
      </c>
      <c r="H1596" s="1">
        <v>1800000</v>
      </c>
      <c r="I1596" s="1">
        <v>152649.90030000001</v>
      </c>
    </row>
    <row r="1597" spans="1:9" x14ac:dyDescent="0.25">
      <c r="A1597" t="s">
        <v>6836</v>
      </c>
      <c r="B1597" t="s">
        <v>6837</v>
      </c>
      <c r="C1597" t="s">
        <v>6829</v>
      </c>
      <c r="D1597" t="s">
        <v>6828</v>
      </c>
      <c r="E1597" t="s">
        <v>2333</v>
      </c>
      <c r="F1597" t="s">
        <v>4</v>
      </c>
      <c r="G1597" s="2">
        <v>43297</v>
      </c>
      <c r="H1597" s="1">
        <v>6149032</v>
      </c>
      <c r="I1597" s="1">
        <v>376818.67200000002</v>
      </c>
    </row>
    <row r="1598" spans="1:9" x14ac:dyDescent="0.25">
      <c r="A1598" t="s">
        <v>6834</v>
      </c>
      <c r="B1598" t="s">
        <v>6835</v>
      </c>
      <c r="C1598" t="s">
        <v>6833</v>
      </c>
      <c r="D1598" t="s">
        <v>6832</v>
      </c>
      <c r="E1598" t="s">
        <v>2333</v>
      </c>
      <c r="F1598" t="s">
        <v>4</v>
      </c>
      <c r="G1598" s="2">
        <v>43298</v>
      </c>
      <c r="H1598" s="1">
        <v>375000</v>
      </c>
      <c r="I1598" s="1">
        <v>21863.898099999999</v>
      </c>
    </row>
    <row r="1599" spans="1:9" x14ac:dyDescent="0.25">
      <c r="A1599" t="s">
        <v>6826</v>
      </c>
      <c r="B1599" t="s">
        <v>6827</v>
      </c>
      <c r="C1599" t="s">
        <v>6825</v>
      </c>
      <c r="D1599" t="s">
        <v>6824</v>
      </c>
      <c r="E1599" t="s">
        <v>2333</v>
      </c>
      <c r="F1599" t="s">
        <v>4</v>
      </c>
      <c r="G1599" s="2">
        <v>43117</v>
      </c>
      <c r="H1599" s="1">
        <v>1287420</v>
      </c>
      <c r="I1599" s="1">
        <v>66888.974499999997</v>
      </c>
    </row>
    <row r="1600" spans="1:9" x14ac:dyDescent="0.25">
      <c r="A1600" t="s">
        <v>6822</v>
      </c>
      <c r="B1600" t="s">
        <v>6823</v>
      </c>
      <c r="C1600" t="s">
        <v>6821</v>
      </c>
      <c r="D1600" t="s">
        <v>6820</v>
      </c>
      <c r="E1600" t="s">
        <v>2333</v>
      </c>
      <c r="F1600" t="s">
        <v>4</v>
      </c>
      <c r="G1600" s="2">
        <v>43186</v>
      </c>
      <c r="H1600" s="1">
        <v>1269000</v>
      </c>
      <c r="I1600" s="1">
        <v>114192.61599999999</v>
      </c>
    </row>
    <row r="1601" spans="1:9" x14ac:dyDescent="0.25">
      <c r="A1601" t="s">
        <v>6818</v>
      </c>
      <c r="B1601" t="s">
        <v>6819</v>
      </c>
      <c r="C1601" t="s">
        <v>6817</v>
      </c>
      <c r="D1601" t="s">
        <v>6816</v>
      </c>
      <c r="E1601" t="s">
        <v>2333</v>
      </c>
      <c r="F1601" t="s">
        <v>4</v>
      </c>
      <c r="G1601" s="2">
        <v>43220</v>
      </c>
      <c r="H1601" s="1">
        <v>4870000</v>
      </c>
      <c r="I1601" s="1">
        <v>137030.37599999999</v>
      </c>
    </row>
    <row r="1602" spans="1:9" x14ac:dyDescent="0.25">
      <c r="A1602" t="s">
        <v>6814</v>
      </c>
      <c r="B1602" t="s">
        <v>6815</v>
      </c>
      <c r="C1602" t="s">
        <v>6813</v>
      </c>
      <c r="D1602" t="s">
        <v>6812</v>
      </c>
      <c r="E1602" t="s">
        <v>2333</v>
      </c>
      <c r="F1602" t="s">
        <v>4</v>
      </c>
      <c r="G1602" s="2">
        <v>43131</v>
      </c>
      <c r="H1602" s="1">
        <v>774250</v>
      </c>
      <c r="I1602" s="1">
        <v>44393.08</v>
      </c>
    </row>
    <row r="1603" spans="1:9" x14ac:dyDescent="0.25">
      <c r="A1603" t="s">
        <v>6810</v>
      </c>
      <c r="B1603" t="s">
        <v>6811</v>
      </c>
      <c r="C1603" t="s">
        <v>6807</v>
      </c>
      <c r="D1603" t="s">
        <v>6806</v>
      </c>
      <c r="E1603" t="s">
        <v>2333</v>
      </c>
      <c r="F1603" t="s">
        <v>42</v>
      </c>
      <c r="G1603" s="2">
        <v>43173</v>
      </c>
      <c r="H1603" s="1">
        <v>3170000</v>
      </c>
      <c r="I1603" s="1">
        <v>34164</v>
      </c>
    </row>
    <row r="1604" spans="1:9" x14ac:dyDescent="0.25">
      <c r="A1604" t="s">
        <v>6808</v>
      </c>
      <c r="B1604" t="s">
        <v>6809</v>
      </c>
      <c r="C1604" t="s">
        <v>6807</v>
      </c>
      <c r="D1604" t="s">
        <v>6806</v>
      </c>
      <c r="E1604" t="s">
        <v>2333</v>
      </c>
      <c r="F1604" t="s">
        <v>4</v>
      </c>
      <c r="G1604" s="2">
        <v>43173</v>
      </c>
      <c r="H1604" s="1">
        <v>6404937</v>
      </c>
      <c r="I1604" s="1">
        <v>423692.52299999999</v>
      </c>
    </row>
    <row r="1605" spans="1:9" x14ac:dyDescent="0.25">
      <c r="A1605" t="s">
        <v>6804</v>
      </c>
      <c r="B1605" t="s">
        <v>6805</v>
      </c>
      <c r="C1605" t="s">
        <v>6803</v>
      </c>
      <c r="D1605" t="s">
        <v>6802</v>
      </c>
      <c r="E1605" t="s">
        <v>2333</v>
      </c>
      <c r="F1605" t="s">
        <v>4</v>
      </c>
      <c r="G1605" s="2">
        <v>43122</v>
      </c>
      <c r="H1605" s="1">
        <v>153000</v>
      </c>
      <c r="I1605" s="1">
        <v>5169.2999</v>
      </c>
    </row>
    <row r="1606" spans="1:9" x14ac:dyDescent="0.25">
      <c r="A1606" t="s">
        <v>6800</v>
      </c>
      <c r="B1606" t="s">
        <v>6801</v>
      </c>
      <c r="C1606" t="s">
        <v>6799</v>
      </c>
      <c r="D1606" t="s">
        <v>6798</v>
      </c>
      <c r="E1606" t="s">
        <v>2333</v>
      </c>
      <c r="F1606" t="s">
        <v>4</v>
      </c>
      <c r="G1606" s="2">
        <v>43283</v>
      </c>
      <c r="H1606" s="1">
        <v>5500000</v>
      </c>
      <c r="I1606" s="1">
        <v>215239.69500000001</v>
      </c>
    </row>
    <row r="1607" spans="1:9" x14ac:dyDescent="0.25">
      <c r="A1607" t="s">
        <v>6796</v>
      </c>
      <c r="B1607" t="s">
        <v>6797</v>
      </c>
      <c r="C1607" t="s">
        <v>6795</v>
      </c>
      <c r="D1607" t="s">
        <v>6794</v>
      </c>
      <c r="E1607" t="s">
        <v>2333</v>
      </c>
      <c r="F1607" t="s">
        <v>4</v>
      </c>
      <c r="G1607" s="2">
        <v>43235</v>
      </c>
      <c r="H1607" s="1">
        <v>1696000</v>
      </c>
      <c r="I1607" s="1">
        <v>142640.83480000001</v>
      </c>
    </row>
    <row r="1608" spans="1:9" x14ac:dyDescent="0.25">
      <c r="A1608" t="s">
        <v>6792</v>
      </c>
      <c r="B1608" t="s">
        <v>6793</v>
      </c>
      <c r="C1608" t="s">
        <v>6741</v>
      </c>
      <c r="D1608" t="s">
        <v>6740</v>
      </c>
      <c r="E1608" t="s">
        <v>2333</v>
      </c>
      <c r="F1608" t="s">
        <v>4</v>
      </c>
      <c r="G1608" s="2">
        <v>43116</v>
      </c>
      <c r="H1608" s="1">
        <v>335000</v>
      </c>
      <c r="I1608" s="1">
        <v>42003.995699999999</v>
      </c>
    </row>
    <row r="1609" spans="1:9" x14ac:dyDescent="0.25">
      <c r="A1609" t="s">
        <v>6790</v>
      </c>
      <c r="B1609" t="s">
        <v>6791</v>
      </c>
      <c r="C1609" t="s">
        <v>6705</v>
      </c>
      <c r="D1609" t="s">
        <v>6704</v>
      </c>
      <c r="E1609" t="s">
        <v>2333</v>
      </c>
      <c r="F1609" t="s">
        <v>4</v>
      </c>
      <c r="G1609" s="2">
        <v>43262</v>
      </c>
      <c r="H1609" s="1">
        <v>2184000</v>
      </c>
      <c r="I1609" s="1">
        <v>162473.03200000001</v>
      </c>
    </row>
    <row r="1610" spans="1:9" x14ac:dyDescent="0.25">
      <c r="A1610" t="s">
        <v>6788</v>
      </c>
      <c r="B1610" t="s">
        <v>6789</v>
      </c>
      <c r="C1610" t="s">
        <v>6705</v>
      </c>
      <c r="D1610" t="s">
        <v>6704</v>
      </c>
      <c r="E1610" t="s">
        <v>2333</v>
      </c>
      <c r="F1610" t="s">
        <v>4</v>
      </c>
      <c r="G1610" s="2">
        <v>43230</v>
      </c>
      <c r="H1610" s="1">
        <v>724875</v>
      </c>
      <c r="I1610" s="1">
        <v>48216.976000000002</v>
      </c>
    </row>
    <row r="1611" spans="1:9" x14ac:dyDescent="0.25">
      <c r="A1611" t="s">
        <v>6786</v>
      </c>
      <c r="B1611" t="s">
        <v>6787</v>
      </c>
      <c r="C1611" t="s">
        <v>6785</v>
      </c>
      <c r="D1611" t="s">
        <v>6784</v>
      </c>
      <c r="E1611" t="s">
        <v>2333</v>
      </c>
      <c r="F1611" t="s">
        <v>4</v>
      </c>
      <c r="G1611" s="2">
        <v>43236</v>
      </c>
      <c r="H1611" s="1">
        <v>2750000</v>
      </c>
      <c r="I1611" s="1">
        <v>167184.712</v>
      </c>
    </row>
    <row r="1612" spans="1:9" x14ac:dyDescent="0.25">
      <c r="A1612" t="s">
        <v>6782</v>
      </c>
      <c r="B1612" t="s">
        <v>6783</v>
      </c>
      <c r="C1612" t="s">
        <v>6781</v>
      </c>
      <c r="D1612" t="s">
        <v>6780</v>
      </c>
      <c r="E1612" t="s">
        <v>2333</v>
      </c>
      <c r="F1612" t="s">
        <v>4</v>
      </c>
      <c r="G1612" s="2">
        <v>43299</v>
      </c>
      <c r="H1612" s="1">
        <v>1300000</v>
      </c>
      <c r="I1612" s="1">
        <v>61129.587599999999</v>
      </c>
    </row>
    <row r="1613" spans="1:9" x14ac:dyDescent="0.25">
      <c r="A1613" t="s">
        <v>6778</v>
      </c>
      <c r="B1613" t="s">
        <v>6779</v>
      </c>
      <c r="C1613" t="s">
        <v>6777</v>
      </c>
      <c r="D1613" t="s">
        <v>6776</v>
      </c>
      <c r="E1613" t="s">
        <v>2333</v>
      </c>
      <c r="F1613" t="s">
        <v>4</v>
      </c>
      <c r="G1613" s="2">
        <v>43339</v>
      </c>
      <c r="H1613" s="1">
        <v>216910</v>
      </c>
      <c r="I1613" s="1">
        <v>12886.9665</v>
      </c>
    </row>
    <row r="1614" spans="1:9" x14ac:dyDescent="0.25">
      <c r="A1614" t="s">
        <v>6774</v>
      </c>
      <c r="B1614" t="s">
        <v>6775</v>
      </c>
      <c r="C1614" t="s">
        <v>711</v>
      </c>
      <c r="D1614" t="s">
        <v>710</v>
      </c>
      <c r="E1614" t="s">
        <v>2333</v>
      </c>
      <c r="F1614" t="s">
        <v>4</v>
      </c>
      <c r="G1614" s="2">
        <v>43116</v>
      </c>
      <c r="H1614" s="1">
        <v>800000</v>
      </c>
      <c r="I1614" s="1">
        <v>48515.509400000003</v>
      </c>
    </row>
    <row r="1615" spans="1:9" x14ac:dyDescent="0.25">
      <c r="A1615" t="s">
        <v>6772</v>
      </c>
      <c r="B1615" t="s">
        <v>6773</v>
      </c>
      <c r="C1615" t="s">
        <v>6771</v>
      </c>
      <c r="D1615" t="s">
        <v>6770</v>
      </c>
      <c r="E1615" t="s">
        <v>2333</v>
      </c>
      <c r="F1615" t="s">
        <v>4</v>
      </c>
      <c r="G1615" s="2">
        <v>43284</v>
      </c>
      <c r="H1615" s="1">
        <v>330000</v>
      </c>
      <c r="I1615" s="1">
        <v>16574.0288</v>
      </c>
    </row>
    <row r="1616" spans="1:9" x14ac:dyDescent="0.25">
      <c r="A1616" t="s">
        <v>6768</v>
      </c>
      <c r="B1616" t="s">
        <v>6769</v>
      </c>
      <c r="C1616" t="s">
        <v>6767</v>
      </c>
      <c r="D1616" t="s">
        <v>6766</v>
      </c>
      <c r="E1616" t="s">
        <v>2333</v>
      </c>
      <c r="F1616" t="s">
        <v>4</v>
      </c>
      <c r="G1616" s="2">
        <v>43298</v>
      </c>
      <c r="H1616" s="1">
        <v>1100000</v>
      </c>
      <c r="I1616" s="1">
        <v>45827.244200000001</v>
      </c>
    </row>
    <row r="1617" spans="1:9" x14ac:dyDescent="0.25">
      <c r="A1617" t="s">
        <v>6764</v>
      </c>
      <c r="B1617" t="s">
        <v>6765</v>
      </c>
      <c r="C1617" t="s">
        <v>6741</v>
      </c>
      <c r="D1617" t="s">
        <v>6740</v>
      </c>
      <c r="E1617" t="s">
        <v>2333</v>
      </c>
      <c r="F1617" t="s">
        <v>4</v>
      </c>
      <c r="G1617" s="2">
        <v>43262</v>
      </c>
      <c r="H1617" s="1">
        <v>366480</v>
      </c>
      <c r="I1617" s="1">
        <v>35100.7143</v>
      </c>
    </row>
    <row r="1618" spans="1:9" x14ac:dyDescent="0.25">
      <c r="A1618" t="s">
        <v>6762</v>
      </c>
      <c r="B1618" t="s">
        <v>6763</v>
      </c>
      <c r="C1618" t="s">
        <v>1761</v>
      </c>
      <c r="D1618" t="s">
        <v>1760</v>
      </c>
      <c r="E1618" t="s">
        <v>2333</v>
      </c>
      <c r="F1618" t="s">
        <v>4</v>
      </c>
      <c r="G1618" s="2">
        <v>43216</v>
      </c>
      <c r="H1618" s="1">
        <v>972000</v>
      </c>
      <c r="I1618" s="1">
        <v>57906.122600000002</v>
      </c>
    </row>
    <row r="1619" spans="1:9" x14ac:dyDescent="0.25">
      <c r="A1619" t="s">
        <v>6760</v>
      </c>
      <c r="B1619" t="s">
        <v>6761</v>
      </c>
      <c r="C1619" t="s">
        <v>6759</v>
      </c>
      <c r="D1619" t="s">
        <v>6758</v>
      </c>
      <c r="E1619" t="s">
        <v>2333</v>
      </c>
      <c r="F1619" t="s">
        <v>4</v>
      </c>
      <c r="G1619" s="2">
        <v>43444</v>
      </c>
      <c r="H1619" s="1">
        <v>2288000</v>
      </c>
      <c r="I1619" s="1">
        <v>267937.84279999998</v>
      </c>
    </row>
    <row r="1620" spans="1:9" x14ac:dyDescent="0.25">
      <c r="A1620" t="s">
        <v>6756</v>
      </c>
      <c r="B1620" t="s">
        <v>6757</v>
      </c>
      <c r="C1620" t="s">
        <v>6755</v>
      </c>
      <c r="D1620" t="s">
        <v>6754</v>
      </c>
      <c r="E1620" t="s">
        <v>2333</v>
      </c>
      <c r="F1620" t="s">
        <v>4</v>
      </c>
      <c r="G1620" s="2">
        <v>43160</v>
      </c>
      <c r="H1620" s="1">
        <v>1819000</v>
      </c>
      <c r="I1620" s="1">
        <v>94450.351200000005</v>
      </c>
    </row>
    <row r="1621" spans="1:9" x14ac:dyDescent="0.25">
      <c r="A1621" t="s">
        <v>6750</v>
      </c>
      <c r="B1621" t="s">
        <v>6751</v>
      </c>
      <c r="C1621" t="s">
        <v>6749</v>
      </c>
      <c r="D1621" t="s">
        <v>6748</v>
      </c>
      <c r="E1621" t="s">
        <v>2333</v>
      </c>
      <c r="F1621" t="s">
        <v>4</v>
      </c>
      <c r="G1621" s="2">
        <v>43285</v>
      </c>
      <c r="H1621" s="1">
        <v>4179000</v>
      </c>
      <c r="I1621" s="1">
        <v>218217.22630000001</v>
      </c>
    </row>
    <row r="1622" spans="1:9" x14ac:dyDescent="0.25">
      <c r="A1622" t="s">
        <v>6746</v>
      </c>
      <c r="B1622" t="s">
        <v>6747</v>
      </c>
      <c r="C1622" t="s">
        <v>6745</v>
      </c>
      <c r="D1622" t="s">
        <v>6744</v>
      </c>
      <c r="E1622" t="s">
        <v>2333</v>
      </c>
      <c r="F1622" t="s">
        <v>4</v>
      </c>
      <c r="G1622" s="2">
        <v>43208</v>
      </c>
      <c r="H1622" s="1">
        <v>1543000</v>
      </c>
      <c r="I1622" s="1">
        <v>44114.469599999997</v>
      </c>
    </row>
    <row r="1623" spans="1:9" x14ac:dyDescent="0.25">
      <c r="A1623" t="s">
        <v>6742</v>
      </c>
      <c r="B1623" t="s">
        <v>6743</v>
      </c>
      <c r="C1623" t="s">
        <v>6741</v>
      </c>
      <c r="D1623" t="s">
        <v>6740</v>
      </c>
      <c r="E1623" t="s">
        <v>2333</v>
      </c>
      <c r="F1623" t="s">
        <v>4</v>
      </c>
      <c r="G1623" s="2">
        <v>43377</v>
      </c>
      <c r="H1623" s="1">
        <v>213200</v>
      </c>
      <c r="I1623" s="1">
        <v>21214.306799999998</v>
      </c>
    </row>
    <row r="1624" spans="1:9" x14ac:dyDescent="0.25">
      <c r="A1624" t="s">
        <v>6738</v>
      </c>
      <c r="B1624" t="s">
        <v>6739</v>
      </c>
      <c r="C1624" t="s">
        <v>6737</v>
      </c>
      <c r="D1624" t="s">
        <v>6736</v>
      </c>
      <c r="E1624" t="s">
        <v>2333</v>
      </c>
      <c r="F1624" t="s">
        <v>4</v>
      </c>
      <c r="G1624" s="2">
        <v>43171</v>
      </c>
      <c r="H1624" s="1">
        <v>1250000</v>
      </c>
      <c r="I1624" s="1">
        <v>101416.67879999999</v>
      </c>
    </row>
    <row r="1625" spans="1:9" x14ac:dyDescent="0.25">
      <c r="A1625" t="s">
        <v>6734</v>
      </c>
      <c r="B1625" t="s">
        <v>6735</v>
      </c>
      <c r="C1625" t="s">
        <v>6733</v>
      </c>
      <c r="D1625" t="s">
        <v>6732</v>
      </c>
      <c r="E1625" t="s">
        <v>2333</v>
      </c>
      <c r="F1625" t="s">
        <v>4</v>
      </c>
      <c r="G1625" s="2">
        <v>43172</v>
      </c>
      <c r="H1625" s="1">
        <v>169747</v>
      </c>
      <c r="I1625" s="1">
        <v>11217.1029</v>
      </c>
    </row>
    <row r="1626" spans="1:9" x14ac:dyDescent="0.25">
      <c r="A1626" t="s">
        <v>6730</v>
      </c>
      <c r="B1626" t="s">
        <v>6731</v>
      </c>
      <c r="C1626" t="s">
        <v>6729</v>
      </c>
      <c r="D1626" t="s">
        <v>6728</v>
      </c>
      <c r="E1626" t="s">
        <v>2333</v>
      </c>
      <c r="F1626" t="s">
        <v>4</v>
      </c>
      <c r="G1626" s="2">
        <v>43216</v>
      </c>
      <c r="H1626" s="1">
        <v>960000</v>
      </c>
      <c r="I1626" s="1">
        <v>85743.2935</v>
      </c>
    </row>
    <row r="1627" spans="1:9" x14ac:dyDescent="0.25">
      <c r="A1627" t="s">
        <v>6726</v>
      </c>
      <c r="B1627" t="s">
        <v>6727</v>
      </c>
      <c r="C1627" t="s">
        <v>6717</v>
      </c>
      <c r="D1627" t="s">
        <v>6716</v>
      </c>
      <c r="E1627" t="s">
        <v>2333</v>
      </c>
      <c r="F1627" t="s">
        <v>4</v>
      </c>
      <c r="G1627" s="2">
        <v>43160</v>
      </c>
      <c r="H1627" s="1">
        <v>900000</v>
      </c>
      <c r="I1627" s="1">
        <v>46584.36</v>
      </c>
    </row>
    <row r="1628" spans="1:9" x14ac:dyDescent="0.25">
      <c r="A1628" t="s">
        <v>6724</v>
      </c>
      <c r="B1628" t="s">
        <v>6725</v>
      </c>
      <c r="C1628" t="s">
        <v>6717</v>
      </c>
      <c r="D1628" t="s">
        <v>6716</v>
      </c>
      <c r="E1628" t="s">
        <v>2333</v>
      </c>
      <c r="F1628" t="s">
        <v>4</v>
      </c>
      <c r="G1628" s="2">
        <v>43160</v>
      </c>
      <c r="H1628" s="1">
        <v>400000</v>
      </c>
      <c r="I1628" s="1">
        <v>20702.975999999999</v>
      </c>
    </row>
    <row r="1629" spans="1:9" x14ac:dyDescent="0.25">
      <c r="A1629" t="s">
        <v>6722</v>
      </c>
      <c r="B1629" t="s">
        <v>6723</v>
      </c>
      <c r="C1629" t="s">
        <v>6721</v>
      </c>
      <c r="D1629" t="s">
        <v>6720</v>
      </c>
      <c r="E1629" t="s">
        <v>2333</v>
      </c>
      <c r="F1629" t="s">
        <v>4</v>
      </c>
      <c r="G1629" s="2">
        <v>43227</v>
      </c>
      <c r="H1629" s="1">
        <v>2616000</v>
      </c>
      <c r="I1629" s="1">
        <v>287940.18530000001</v>
      </c>
    </row>
    <row r="1630" spans="1:9" x14ac:dyDescent="0.25">
      <c r="A1630" t="s">
        <v>6718</v>
      </c>
      <c r="B1630" t="s">
        <v>6719</v>
      </c>
      <c r="C1630" t="s">
        <v>6717</v>
      </c>
      <c r="D1630" t="s">
        <v>6716</v>
      </c>
      <c r="E1630" t="s">
        <v>2333</v>
      </c>
      <c r="F1630" t="s">
        <v>4</v>
      </c>
      <c r="G1630" s="2">
        <v>43160</v>
      </c>
      <c r="H1630" s="1">
        <v>1000000</v>
      </c>
      <c r="I1630" s="1">
        <v>51753.271999999997</v>
      </c>
    </row>
    <row r="1631" spans="1:9" x14ac:dyDescent="0.25">
      <c r="A1631" t="s">
        <v>6714</v>
      </c>
      <c r="B1631" t="s">
        <v>6715</v>
      </c>
      <c r="C1631" t="s">
        <v>6713</v>
      </c>
      <c r="D1631" t="s">
        <v>6712</v>
      </c>
      <c r="E1631" t="s">
        <v>2333</v>
      </c>
      <c r="F1631" t="s">
        <v>4</v>
      </c>
      <c r="G1631" s="2">
        <v>43265</v>
      </c>
      <c r="H1631" s="1">
        <v>330000</v>
      </c>
      <c r="I1631" s="1">
        <v>18466.935600000001</v>
      </c>
    </row>
    <row r="1632" spans="1:9" x14ac:dyDescent="0.25">
      <c r="A1632" t="s">
        <v>6710</v>
      </c>
      <c r="B1632" t="s">
        <v>6711</v>
      </c>
      <c r="C1632" t="s">
        <v>6709</v>
      </c>
      <c r="D1632" t="s">
        <v>6708</v>
      </c>
      <c r="E1632" t="s">
        <v>2333</v>
      </c>
      <c r="F1632" t="s">
        <v>4</v>
      </c>
      <c r="G1632" s="2">
        <v>43285</v>
      </c>
      <c r="H1632" s="1">
        <v>2350000</v>
      </c>
      <c r="I1632" s="1">
        <v>146853.14490000001</v>
      </c>
    </row>
    <row r="1633" spans="1:9" x14ac:dyDescent="0.25">
      <c r="A1633" t="s">
        <v>6706</v>
      </c>
      <c r="B1633" t="s">
        <v>6707</v>
      </c>
      <c r="C1633" t="s">
        <v>6705</v>
      </c>
      <c r="D1633" t="s">
        <v>6704</v>
      </c>
      <c r="E1633" t="s">
        <v>2333</v>
      </c>
      <c r="F1633" t="s">
        <v>4</v>
      </c>
      <c r="G1633" s="2">
        <v>43230</v>
      </c>
      <c r="H1633" s="1">
        <v>765630</v>
      </c>
      <c r="I1633" s="1">
        <v>34444.008000000002</v>
      </c>
    </row>
    <row r="1634" spans="1:9" x14ac:dyDescent="0.25">
      <c r="A1634" t="s">
        <v>6702</v>
      </c>
      <c r="B1634" t="s">
        <v>6703</v>
      </c>
      <c r="C1634" t="s">
        <v>6701</v>
      </c>
      <c r="D1634" t="s">
        <v>6700</v>
      </c>
      <c r="E1634" t="s">
        <v>2333</v>
      </c>
      <c r="F1634" t="s">
        <v>4</v>
      </c>
      <c r="G1634" s="2">
        <v>43416</v>
      </c>
      <c r="H1634" s="1">
        <v>1000000</v>
      </c>
      <c r="I1634" s="1">
        <v>43473.452299999997</v>
      </c>
    </row>
    <row r="1635" spans="1:9" x14ac:dyDescent="0.25">
      <c r="A1635" t="s">
        <v>6698</v>
      </c>
      <c r="B1635" t="s">
        <v>6699</v>
      </c>
      <c r="C1635" t="s">
        <v>6697</v>
      </c>
      <c r="D1635" t="s">
        <v>6696</v>
      </c>
      <c r="E1635" t="s">
        <v>2333</v>
      </c>
      <c r="F1635" t="s">
        <v>4</v>
      </c>
      <c r="G1635" s="2">
        <v>43104</v>
      </c>
      <c r="H1635" s="1">
        <v>259900</v>
      </c>
      <c r="I1635" s="1">
        <v>16020.182699999999</v>
      </c>
    </row>
    <row r="1636" spans="1:9" x14ac:dyDescent="0.25">
      <c r="A1636" t="s">
        <v>6694</v>
      </c>
      <c r="B1636" t="s">
        <v>6695</v>
      </c>
      <c r="C1636" t="s">
        <v>6693</v>
      </c>
      <c r="D1636" t="s">
        <v>6692</v>
      </c>
      <c r="E1636" t="s">
        <v>2333</v>
      </c>
      <c r="F1636" t="s">
        <v>4</v>
      </c>
      <c r="G1636" s="2">
        <v>43159</v>
      </c>
      <c r="H1636" s="1">
        <v>2049750</v>
      </c>
      <c r="I1636" s="1">
        <v>123926.5272</v>
      </c>
    </row>
    <row r="1637" spans="1:9" x14ac:dyDescent="0.25">
      <c r="A1637" t="s">
        <v>6690</v>
      </c>
      <c r="B1637" t="s">
        <v>6691</v>
      </c>
      <c r="C1637" t="s">
        <v>6689</v>
      </c>
      <c r="D1637" t="s">
        <v>6688</v>
      </c>
      <c r="E1637" t="s">
        <v>2333</v>
      </c>
      <c r="F1637" t="s">
        <v>4</v>
      </c>
      <c r="G1637" s="2">
        <v>43133</v>
      </c>
      <c r="H1637" s="1">
        <v>4125000</v>
      </c>
      <c r="I1637" s="1">
        <v>205454.16800000001</v>
      </c>
    </row>
    <row r="1638" spans="1:9" x14ac:dyDescent="0.25">
      <c r="A1638" t="s">
        <v>6686</v>
      </c>
      <c r="B1638" t="s">
        <v>6687</v>
      </c>
      <c r="C1638" t="s">
        <v>6683</v>
      </c>
      <c r="D1638" t="s">
        <v>6682</v>
      </c>
      <c r="E1638" t="s">
        <v>2333</v>
      </c>
      <c r="F1638" t="s">
        <v>4</v>
      </c>
      <c r="G1638" s="2">
        <v>43131</v>
      </c>
      <c r="H1638" s="1">
        <v>1500000</v>
      </c>
      <c r="I1638" s="1">
        <v>68723.587400000004</v>
      </c>
    </row>
    <row r="1639" spans="1:9" x14ac:dyDescent="0.25">
      <c r="A1639" t="s">
        <v>6684</v>
      </c>
      <c r="B1639" t="s">
        <v>6685</v>
      </c>
      <c r="C1639" t="s">
        <v>6683</v>
      </c>
      <c r="D1639" t="s">
        <v>6682</v>
      </c>
      <c r="E1639" t="s">
        <v>2333</v>
      </c>
      <c r="F1639" t="s">
        <v>4</v>
      </c>
      <c r="G1639" s="2">
        <v>43199</v>
      </c>
      <c r="H1639" s="1">
        <v>572056</v>
      </c>
      <c r="I1639" s="1">
        <v>33633.634599999998</v>
      </c>
    </row>
    <row r="1640" spans="1:9" x14ac:dyDescent="0.25">
      <c r="A1640" t="s">
        <v>6680</v>
      </c>
      <c r="B1640" t="s">
        <v>6681</v>
      </c>
      <c r="C1640" t="s">
        <v>6679</v>
      </c>
      <c r="D1640" t="s">
        <v>6678</v>
      </c>
      <c r="E1640" t="s">
        <v>2333</v>
      </c>
      <c r="F1640" t="s">
        <v>4</v>
      </c>
      <c r="G1640" s="2">
        <v>43446</v>
      </c>
      <c r="H1640" s="1">
        <v>160000</v>
      </c>
      <c r="I1640" s="1">
        <v>9033.1293999999998</v>
      </c>
    </row>
    <row r="1641" spans="1:9" x14ac:dyDescent="0.25">
      <c r="A1641" t="s">
        <v>6676</v>
      </c>
      <c r="B1641" t="s">
        <v>6677</v>
      </c>
      <c r="C1641" t="s">
        <v>691</v>
      </c>
      <c r="D1641" t="s">
        <v>690</v>
      </c>
      <c r="E1641" t="s">
        <v>2333</v>
      </c>
      <c r="F1641" t="s">
        <v>4</v>
      </c>
      <c r="G1641" s="2">
        <v>43339</v>
      </c>
      <c r="H1641" s="1">
        <v>975000</v>
      </c>
      <c r="I1641" s="1">
        <v>51111.9908</v>
      </c>
    </row>
    <row r="1642" spans="1:9" x14ac:dyDescent="0.25">
      <c r="A1642" t="s">
        <v>6674</v>
      </c>
      <c r="B1642" t="s">
        <v>6675</v>
      </c>
      <c r="C1642" t="s">
        <v>1817</v>
      </c>
      <c r="D1642" t="s">
        <v>1816</v>
      </c>
      <c r="E1642" t="s">
        <v>2333</v>
      </c>
      <c r="F1642" t="s">
        <v>4</v>
      </c>
      <c r="G1642" s="2">
        <v>43117</v>
      </c>
      <c r="H1642" s="1">
        <v>1890000</v>
      </c>
      <c r="I1642" s="1">
        <v>117292.1746</v>
      </c>
    </row>
    <row r="1643" spans="1:9" x14ac:dyDescent="0.25">
      <c r="A1643" t="s">
        <v>6672</v>
      </c>
      <c r="B1643" t="s">
        <v>6673</v>
      </c>
      <c r="C1643" t="s">
        <v>6671</v>
      </c>
      <c r="D1643" t="s">
        <v>6670</v>
      </c>
      <c r="E1643" t="s">
        <v>2333</v>
      </c>
      <c r="F1643" t="s">
        <v>4</v>
      </c>
      <c r="G1643" s="2">
        <v>43104</v>
      </c>
      <c r="H1643" s="1">
        <v>1440000</v>
      </c>
      <c r="I1643" s="1">
        <v>72085.399999999994</v>
      </c>
    </row>
    <row r="1644" spans="1:9" x14ac:dyDescent="0.25">
      <c r="A1644" t="s">
        <v>6668</v>
      </c>
      <c r="B1644" t="s">
        <v>6669</v>
      </c>
      <c r="C1644" t="s">
        <v>6649</v>
      </c>
      <c r="D1644" t="s">
        <v>6648</v>
      </c>
      <c r="E1644" t="s">
        <v>2333</v>
      </c>
      <c r="F1644" t="s">
        <v>4</v>
      </c>
      <c r="G1644" s="2">
        <v>43283</v>
      </c>
      <c r="H1644" s="1">
        <v>550000</v>
      </c>
      <c r="I1644" s="1">
        <v>36597.316599999998</v>
      </c>
    </row>
    <row r="1645" spans="1:9" x14ac:dyDescent="0.25">
      <c r="A1645" t="s">
        <v>6666</v>
      </c>
      <c r="B1645" t="s">
        <v>6667</v>
      </c>
      <c r="C1645" t="s">
        <v>6665</v>
      </c>
      <c r="D1645" t="s">
        <v>6664</v>
      </c>
      <c r="E1645" t="s">
        <v>2333</v>
      </c>
      <c r="F1645" t="s">
        <v>4</v>
      </c>
      <c r="G1645" s="2">
        <v>43416</v>
      </c>
      <c r="H1645" s="1">
        <v>945750</v>
      </c>
      <c r="I1645" s="1">
        <v>61169.795100000003</v>
      </c>
    </row>
    <row r="1646" spans="1:9" x14ac:dyDescent="0.25">
      <c r="A1646" t="s">
        <v>6662</v>
      </c>
      <c r="B1646" t="s">
        <v>6663</v>
      </c>
      <c r="C1646" t="s">
        <v>6661</v>
      </c>
      <c r="D1646" t="s">
        <v>6660</v>
      </c>
      <c r="E1646" t="s">
        <v>2333</v>
      </c>
      <c r="F1646" t="s">
        <v>4</v>
      </c>
      <c r="G1646" s="2">
        <v>43104</v>
      </c>
      <c r="H1646" s="1">
        <v>521151.75</v>
      </c>
      <c r="I1646" s="1">
        <v>40008.585599999999</v>
      </c>
    </row>
    <row r="1647" spans="1:9" x14ac:dyDescent="0.25">
      <c r="A1647" t="s">
        <v>6658</v>
      </c>
      <c r="B1647" t="s">
        <v>6659</v>
      </c>
      <c r="C1647" t="s">
        <v>6657</v>
      </c>
      <c r="D1647" t="s">
        <v>6656</v>
      </c>
      <c r="E1647" t="s">
        <v>2333</v>
      </c>
      <c r="F1647" t="s">
        <v>4</v>
      </c>
      <c r="G1647" s="2">
        <v>43104</v>
      </c>
      <c r="H1647" s="1">
        <v>1090000</v>
      </c>
      <c r="I1647" s="1">
        <v>53325.156999999999</v>
      </c>
    </row>
    <row r="1648" spans="1:9" x14ac:dyDescent="0.25">
      <c r="A1648" t="s">
        <v>6654</v>
      </c>
      <c r="B1648" t="s">
        <v>6655</v>
      </c>
      <c r="C1648" t="s">
        <v>6653</v>
      </c>
      <c r="D1648" t="s">
        <v>6652</v>
      </c>
      <c r="E1648" t="s">
        <v>2333</v>
      </c>
      <c r="F1648" t="s">
        <v>4</v>
      </c>
      <c r="G1648" s="2">
        <v>43418</v>
      </c>
      <c r="H1648" s="1">
        <v>1810428</v>
      </c>
      <c r="I1648" s="1">
        <v>221518.74960000001</v>
      </c>
    </row>
    <row r="1649" spans="1:9" x14ac:dyDescent="0.25">
      <c r="A1649" t="s">
        <v>6650</v>
      </c>
      <c r="B1649" t="s">
        <v>6651</v>
      </c>
      <c r="C1649" t="s">
        <v>6649</v>
      </c>
      <c r="D1649" t="s">
        <v>6648</v>
      </c>
      <c r="E1649" t="s">
        <v>2333</v>
      </c>
      <c r="F1649" t="s">
        <v>4</v>
      </c>
      <c r="G1649" s="2">
        <v>43186</v>
      </c>
      <c r="H1649" s="1">
        <v>3550842</v>
      </c>
      <c r="I1649" s="1">
        <v>243020.7666</v>
      </c>
    </row>
    <row r="1650" spans="1:9" x14ac:dyDescent="0.25">
      <c r="A1650" t="s">
        <v>6646</v>
      </c>
      <c r="B1650" t="s">
        <v>6647</v>
      </c>
      <c r="C1650" t="s">
        <v>6645</v>
      </c>
      <c r="D1650" t="s">
        <v>6644</v>
      </c>
      <c r="E1650" t="s">
        <v>2333</v>
      </c>
      <c r="F1650" t="s">
        <v>4</v>
      </c>
      <c r="G1650" s="2">
        <v>43305</v>
      </c>
      <c r="H1650" s="1">
        <v>330030</v>
      </c>
      <c r="I1650" s="1">
        <v>23071.313200000001</v>
      </c>
    </row>
    <row r="1651" spans="1:9" x14ac:dyDescent="0.25">
      <c r="A1651" t="s">
        <v>6642</v>
      </c>
      <c r="B1651" t="s">
        <v>6643</v>
      </c>
      <c r="C1651" t="s">
        <v>687</v>
      </c>
      <c r="D1651" t="s">
        <v>686</v>
      </c>
      <c r="E1651" t="s">
        <v>2333</v>
      </c>
      <c r="F1651" t="s">
        <v>4</v>
      </c>
      <c r="G1651" s="2">
        <v>43236</v>
      </c>
      <c r="H1651" s="1">
        <v>1541537</v>
      </c>
      <c r="I1651" s="1">
        <v>78131.288799999995</v>
      </c>
    </row>
    <row r="1652" spans="1:9" x14ac:dyDescent="0.25">
      <c r="A1652" t="s">
        <v>6640</v>
      </c>
      <c r="B1652" t="s">
        <v>6641</v>
      </c>
      <c r="C1652" t="s">
        <v>6639</v>
      </c>
      <c r="D1652" t="s">
        <v>6638</v>
      </c>
      <c r="E1652" t="s">
        <v>2333</v>
      </c>
      <c r="F1652" t="s">
        <v>4</v>
      </c>
      <c r="G1652" s="2">
        <v>43202</v>
      </c>
      <c r="H1652" s="1">
        <v>4500000</v>
      </c>
      <c r="I1652" s="1">
        <v>385382.07199999999</v>
      </c>
    </row>
    <row r="1653" spans="1:9" x14ac:dyDescent="0.25">
      <c r="A1653" t="s">
        <v>6636</v>
      </c>
      <c r="B1653" t="s">
        <v>6637</v>
      </c>
      <c r="C1653" t="s">
        <v>687</v>
      </c>
      <c r="D1653" t="s">
        <v>686</v>
      </c>
      <c r="E1653" t="s">
        <v>2333</v>
      </c>
      <c r="F1653" t="s">
        <v>4</v>
      </c>
      <c r="G1653" s="2">
        <v>43173</v>
      </c>
      <c r="H1653" s="1">
        <v>1632952</v>
      </c>
      <c r="I1653" s="1">
        <v>35778.582799999996</v>
      </c>
    </row>
    <row r="1654" spans="1:9" x14ac:dyDescent="0.25">
      <c r="A1654" t="s">
        <v>6634</v>
      </c>
      <c r="B1654" t="s">
        <v>6635</v>
      </c>
      <c r="C1654" t="s">
        <v>6633</v>
      </c>
      <c r="D1654" t="s">
        <v>6632</v>
      </c>
      <c r="E1654" t="s">
        <v>2333</v>
      </c>
      <c r="F1654" t="s">
        <v>4</v>
      </c>
      <c r="G1654" s="2">
        <v>43236</v>
      </c>
      <c r="H1654" s="1">
        <v>895000</v>
      </c>
      <c r="I1654" s="1">
        <v>66563.759999999995</v>
      </c>
    </row>
    <row r="1655" spans="1:9" x14ac:dyDescent="0.25">
      <c r="A1655" t="s">
        <v>6630</v>
      </c>
      <c r="B1655" t="s">
        <v>6631</v>
      </c>
      <c r="C1655" t="s">
        <v>6629</v>
      </c>
      <c r="D1655" t="s">
        <v>6628</v>
      </c>
      <c r="E1655" t="s">
        <v>2333</v>
      </c>
      <c r="F1655" t="s">
        <v>4</v>
      </c>
      <c r="G1655" s="2">
        <v>43305</v>
      </c>
      <c r="H1655" s="1">
        <v>3739220</v>
      </c>
      <c r="I1655" s="1">
        <v>321196.63520000002</v>
      </c>
    </row>
    <row r="1656" spans="1:9" x14ac:dyDescent="0.25">
      <c r="A1656" t="s">
        <v>6626</v>
      </c>
      <c r="B1656" t="s">
        <v>6627</v>
      </c>
      <c r="C1656" t="s">
        <v>6625</v>
      </c>
      <c r="D1656" t="s">
        <v>6624</v>
      </c>
      <c r="E1656" t="s">
        <v>2333</v>
      </c>
      <c r="F1656" t="s">
        <v>4</v>
      </c>
      <c r="G1656" s="2">
        <v>43227</v>
      </c>
      <c r="H1656" s="1">
        <v>937710</v>
      </c>
      <c r="I1656" s="1">
        <v>39103.451200000003</v>
      </c>
    </row>
    <row r="1657" spans="1:9" x14ac:dyDescent="0.25">
      <c r="A1657" t="s">
        <v>6622</v>
      </c>
      <c r="B1657" t="s">
        <v>6623</v>
      </c>
      <c r="C1657" t="s">
        <v>6621</v>
      </c>
      <c r="D1657" t="s">
        <v>6620</v>
      </c>
      <c r="E1657" t="s">
        <v>2333</v>
      </c>
      <c r="F1657" t="s">
        <v>4</v>
      </c>
      <c r="G1657" s="2">
        <v>43250</v>
      </c>
      <c r="H1657" s="1">
        <v>1458000</v>
      </c>
      <c r="I1657" s="1">
        <v>151640.15549999999</v>
      </c>
    </row>
    <row r="1658" spans="1:9" x14ac:dyDescent="0.25">
      <c r="A1658" t="s">
        <v>6618</v>
      </c>
      <c r="B1658" t="s">
        <v>6619</v>
      </c>
      <c r="C1658" t="s">
        <v>6617</v>
      </c>
      <c r="D1658" t="s">
        <v>6616</v>
      </c>
      <c r="E1658" t="s">
        <v>2333</v>
      </c>
      <c r="F1658" t="s">
        <v>4</v>
      </c>
      <c r="G1658" s="2">
        <v>43335</v>
      </c>
      <c r="H1658" s="1">
        <v>4480000</v>
      </c>
      <c r="I1658" s="1">
        <v>367185.61499999999</v>
      </c>
    </row>
    <row r="1659" spans="1:9" x14ac:dyDescent="0.25">
      <c r="A1659" t="s">
        <v>6614</v>
      </c>
      <c r="B1659" t="s">
        <v>6615</v>
      </c>
      <c r="C1659" t="s">
        <v>6613</v>
      </c>
      <c r="D1659" t="s">
        <v>6612</v>
      </c>
      <c r="E1659" t="s">
        <v>2333</v>
      </c>
      <c r="F1659" t="s">
        <v>4</v>
      </c>
      <c r="G1659" s="2">
        <v>43305</v>
      </c>
      <c r="H1659" s="1">
        <v>720000</v>
      </c>
      <c r="I1659" s="1">
        <v>42210.7673</v>
      </c>
    </row>
    <row r="1660" spans="1:9" x14ac:dyDescent="0.25">
      <c r="A1660" t="s">
        <v>6610</v>
      </c>
      <c r="B1660" t="s">
        <v>6611</v>
      </c>
      <c r="C1660" t="s">
        <v>6609</v>
      </c>
      <c r="D1660" t="s">
        <v>6608</v>
      </c>
      <c r="E1660" t="s">
        <v>2333</v>
      </c>
      <c r="F1660" t="s">
        <v>4</v>
      </c>
      <c r="G1660" s="2">
        <v>43300</v>
      </c>
      <c r="H1660" s="1">
        <v>2180000</v>
      </c>
      <c r="I1660" s="1">
        <v>113832.15330000001</v>
      </c>
    </row>
    <row r="1661" spans="1:9" x14ac:dyDescent="0.25">
      <c r="A1661" t="s">
        <v>6606</v>
      </c>
      <c r="B1661" t="s">
        <v>6607</v>
      </c>
      <c r="C1661" t="s">
        <v>6605</v>
      </c>
      <c r="D1661" t="s">
        <v>6604</v>
      </c>
      <c r="E1661" t="s">
        <v>2333</v>
      </c>
      <c r="F1661" t="s">
        <v>4</v>
      </c>
      <c r="G1661" s="2">
        <v>43290</v>
      </c>
      <c r="H1661" s="1">
        <v>2778996</v>
      </c>
      <c r="I1661" s="1">
        <v>263622.09749999997</v>
      </c>
    </row>
    <row r="1662" spans="1:9" x14ac:dyDescent="0.25">
      <c r="A1662" t="s">
        <v>6602</v>
      </c>
      <c r="B1662" t="s">
        <v>6603</v>
      </c>
      <c r="C1662" t="s">
        <v>6561</v>
      </c>
      <c r="D1662" t="s">
        <v>6560</v>
      </c>
      <c r="E1662" t="s">
        <v>2333</v>
      </c>
      <c r="F1662" t="s">
        <v>4</v>
      </c>
      <c r="G1662" s="2">
        <v>43299</v>
      </c>
      <c r="H1662" s="1">
        <v>8990000</v>
      </c>
      <c r="I1662" s="1">
        <v>471073.03860000003</v>
      </c>
    </row>
    <row r="1663" spans="1:9" x14ac:dyDescent="0.25">
      <c r="A1663" t="s">
        <v>6600</v>
      </c>
      <c r="B1663" t="s">
        <v>6601</v>
      </c>
      <c r="C1663" t="s">
        <v>6599</v>
      </c>
      <c r="D1663" t="s">
        <v>6598</v>
      </c>
      <c r="E1663" t="s">
        <v>2333</v>
      </c>
      <c r="F1663" t="s">
        <v>4</v>
      </c>
      <c r="G1663" s="2">
        <v>43389</v>
      </c>
      <c r="H1663" s="1">
        <v>340000</v>
      </c>
      <c r="I1663" s="1">
        <v>30747.156299999999</v>
      </c>
    </row>
    <row r="1664" spans="1:9" x14ac:dyDescent="0.25">
      <c r="A1664" t="s">
        <v>6596</v>
      </c>
      <c r="B1664" t="s">
        <v>6597</v>
      </c>
      <c r="C1664" t="s">
        <v>6595</v>
      </c>
      <c r="D1664" t="s">
        <v>6594</v>
      </c>
      <c r="E1664" t="s">
        <v>2333</v>
      </c>
      <c r="F1664" t="s">
        <v>4</v>
      </c>
      <c r="G1664" s="2">
        <v>43131</v>
      </c>
      <c r="H1664" s="1">
        <v>1100000</v>
      </c>
      <c r="I1664" s="1">
        <v>56713.944900000002</v>
      </c>
    </row>
    <row r="1665" spans="1:9" x14ac:dyDescent="0.25">
      <c r="A1665" t="s">
        <v>6592</v>
      </c>
      <c r="B1665" t="s">
        <v>6593</v>
      </c>
      <c r="C1665" t="s">
        <v>6591</v>
      </c>
      <c r="D1665" t="s">
        <v>6590</v>
      </c>
      <c r="E1665" t="s">
        <v>2333</v>
      </c>
      <c r="F1665" t="s">
        <v>4</v>
      </c>
      <c r="G1665" s="2">
        <v>43208</v>
      </c>
      <c r="H1665" s="1">
        <v>5905000</v>
      </c>
      <c r="I1665" s="1">
        <v>305965.7795</v>
      </c>
    </row>
    <row r="1666" spans="1:9" x14ac:dyDescent="0.25">
      <c r="A1666" t="s">
        <v>6588</v>
      </c>
      <c r="B1666" t="s">
        <v>6589</v>
      </c>
      <c r="C1666" t="s">
        <v>5320</v>
      </c>
      <c r="D1666" t="s">
        <v>5319</v>
      </c>
      <c r="E1666" t="s">
        <v>2333</v>
      </c>
      <c r="F1666" t="s">
        <v>4</v>
      </c>
      <c r="G1666" s="2">
        <v>43299</v>
      </c>
      <c r="H1666" s="1">
        <v>1084995</v>
      </c>
      <c r="I1666" s="1">
        <v>113307.72259999999</v>
      </c>
    </row>
    <row r="1667" spans="1:9" x14ac:dyDescent="0.25">
      <c r="A1667" t="s">
        <v>6586</v>
      </c>
      <c r="B1667" t="s">
        <v>6587</v>
      </c>
      <c r="C1667" t="s">
        <v>671</v>
      </c>
      <c r="D1667" t="s">
        <v>670</v>
      </c>
      <c r="E1667" t="s">
        <v>2333</v>
      </c>
      <c r="F1667" t="s">
        <v>4</v>
      </c>
      <c r="G1667" s="2">
        <v>43208</v>
      </c>
      <c r="H1667" s="1">
        <v>1394132</v>
      </c>
      <c r="I1667" s="1">
        <v>147815.4975</v>
      </c>
    </row>
    <row r="1668" spans="1:9" x14ac:dyDescent="0.25">
      <c r="A1668" t="s">
        <v>6584</v>
      </c>
      <c r="B1668" t="s">
        <v>6585</v>
      </c>
      <c r="C1668" t="s">
        <v>679</v>
      </c>
      <c r="D1668" t="s">
        <v>678</v>
      </c>
      <c r="E1668" t="s">
        <v>2333</v>
      </c>
      <c r="F1668" t="s">
        <v>4</v>
      </c>
      <c r="G1668" s="2">
        <v>43266</v>
      </c>
      <c r="H1668" s="1">
        <v>1539450</v>
      </c>
      <c r="I1668" s="1">
        <v>133069.09959999999</v>
      </c>
    </row>
    <row r="1669" spans="1:9" x14ac:dyDescent="0.25">
      <c r="A1669" t="s">
        <v>6582</v>
      </c>
      <c r="B1669" t="s">
        <v>6583</v>
      </c>
      <c r="C1669" t="s">
        <v>6581</v>
      </c>
      <c r="D1669" t="s">
        <v>6580</v>
      </c>
      <c r="E1669" t="s">
        <v>2333</v>
      </c>
      <c r="F1669" t="s">
        <v>4</v>
      </c>
      <c r="G1669" s="2">
        <v>43412</v>
      </c>
      <c r="H1669" s="1">
        <v>3328000</v>
      </c>
      <c r="I1669" s="1">
        <v>194938.5024</v>
      </c>
    </row>
    <row r="1670" spans="1:9" x14ac:dyDescent="0.25">
      <c r="A1670" t="s">
        <v>6578</v>
      </c>
      <c r="B1670" t="s">
        <v>6579</v>
      </c>
      <c r="C1670" t="s">
        <v>6577</v>
      </c>
      <c r="D1670" t="s">
        <v>6576</v>
      </c>
      <c r="E1670" t="s">
        <v>2333</v>
      </c>
      <c r="F1670" t="s">
        <v>4</v>
      </c>
      <c r="G1670" s="2">
        <v>43290</v>
      </c>
      <c r="H1670" s="1">
        <v>1075000</v>
      </c>
      <c r="I1670" s="1">
        <v>64283.689899999998</v>
      </c>
    </row>
    <row r="1671" spans="1:9" x14ac:dyDescent="0.25">
      <c r="A1671" t="s">
        <v>6574</v>
      </c>
      <c r="B1671" t="s">
        <v>6575</v>
      </c>
      <c r="C1671" t="s">
        <v>6573</v>
      </c>
      <c r="D1671" t="s">
        <v>6572</v>
      </c>
      <c r="E1671" t="s">
        <v>2333</v>
      </c>
      <c r="F1671" t="s">
        <v>4</v>
      </c>
      <c r="G1671" s="2">
        <v>43283</v>
      </c>
      <c r="H1671" s="1">
        <v>175500</v>
      </c>
      <c r="I1671" s="1">
        <v>14340.025900000001</v>
      </c>
    </row>
    <row r="1672" spans="1:9" x14ac:dyDescent="0.25">
      <c r="A1672" t="s">
        <v>6570</v>
      </c>
      <c r="B1672" t="s">
        <v>6571</v>
      </c>
      <c r="C1672" t="s">
        <v>6569</v>
      </c>
      <c r="D1672" t="s">
        <v>6568</v>
      </c>
      <c r="E1672" t="s">
        <v>2333</v>
      </c>
      <c r="F1672" t="s">
        <v>4</v>
      </c>
      <c r="G1672" s="2">
        <v>43104</v>
      </c>
      <c r="H1672" s="1">
        <v>1935000</v>
      </c>
      <c r="I1672" s="1">
        <v>189645.24619999999</v>
      </c>
    </row>
    <row r="1673" spans="1:9" x14ac:dyDescent="0.25">
      <c r="A1673" t="s">
        <v>6566</v>
      </c>
      <c r="B1673" t="s">
        <v>6567</v>
      </c>
      <c r="C1673" t="s">
        <v>6565</v>
      </c>
      <c r="D1673" t="s">
        <v>6564</v>
      </c>
      <c r="E1673" t="s">
        <v>2333</v>
      </c>
      <c r="F1673" t="s">
        <v>4</v>
      </c>
      <c r="G1673" s="2">
        <v>43270</v>
      </c>
      <c r="H1673" s="1">
        <v>2150000</v>
      </c>
      <c r="I1673" s="1">
        <v>170765.136</v>
      </c>
    </row>
    <row r="1674" spans="1:9" x14ac:dyDescent="0.25">
      <c r="A1674" t="s">
        <v>6562</v>
      </c>
      <c r="B1674" t="s">
        <v>6563</v>
      </c>
      <c r="C1674" t="s">
        <v>6561</v>
      </c>
      <c r="D1674" t="s">
        <v>6560</v>
      </c>
      <c r="E1674" t="s">
        <v>2333</v>
      </c>
      <c r="F1674" t="s">
        <v>4</v>
      </c>
      <c r="G1674" s="2">
        <v>43266</v>
      </c>
      <c r="H1674" s="1">
        <v>3099000</v>
      </c>
      <c r="I1674" s="1">
        <v>199499.43830000001</v>
      </c>
    </row>
    <row r="1675" spans="1:9" x14ac:dyDescent="0.25">
      <c r="A1675" t="s">
        <v>6558</v>
      </c>
      <c r="B1675" t="s">
        <v>6559</v>
      </c>
      <c r="C1675" t="s">
        <v>6557</v>
      </c>
      <c r="D1675" t="s">
        <v>6556</v>
      </c>
      <c r="E1675" t="s">
        <v>2333</v>
      </c>
      <c r="F1675" t="s">
        <v>4</v>
      </c>
      <c r="G1675" s="2">
        <v>43131</v>
      </c>
      <c r="H1675" s="1">
        <v>2086656</v>
      </c>
      <c r="I1675" s="1">
        <v>125133.45</v>
      </c>
    </row>
    <row r="1676" spans="1:9" x14ac:dyDescent="0.25">
      <c r="A1676" t="s">
        <v>6554</v>
      </c>
      <c r="B1676" t="s">
        <v>6555</v>
      </c>
      <c r="C1676" t="s">
        <v>6553</v>
      </c>
      <c r="D1676" t="s">
        <v>6552</v>
      </c>
      <c r="E1676" t="s">
        <v>2333</v>
      </c>
      <c r="F1676" t="s">
        <v>4</v>
      </c>
      <c r="G1676" s="2">
        <v>43297</v>
      </c>
      <c r="H1676" s="1">
        <v>7693256</v>
      </c>
      <c r="I1676" s="1">
        <v>426742.02399999998</v>
      </c>
    </row>
    <row r="1677" spans="1:9" x14ac:dyDescent="0.25">
      <c r="A1677" t="s">
        <v>6550</v>
      </c>
      <c r="B1677" t="s">
        <v>6551</v>
      </c>
      <c r="C1677" t="s">
        <v>5316</v>
      </c>
      <c r="D1677" t="s">
        <v>5315</v>
      </c>
      <c r="E1677" t="s">
        <v>2333</v>
      </c>
      <c r="F1677" t="s">
        <v>4</v>
      </c>
      <c r="G1677" s="2">
        <v>43262</v>
      </c>
      <c r="H1677" s="1">
        <v>4000000</v>
      </c>
      <c r="I1677" s="1">
        <v>258386.30809999999</v>
      </c>
    </row>
    <row r="1678" spans="1:9" x14ac:dyDescent="0.25">
      <c r="A1678" t="s">
        <v>6544</v>
      </c>
      <c r="B1678" t="s">
        <v>6545</v>
      </c>
      <c r="C1678" t="s">
        <v>6543</v>
      </c>
      <c r="D1678" t="s">
        <v>6542</v>
      </c>
      <c r="E1678" t="s">
        <v>2333</v>
      </c>
      <c r="F1678" t="s">
        <v>4</v>
      </c>
      <c r="G1678" s="2">
        <v>43131</v>
      </c>
      <c r="H1678" s="1">
        <v>765498</v>
      </c>
      <c r="I1678" s="1">
        <v>78349.710000000006</v>
      </c>
    </row>
    <row r="1679" spans="1:9" x14ac:dyDescent="0.25">
      <c r="A1679" t="s">
        <v>6540</v>
      </c>
      <c r="B1679" t="s">
        <v>6541</v>
      </c>
      <c r="C1679" t="s">
        <v>6539</v>
      </c>
      <c r="D1679" t="s">
        <v>6538</v>
      </c>
      <c r="E1679" t="s">
        <v>2333</v>
      </c>
      <c r="F1679" t="s">
        <v>4</v>
      </c>
      <c r="G1679" s="2">
        <v>43326</v>
      </c>
      <c r="H1679" s="1">
        <v>836000</v>
      </c>
      <c r="I1679" s="1">
        <v>99737.930200000003</v>
      </c>
    </row>
    <row r="1680" spans="1:9" x14ac:dyDescent="0.25">
      <c r="A1680" t="s">
        <v>6536</v>
      </c>
      <c r="B1680" t="s">
        <v>6537</v>
      </c>
      <c r="C1680" t="s">
        <v>6535</v>
      </c>
      <c r="D1680" t="s">
        <v>6534</v>
      </c>
      <c r="E1680" t="s">
        <v>2333</v>
      </c>
      <c r="F1680" t="s">
        <v>4</v>
      </c>
      <c r="G1680" s="2">
        <v>43299</v>
      </c>
      <c r="H1680" s="1">
        <v>1048422.3</v>
      </c>
      <c r="I1680" s="1">
        <v>36319.2451</v>
      </c>
    </row>
    <row r="1681" spans="1:9" x14ac:dyDescent="0.25">
      <c r="A1681" t="s">
        <v>6532</v>
      </c>
      <c r="B1681" t="s">
        <v>6533</v>
      </c>
      <c r="C1681" t="s">
        <v>5524</v>
      </c>
      <c r="D1681" t="s">
        <v>5523</v>
      </c>
      <c r="E1681" t="s">
        <v>2333</v>
      </c>
      <c r="F1681" t="s">
        <v>4</v>
      </c>
      <c r="G1681" s="2">
        <v>43172</v>
      </c>
      <c r="H1681" s="1">
        <v>4000000</v>
      </c>
      <c r="I1681" s="1">
        <v>384334.728</v>
      </c>
    </row>
    <row r="1682" spans="1:9" x14ac:dyDescent="0.25">
      <c r="A1682" t="s">
        <v>6530</v>
      </c>
      <c r="B1682" t="s">
        <v>6531</v>
      </c>
      <c r="C1682" t="s">
        <v>5548</v>
      </c>
      <c r="D1682" t="s">
        <v>5547</v>
      </c>
      <c r="E1682" t="s">
        <v>2333</v>
      </c>
      <c r="F1682" t="s">
        <v>4</v>
      </c>
      <c r="G1682" s="2">
        <v>43172</v>
      </c>
      <c r="H1682" s="1">
        <v>3000000</v>
      </c>
      <c r="I1682" s="1">
        <v>185032.84</v>
      </c>
    </row>
    <row r="1683" spans="1:9" x14ac:dyDescent="0.25">
      <c r="A1683" t="s">
        <v>6528</v>
      </c>
      <c r="B1683" t="s">
        <v>6529</v>
      </c>
      <c r="C1683" t="s">
        <v>511</v>
      </c>
      <c r="D1683" t="s">
        <v>510</v>
      </c>
      <c r="E1683" t="s">
        <v>2333</v>
      </c>
      <c r="F1683" t="s">
        <v>4</v>
      </c>
      <c r="G1683" s="2">
        <v>43389</v>
      </c>
      <c r="H1683" s="1">
        <v>2300000</v>
      </c>
      <c r="I1683" s="1">
        <v>166593.92920000001</v>
      </c>
    </row>
    <row r="1684" spans="1:9" x14ac:dyDescent="0.25">
      <c r="A1684" t="s">
        <v>6526</v>
      </c>
      <c r="B1684" t="s">
        <v>6527</v>
      </c>
      <c r="C1684" t="s">
        <v>1753</v>
      </c>
      <c r="D1684" t="s">
        <v>1752</v>
      </c>
      <c r="E1684" t="s">
        <v>2333</v>
      </c>
      <c r="F1684" t="s">
        <v>4</v>
      </c>
      <c r="G1684" s="2">
        <v>43249</v>
      </c>
      <c r="H1684" s="1">
        <v>2597422</v>
      </c>
      <c r="I1684" s="1">
        <v>151191.48000000001</v>
      </c>
    </row>
    <row r="1685" spans="1:9" x14ac:dyDescent="0.25">
      <c r="A1685" t="s">
        <v>6524</v>
      </c>
      <c r="B1685" t="s">
        <v>6525</v>
      </c>
      <c r="C1685" t="s">
        <v>6523</v>
      </c>
      <c r="D1685" t="s">
        <v>6522</v>
      </c>
      <c r="E1685" t="s">
        <v>2333</v>
      </c>
      <c r="F1685" t="s">
        <v>4</v>
      </c>
      <c r="G1685" s="2">
        <v>43377</v>
      </c>
      <c r="H1685" s="1">
        <v>153912</v>
      </c>
      <c r="I1685" s="1">
        <v>11942.6155</v>
      </c>
    </row>
    <row r="1686" spans="1:9" x14ac:dyDescent="0.25">
      <c r="A1686" t="s">
        <v>6520</v>
      </c>
      <c r="B1686" t="s">
        <v>6521</v>
      </c>
      <c r="C1686" t="s">
        <v>6519</v>
      </c>
      <c r="D1686" t="s">
        <v>6518</v>
      </c>
      <c r="E1686" t="s">
        <v>2333</v>
      </c>
      <c r="F1686" t="s">
        <v>4</v>
      </c>
      <c r="G1686" s="2">
        <v>43424</v>
      </c>
      <c r="H1686" s="1">
        <v>2959000</v>
      </c>
      <c r="I1686" s="1">
        <v>270121.3211</v>
      </c>
    </row>
    <row r="1687" spans="1:9" x14ac:dyDescent="0.25">
      <c r="A1687" t="s">
        <v>6516</v>
      </c>
      <c r="B1687" t="s">
        <v>6517</v>
      </c>
      <c r="C1687" t="s">
        <v>6515</v>
      </c>
      <c r="D1687" t="s">
        <v>6514</v>
      </c>
      <c r="E1687" t="s">
        <v>2333</v>
      </c>
      <c r="F1687" t="s">
        <v>4</v>
      </c>
      <c r="G1687" s="2">
        <v>43377</v>
      </c>
      <c r="H1687" s="1">
        <v>9936068</v>
      </c>
      <c r="I1687" s="1">
        <v>893697.24750000006</v>
      </c>
    </row>
    <row r="1688" spans="1:9" x14ac:dyDescent="0.25">
      <c r="A1688" t="s">
        <v>6512</v>
      </c>
      <c r="B1688" t="s">
        <v>6513</v>
      </c>
      <c r="C1688" t="s">
        <v>6511</v>
      </c>
      <c r="D1688" t="s">
        <v>6510</v>
      </c>
      <c r="E1688" t="s">
        <v>2333</v>
      </c>
      <c r="F1688" t="s">
        <v>4</v>
      </c>
      <c r="G1688" s="2">
        <v>43300</v>
      </c>
      <c r="H1688" s="1">
        <v>2959000</v>
      </c>
      <c r="I1688" s="1">
        <v>169384.52669999999</v>
      </c>
    </row>
    <row r="1689" spans="1:9" x14ac:dyDescent="0.25">
      <c r="A1689" t="s">
        <v>6508</v>
      </c>
      <c r="B1689" t="s">
        <v>6509</v>
      </c>
      <c r="C1689" t="s">
        <v>6507</v>
      </c>
      <c r="D1689" t="s">
        <v>6506</v>
      </c>
      <c r="E1689" t="s">
        <v>2333</v>
      </c>
      <c r="F1689" t="s">
        <v>4</v>
      </c>
      <c r="G1689" s="2">
        <v>43158</v>
      </c>
      <c r="H1689" s="1">
        <v>5289780</v>
      </c>
      <c r="I1689" s="1">
        <v>481315.41580000002</v>
      </c>
    </row>
    <row r="1690" spans="1:9" x14ac:dyDescent="0.25">
      <c r="A1690" t="s">
        <v>6504</v>
      </c>
      <c r="B1690" t="s">
        <v>6505</v>
      </c>
      <c r="C1690" t="s">
        <v>659</v>
      </c>
      <c r="D1690" t="s">
        <v>658</v>
      </c>
      <c r="E1690" t="s">
        <v>2333</v>
      </c>
      <c r="F1690" t="s">
        <v>4</v>
      </c>
      <c r="G1690" s="2">
        <v>43132</v>
      </c>
      <c r="H1690" s="1">
        <v>3841594.16</v>
      </c>
      <c r="I1690" s="1">
        <v>261499.14350000001</v>
      </c>
    </row>
    <row r="1691" spans="1:9" x14ac:dyDescent="0.25">
      <c r="A1691" t="s">
        <v>6502</v>
      </c>
      <c r="B1691" t="s">
        <v>6503</v>
      </c>
      <c r="C1691" t="s">
        <v>6391</v>
      </c>
      <c r="D1691" t="s">
        <v>6390</v>
      </c>
      <c r="E1691" t="s">
        <v>2333</v>
      </c>
      <c r="F1691" t="s">
        <v>4</v>
      </c>
      <c r="G1691" s="2">
        <v>43157</v>
      </c>
      <c r="H1691" s="1">
        <v>2858800</v>
      </c>
      <c r="I1691" s="1">
        <v>131126.7567</v>
      </c>
    </row>
    <row r="1692" spans="1:9" x14ac:dyDescent="0.25">
      <c r="A1692" t="s">
        <v>6500</v>
      </c>
      <c r="B1692" t="s">
        <v>6501</v>
      </c>
      <c r="C1692" t="s">
        <v>6499</v>
      </c>
      <c r="D1692" t="s">
        <v>6498</v>
      </c>
      <c r="E1692" t="s">
        <v>2333</v>
      </c>
      <c r="F1692" t="s">
        <v>4</v>
      </c>
      <c r="G1692" s="2">
        <v>43227</v>
      </c>
      <c r="H1692" s="1">
        <v>3110000</v>
      </c>
      <c r="I1692" s="1">
        <v>182672.0882</v>
      </c>
    </row>
    <row r="1693" spans="1:9" x14ac:dyDescent="0.25">
      <c r="A1693" t="s">
        <v>6496</v>
      </c>
      <c r="B1693" t="s">
        <v>6497</v>
      </c>
      <c r="C1693" t="s">
        <v>6495</v>
      </c>
      <c r="D1693" t="s">
        <v>6494</v>
      </c>
      <c r="E1693" t="s">
        <v>2333</v>
      </c>
      <c r="F1693" t="s">
        <v>4</v>
      </c>
      <c r="G1693" s="2">
        <v>43224</v>
      </c>
      <c r="H1693" s="1">
        <v>666000</v>
      </c>
      <c r="I1693" s="1">
        <v>31507.489300000001</v>
      </c>
    </row>
    <row r="1694" spans="1:9" x14ac:dyDescent="0.25">
      <c r="A1694" t="s">
        <v>6492</v>
      </c>
      <c r="B1694" t="s">
        <v>6493</v>
      </c>
      <c r="C1694" t="s">
        <v>6491</v>
      </c>
      <c r="D1694" t="s">
        <v>6490</v>
      </c>
      <c r="E1694" t="s">
        <v>2333</v>
      </c>
      <c r="F1694" t="s">
        <v>4</v>
      </c>
      <c r="G1694" s="2">
        <v>43172</v>
      </c>
      <c r="H1694" s="1">
        <v>403750</v>
      </c>
      <c r="I1694" s="1">
        <v>14793.84</v>
      </c>
    </row>
    <row r="1695" spans="1:9" x14ac:dyDescent="0.25">
      <c r="A1695" t="s">
        <v>6488</v>
      </c>
      <c r="B1695" t="s">
        <v>6489</v>
      </c>
      <c r="C1695" t="s">
        <v>6487</v>
      </c>
      <c r="D1695" t="s">
        <v>6486</v>
      </c>
      <c r="E1695" t="s">
        <v>2333</v>
      </c>
      <c r="F1695" t="s">
        <v>4</v>
      </c>
      <c r="G1695" s="2">
        <v>43185</v>
      </c>
      <c r="H1695" s="1">
        <v>1742400</v>
      </c>
      <c r="I1695" s="1">
        <v>126881.2883</v>
      </c>
    </row>
    <row r="1696" spans="1:9" x14ac:dyDescent="0.25">
      <c r="A1696" t="s">
        <v>6484</v>
      </c>
      <c r="B1696" t="s">
        <v>6485</v>
      </c>
      <c r="C1696" t="s">
        <v>6483</v>
      </c>
      <c r="D1696" t="s">
        <v>6482</v>
      </c>
      <c r="E1696" t="s">
        <v>2333</v>
      </c>
      <c r="F1696" t="s">
        <v>4</v>
      </c>
      <c r="G1696" s="2">
        <v>43250</v>
      </c>
      <c r="H1696" s="1">
        <v>614000</v>
      </c>
      <c r="I1696" s="1">
        <v>36983.855499999998</v>
      </c>
    </row>
    <row r="1697" spans="1:9" x14ac:dyDescent="0.25">
      <c r="A1697" t="s">
        <v>6480</v>
      </c>
      <c r="B1697" t="s">
        <v>6481</v>
      </c>
      <c r="C1697" t="s">
        <v>6479</v>
      </c>
      <c r="D1697" t="s">
        <v>6478</v>
      </c>
      <c r="E1697" t="s">
        <v>2333</v>
      </c>
      <c r="F1697" t="s">
        <v>4</v>
      </c>
      <c r="G1697" s="2">
        <v>43227</v>
      </c>
      <c r="H1697" s="1">
        <v>2200000</v>
      </c>
      <c r="I1697" s="1">
        <v>155297.70019999999</v>
      </c>
    </row>
    <row r="1698" spans="1:9" x14ac:dyDescent="0.25">
      <c r="A1698" t="s">
        <v>6476</v>
      </c>
      <c r="B1698" t="s">
        <v>6477</v>
      </c>
      <c r="C1698" t="s">
        <v>6475</v>
      </c>
      <c r="D1698" t="s">
        <v>6474</v>
      </c>
      <c r="E1698" t="s">
        <v>2333</v>
      </c>
      <c r="F1698" t="s">
        <v>4</v>
      </c>
      <c r="G1698" s="2">
        <v>43250</v>
      </c>
      <c r="H1698" s="1">
        <v>4200000</v>
      </c>
      <c r="I1698" s="1">
        <v>232718.36</v>
      </c>
    </row>
    <row r="1699" spans="1:9" x14ac:dyDescent="0.25">
      <c r="A1699" t="s">
        <v>6472</v>
      </c>
      <c r="B1699" t="s">
        <v>6473</v>
      </c>
      <c r="C1699" t="s">
        <v>6387</v>
      </c>
      <c r="D1699" t="s">
        <v>6386</v>
      </c>
      <c r="E1699" t="s">
        <v>2333</v>
      </c>
      <c r="F1699" t="s">
        <v>4</v>
      </c>
      <c r="G1699" s="2">
        <v>43353</v>
      </c>
      <c r="H1699" s="1">
        <v>3562000</v>
      </c>
      <c r="I1699" s="1">
        <v>308424.96409999998</v>
      </c>
    </row>
    <row r="1700" spans="1:9" x14ac:dyDescent="0.25">
      <c r="A1700" t="s">
        <v>6470</v>
      </c>
      <c r="B1700" t="s">
        <v>6471</v>
      </c>
      <c r="C1700" t="s">
        <v>6469</v>
      </c>
      <c r="D1700" t="s">
        <v>6468</v>
      </c>
      <c r="E1700" t="s">
        <v>2333</v>
      </c>
      <c r="F1700" t="s">
        <v>4</v>
      </c>
      <c r="G1700" s="2">
        <v>43131</v>
      </c>
      <c r="H1700" s="1">
        <v>1084234</v>
      </c>
      <c r="I1700" s="1">
        <v>56137.783100000001</v>
      </c>
    </row>
    <row r="1701" spans="1:9" x14ac:dyDescent="0.25">
      <c r="A1701" t="s">
        <v>6466</v>
      </c>
      <c r="B1701" t="s">
        <v>6467</v>
      </c>
      <c r="C1701" t="s">
        <v>6465</v>
      </c>
      <c r="D1701" t="s">
        <v>6464</v>
      </c>
      <c r="E1701" t="s">
        <v>2333</v>
      </c>
      <c r="F1701" t="s">
        <v>4</v>
      </c>
      <c r="G1701" s="2">
        <v>43431</v>
      </c>
      <c r="H1701" s="1">
        <v>350000</v>
      </c>
      <c r="I1701" s="1">
        <v>16877.8874</v>
      </c>
    </row>
    <row r="1702" spans="1:9" x14ac:dyDescent="0.25">
      <c r="A1702" t="s">
        <v>6462</v>
      </c>
      <c r="B1702" t="s">
        <v>6463</v>
      </c>
      <c r="C1702" t="s">
        <v>6457</v>
      </c>
      <c r="D1702" t="s">
        <v>6456</v>
      </c>
      <c r="E1702" t="s">
        <v>2333</v>
      </c>
      <c r="F1702" t="s">
        <v>4</v>
      </c>
      <c r="G1702" s="2">
        <v>43290</v>
      </c>
      <c r="H1702" s="1">
        <v>1116480.8</v>
      </c>
      <c r="I1702" s="1">
        <v>43822.710599999999</v>
      </c>
    </row>
    <row r="1703" spans="1:9" x14ac:dyDescent="0.25">
      <c r="A1703" t="s">
        <v>6460</v>
      </c>
      <c r="B1703" t="s">
        <v>6461</v>
      </c>
      <c r="C1703" t="s">
        <v>6457</v>
      </c>
      <c r="D1703" t="s">
        <v>6456</v>
      </c>
      <c r="E1703" t="s">
        <v>2333</v>
      </c>
      <c r="F1703" t="s">
        <v>4</v>
      </c>
      <c r="G1703" s="2">
        <v>43290</v>
      </c>
      <c r="H1703" s="1">
        <v>2337220</v>
      </c>
      <c r="I1703" s="1">
        <v>88912.118499999997</v>
      </c>
    </row>
    <row r="1704" spans="1:9" x14ac:dyDescent="0.25">
      <c r="A1704" t="s">
        <v>6458</v>
      </c>
      <c r="B1704" t="s">
        <v>6459</v>
      </c>
      <c r="C1704" t="s">
        <v>6457</v>
      </c>
      <c r="D1704" t="s">
        <v>6456</v>
      </c>
      <c r="E1704" t="s">
        <v>2333</v>
      </c>
      <c r="F1704" t="s">
        <v>4</v>
      </c>
      <c r="G1704" s="2">
        <v>43290</v>
      </c>
      <c r="H1704" s="1">
        <v>2869460</v>
      </c>
      <c r="I1704" s="1">
        <v>112628.4896</v>
      </c>
    </row>
    <row r="1705" spans="1:9" x14ac:dyDescent="0.25">
      <c r="A1705" t="s">
        <v>6454</v>
      </c>
      <c r="B1705" t="s">
        <v>6455</v>
      </c>
      <c r="C1705" t="s">
        <v>6453</v>
      </c>
      <c r="D1705" t="s">
        <v>6452</v>
      </c>
      <c r="E1705" t="s">
        <v>2333</v>
      </c>
      <c r="F1705" t="s">
        <v>4</v>
      </c>
      <c r="G1705" s="2">
        <v>43103</v>
      </c>
      <c r="H1705" s="1">
        <v>1090000</v>
      </c>
      <c r="I1705" s="1">
        <v>83536.664000000004</v>
      </c>
    </row>
    <row r="1706" spans="1:9" x14ac:dyDescent="0.25">
      <c r="A1706" t="s">
        <v>6450</v>
      </c>
      <c r="B1706" t="s">
        <v>6451</v>
      </c>
      <c r="C1706" t="s">
        <v>6429</v>
      </c>
      <c r="D1706" t="s">
        <v>6428</v>
      </c>
      <c r="E1706" t="s">
        <v>2333</v>
      </c>
      <c r="F1706" t="s">
        <v>4</v>
      </c>
      <c r="G1706" s="2">
        <v>43391</v>
      </c>
      <c r="H1706" s="1">
        <v>424405</v>
      </c>
      <c r="I1706" s="1">
        <v>24226.842799999999</v>
      </c>
    </row>
    <row r="1707" spans="1:9" x14ac:dyDescent="0.25">
      <c r="A1707" t="s">
        <v>6448</v>
      </c>
      <c r="B1707" t="s">
        <v>6449</v>
      </c>
      <c r="C1707" t="s">
        <v>6447</v>
      </c>
      <c r="D1707" t="s">
        <v>6446</v>
      </c>
      <c r="E1707" t="s">
        <v>2333</v>
      </c>
      <c r="F1707" t="s">
        <v>4</v>
      </c>
      <c r="G1707" s="2">
        <v>43103</v>
      </c>
      <c r="H1707" s="1">
        <v>550000</v>
      </c>
      <c r="I1707" s="1">
        <v>29853.6643</v>
      </c>
    </row>
    <row r="1708" spans="1:9" x14ac:dyDescent="0.25">
      <c r="A1708" t="s">
        <v>6444</v>
      </c>
      <c r="B1708" t="s">
        <v>6445</v>
      </c>
      <c r="C1708" t="s">
        <v>6391</v>
      </c>
      <c r="D1708" t="s">
        <v>6390</v>
      </c>
      <c r="E1708" t="s">
        <v>2333</v>
      </c>
      <c r="F1708" t="s">
        <v>4</v>
      </c>
      <c r="G1708" s="2">
        <v>43425</v>
      </c>
      <c r="H1708" s="1">
        <v>6900000</v>
      </c>
      <c r="I1708" s="1">
        <v>238552.28</v>
      </c>
    </row>
    <row r="1709" spans="1:9" x14ac:dyDescent="0.25">
      <c r="A1709" t="s">
        <v>6442</v>
      </c>
      <c r="B1709" t="s">
        <v>6443</v>
      </c>
      <c r="C1709" t="s">
        <v>6441</v>
      </c>
      <c r="D1709" t="s">
        <v>6440</v>
      </c>
      <c r="E1709" t="s">
        <v>2333</v>
      </c>
      <c r="F1709" t="s">
        <v>4</v>
      </c>
      <c r="G1709" s="2">
        <v>43390</v>
      </c>
      <c r="H1709" s="1">
        <v>750000</v>
      </c>
      <c r="I1709" s="1">
        <v>44309.550300000003</v>
      </c>
    </row>
    <row r="1710" spans="1:9" x14ac:dyDescent="0.25">
      <c r="A1710" t="s">
        <v>6438</v>
      </c>
      <c r="B1710" t="s">
        <v>6439</v>
      </c>
      <c r="C1710" t="s">
        <v>6437</v>
      </c>
      <c r="D1710" t="s">
        <v>6436</v>
      </c>
      <c r="E1710" t="s">
        <v>2333</v>
      </c>
      <c r="F1710" t="s">
        <v>4</v>
      </c>
      <c r="G1710" s="2">
        <v>43255</v>
      </c>
      <c r="H1710" s="1">
        <v>216000</v>
      </c>
      <c r="I1710" s="1">
        <v>15548.924800000001</v>
      </c>
    </row>
    <row r="1711" spans="1:9" x14ac:dyDescent="0.25">
      <c r="A1711" t="s">
        <v>6434</v>
      </c>
      <c r="B1711" t="s">
        <v>6435</v>
      </c>
      <c r="C1711" t="s">
        <v>6433</v>
      </c>
      <c r="D1711" t="s">
        <v>6432</v>
      </c>
      <c r="E1711" t="s">
        <v>2333</v>
      </c>
      <c r="F1711" t="s">
        <v>4</v>
      </c>
      <c r="G1711" s="2">
        <v>43103</v>
      </c>
      <c r="H1711" s="1">
        <v>1395000</v>
      </c>
      <c r="I1711" s="1">
        <v>65709.974700000006</v>
      </c>
    </row>
    <row r="1712" spans="1:9" x14ac:dyDescent="0.25">
      <c r="A1712" t="s">
        <v>6430</v>
      </c>
      <c r="B1712" t="s">
        <v>6431</v>
      </c>
      <c r="C1712" t="s">
        <v>6429</v>
      </c>
      <c r="D1712" t="s">
        <v>6428</v>
      </c>
      <c r="E1712" t="s">
        <v>2333</v>
      </c>
      <c r="F1712" t="s">
        <v>4</v>
      </c>
      <c r="G1712" s="2">
        <v>43250</v>
      </c>
      <c r="H1712" s="1">
        <v>2500000</v>
      </c>
      <c r="I1712" s="1">
        <v>197279.58780000001</v>
      </c>
    </row>
    <row r="1713" spans="1:9" x14ac:dyDescent="0.25">
      <c r="A1713" t="s">
        <v>6426</v>
      </c>
      <c r="B1713" t="s">
        <v>6427</v>
      </c>
      <c r="C1713" t="s">
        <v>6425</v>
      </c>
      <c r="D1713" t="s">
        <v>6424</v>
      </c>
      <c r="E1713" t="s">
        <v>2333</v>
      </c>
      <c r="F1713" t="s">
        <v>4</v>
      </c>
      <c r="G1713" s="2">
        <v>43376</v>
      </c>
      <c r="H1713" s="1">
        <v>8524200</v>
      </c>
      <c r="I1713" s="1">
        <v>440375.83539999998</v>
      </c>
    </row>
    <row r="1714" spans="1:9" x14ac:dyDescent="0.25">
      <c r="A1714" t="s">
        <v>6422</v>
      </c>
      <c r="B1714" t="s">
        <v>6423</v>
      </c>
      <c r="C1714" t="s">
        <v>6421</v>
      </c>
      <c r="D1714" t="s">
        <v>6420</v>
      </c>
      <c r="E1714" t="s">
        <v>2333</v>
      </c>
      <c r="F1714" t="s">
        <v>4</v>
      </c>
      <c r="G1714" s="2">
        <v>43349</v>
      </c>
      <c r="H1714" s="1">
        <v>470000</v>
      </c>
      <c r="I1714" s="1">
        <v>27989.323</v>
      </c>
    </row>
    <row r="1715" spans="1:9" x14ac:dyDescent="0.25">
      <c r="A1715" t="s">
        <v>6414</v>
      </c>
      <c r="B1715" t="s">
        <v>6415</v>
      </c>
      <c r="C1715" t="s">
        <v>6413</v>
      </c>
      <c r="D1715" t="s">
        <v>6412</v>
      </c>
      <c r="E1715" t="s">
        <v>2333</v>
      </c>
      <c r="F1715" t="s">
        <v>4</v>
      </c>
      <c r="G1715" s="2">
        <v>43220</v>
      </c>
      <c r="H1715" s="1">
        <v>315000</v>
      </c>
      <c r="I1715" s="1">
        <v>20438.918300000001</v>
      </c>
    </row>
    <row r="1716" spans="1:9" x14ac:dyDescent="0.25">
      <c r="A1716" t="s">
        <v>6410</v>
      </c>
      <c r="B1716" t="s">
        <v>6411</v>
      </c>
      <c r="C1716" t="s">
        <v>6395</v>
      </c>
      <c r="D1716" t="s">
        <v>6394</v>
      </c>
      <c r="E1716" t="s">
        <v>2333</v>
      </c>
      <c r="F1716" t="s">
        <v>4</v>
      </c>
      <c r="G1716" s="2">
        <v>43224</v>
      </c>
      <c r="H1716" s="1">
        <v>2914869.75</v>
      </c>
      <c r="I1716" s="1">
        <v>259489.60800000001</v>
      </c>
    </row>
    <row r="1717" spans="1:9" x14ac:dyDescent="0.25">
      <c r="A1717" t="s">
        <v>6408</v>
      </c>
      <c r="B1717" t="s">
        <v>6409</v>
      </c>
      <c r="C1717" t="s">
        <v>6407</v>
      </c>
      <c r="D1717" t="s">
        <v>6406</v>
      </c>
      <c r="E1717" t="s">
        <v>2333</v>
      </c>
      <c r="F1717" t="s">
        <v>4</v>
      </c>
      <c r="G1717" s="2">
        <v>43431</v>
      </c>
      <c r="H1717" s="1">
        <v>2920000</v>
      </c>
      <c r="I1717" s="1">
        <v>339862.38020000001</v>
      </c>
    </row>
    <row r="1718" spans="1:9" x14ac:dyDescent="0.25">
      <c r="A1718" t="s">
        <v>6404</v>
      </c>
      <c r="B1718" t="s">
        <v>6405</v>
      </c>
      <c r="C1718" t="s">
        <v>6391</v>
      </c>
      <c r="D1718" t="s">
        <v>6390</v>
      </c>
      <c r="E1718" t="s">
        <v>2333</v>
      </c>
      <c r="F1718" t="s">
        <v>4</v>
      </c>
      <c r="G1718" s="2">
        <v>43224</v>
      </c>
      <c r="H1718" s="1">
        <v>3359806</v>
      </c>
      <c r="I1718" s="1">
        <v>191892.78690000001</v>
      </c>
    </row>
    <row r="1719" spans="1:9" x14ac:dyDescent="0.25">
      <c r="A1719" t="s">
        <v>6402</v>
      </c>
      <c r="B1719" t="s">
        <v>6403</v>
      </c>
      <c r="C1719" t="s">
        <v>1745</v>
      </c>
      <c r="D1719" t="s">
        <v>1744</v>
      </c>
      <c r="E1719" t="s">
        <v>2333</v>
      </c>
      <c r="F1719" t="s">
        <v>4</v>
      </c>
      <c r="G1719" s="2">
        <v>43384</v>
      </c>
      <c r="H1719" s="1">
        <v>3222000</v>
      </c>
      <c r="I1719" s="1">
        <v>235925.09719999999</v>
      </c>
    </row>
    <row r="1720" spans="1:9" x14ac:dyDescent="0.25">
      <c r="A1720" t="s">
        <v>6400</v>
      </c>
      <c r="B1720" t="s">
        <v>6401</v>
      </c>
      <c r="C1720" t="s">
        <v>6399</v>
      </c>
      <c r="D1720" t="s">
        <v>6398</v>
      </c>
      <c r="E1720" t="s">
        <v>2333</v>
      </c>
      <c r="F1720" t="s">
        <v>4</v>
      </c>
      <c r="G1720" s="2">
        <v>43249</v>
      </c>
      <c r="H1720" s="1">
        <v>807000</v>
      </c>
      <c r="I1720" s="1">
        <v>46945.582799999996</v>
      </c>
    </row>
    <row r="1721" spans="1:9" x14ac:dyDescent="0.25">
      <c r="A1721" t="s">
        <v>6396</v>
      </c>
      <c r="B1721" t="s">
        <v>6397</v>
      </c>
      <c r="C1721" t="s">
        <v>6395</v>
      </c>
      <c r="D1721" t="s">
        <v>6394</v>
      </c>
      <c r="E1721" t="s">
        <v>2333</v>
      </c>
      <c r="F1721" t="s">
        <v>4</v>
      </c>
      <c r="G1721" s="2">
        <v>43103</v>
      </c>
      <c r="H1721" s="1">
        <v>8971617</v>
      </c>
      <c r="I1721" s="1">
        <v>836796.07200000004</v>
      </c>
    </row>
    <row r="1722" spans="1:9" x14ac:dyDescent="0.25">
      <c r="A1722" t="s">
        <v>6392</v>
      </c>
      <c r="B1722" t="s">
        <v>6393</v>
      </c>
      <c r="C1722" t="s">
        <v>6391</v>
      </c>
      <c r="D1722" t="s">
        <v>6390</v>
      </c>
      <c r="E1722" t="s">
        <v>2333</v>
      </c>
      <c r="F1722" t="s">
        <v>4</v>
      </c>
      <c r="G1722" s="2">
        <v>43305</v>
      </c>
      <c r="H1722" s="1">
        <v>2449000</v>
      </c>
      <c r="I1722" s="1">
        <v>137311.97459999999</v>
      </c>
    </row>
    <row r="1723" spans="1:9" x14ac:dyDescent="0.25">
      <c r="A1723" t="s">
        <v>6388</v>
      </c>
      <c r="B1723" t="s">
        <v>6389</v>
      </c>
      <c r="C1723" t="s">
        <v>6387</v>
      </c>
      <c r="D1723" t="s">
        <v>6386</v>
      </c>
      <c r="E1723" t="s">
        <v>2333</v>
      </c>
      <c r="F1723" t="s">
        <v>4</v>
      </c>
      <c r="G1723" s="2">
        <v>43446</v>
      </c>
      <c r="H1723" s="1">
        <v>1133909.74</v>
      </c>
      <c r="I1723" s="1">
        <v>65336.038</v>
      </c>
    </row>
    <row r="1724" spans="1:9" x14ac:dyDescent="0.25">
      <c r="A1724" t="s">
        <v>6384</v>
      </c>
      <c r="B1724" t="s">
        <v>6385</v>
      </c>
      <c r="C1724" t="s">
        <v>6383</v>
      </c>
      <c r="D1724" t="s">
        <v>6382</v>
      </c>
      <c r="E1724" t="s">
        <v>2333</v>
      </c>
      <c r="F1724" t="s">
        <v>4</v>
      </c>
      <c r="G1724" s="2">
        <v>43129</v>
      </c>
      <c r="H1724" s="1">
        <v>1090000</v>
      </c>
      <c r="I1724" s="1">
        <v>62987.125099999997</v>
      </c>
    </row>
    <row r="1725" spans="1:9" x14ac:dyDescent="0.25">
      <c r="A1725" t="s">
        <v>6380</v>
      </c>
      <c r="B1725" t="s">
        <v>6381</v>
      </c>
      <c r="C1725" t="s">
        <v>6379</v>
      </c>
      <c r="D1725" t="s">
        <v>6378</v>
      </c>
      <c r="E1725" t="s">
        <v>2333</v>
      </c>
      <c r="F1725" t="s">
        <v>4</v>
      </c>
      <c r="G1725" s="2">
        <v>43285</v>
      </c>
      <c r="H1725" s="1">
        <v>1440000</v>
      </c>
      <c r="I1725" s="1">
        <v>87453.207999999999</v>
      </c>
    </row>
    <row r="1726" spans="1:9" x14ac:dyDescent="0.25">
      <c r="A1726" t="s">
        <v>6376</v>
      </c>
      <c r="B1726" t="s">
        <v>6377</v>
      </c>
      <c r="C1726" t="s">
        <v>6375</v>
      </c>
      <c r="D1726" t="s">
        <v>6374</v>
      </c>
      <c r="E1726" t="s">
        <v>2333</v>
      </c>
      <c r="F1726" t="s">
        <v>4</v>
      </c>
      <c r="G1726" s="2">
        <v>43188</v>
      </c>
      <c r="H1726" s="1">
        <v>1450000</v>
      </c>
      <c r="I1726" s="1">
        <v>127899.96799999999</v>
      </c>
    </row>
    <row r="1727" spans="1:9" x14ac:dyDescent="0.25">
      <c r="A1727" t="s">
        <v>6372</v>
      </c>
      <c r="B1727" t="s">
        <v>6373</v>
      </c>
      <c r="C1727" t="s">
        <v>6371</v>
      </c>
      <c r="D1727" t="s">
        <v>6370</v>
      </c>
      <c r="E1727" t="s">
        <v>2333</v>
      </c>
      <c r="F1727" t="s">
        <v>4</v>
      </c>
      <c r="G1727" s="2">
        <v>43425</v>
      </c>
      <c r="H1727" s="1">
        <v>6114735</v>
      </c>
      <c r="I1727" s="1">
        <v>465163.46409999998</v>
      </c>
    </row>
    <row r="1728" spans="1:9" x14ac:dyDescent="0.25">
      <c r="A1728" t="s">
        <v>6364</v>
      </c>
      <c r="B1728" t="s">
        <v>6365</v>
      </c>
      <c r="C1728" t="s">
        <v>6363</v>
      </c>
      <c r="D1728" t="s">
        <v>6362</v>
      </c>
      <c r="E1728" t="s">
        <v>2333</v>
      </c>
      <c r="F1728" t="s">
        <v>4</v>
      </c>
      <c r="G1728" s="2">
        <v>43103</v>
      </c>
      <c r="H1728" s="1">
        <v>450800</v>
      </c>
      <c r="I1728" s="1">
        <v>25076.135999999999</v>
      </c>
    </row>
    <row r="1729" spans="1:9" x14ac:dyDescent="0.25">
      <c r="A1729" t="s">
        <v>6360</v>
      </c>
      <c r="B1729" t="s">
        <v>6361</v>
      </c>
      <c r="C1729" t="s">
        <v>6359</v>
      </c>
      <c r="D1729" t="s">
        <v>6358</v>
      </c>
      <c r="E1729" t="s">
        <v>2333</v>
      </c>
      <c r="F1729" t="s">
        <v>4</v>
      </c>
      <c r="G1729" s="2">
        <v>43369</v>
      </c>
      <c r="H1729" s="1">
        <v>1975000</v>
      </c>
      <c r="I1729" s="1">
        <v>199675.7543</v>
      </c>
    </row>
    <row r="1730" spans="1:9" x14ac:dyDescent="0.25">
      <c r="A1730" t="s">
        <v>6356</v>
      </c>
      <c r="B1730" t="s">
        <v>6357</v>
      </c>
      <c r="C1730" t="s">
        <v>6253</v>
      </c>
      <c r="D1730" t="s">
        <v>6252</v>
      </c>
      <c r="E1730" t="s">
        <v>2333</v>
      </c>
      <c r="F1730" t="s">
        <v>4</v>
      </c>
      <c r="G1730" s="2">
        <v>43376</v>
      </c>
      <c r="H1730" s="1">
        <v>2400000</v>
      </c>
      <c r="I1730" s="1">
        <v>121233.208</v>
      </c>
    </row>
    <row r="1731" spans="1:9" x14ac:dyDescent="0.25">
      <c r="A1731" t="s">
        <v>6352</v>
      </c>
      <c r="B1731" t="s">
        <v>6353</v>
      </c>
      <c r="C1731" t="s">
        <v>6351</v>
      </c>
      <c r="D1731" t="s">
        <v>6350</v>
      </c>
      <c r="E1731" t="s">
        <v>2333</v>
      </c>
      <c r="F1731" t="s">
        <v>4</v>
      </c>
      <c r="G1731" s="2">
        <v>43297</v>
      </c>
      <c r="H1731" s="1">
        <v>1617603</v>
      </c>
      <c r="I1731" s="1">
        <v>97136.4375</v>
      </c>
    </row>
    <row r="1732" spans="1:9" x14ac:dyDescent="0.25">
      <c r="A1732" t="s">
        <v>6348</v>
      </c>
      <c r="B1732" t="s">
        <v>6349</v>
      </c>
      <c r="C1732" t="s">
        <v>6233</v>
      </c>
      <c r="D1732" t="s">
        <v>6232</v>
      </c>
      <c r="E1732" t="s">
        <v>2333</v>
      </c>
      <c r="F1732" t="s">
        <v>4</v>
      </c>
      <c r="G1732" s="2">
        <v>43367</v>
      </c>
      <c r="H1732" s="1">
        <v>1840000</v>
      </c>
      <c r="I1732" s="1">
        <v>115160.7788</v>
      </c>
    </row>
    <row r="1733" spans="1:9" x14ac:dyDescent="0.25">
      <c r="A1733" t="s">
        <v>6346</v>
      </c>
      <c r="B1733" t="s">
        <v>6347</v>
      </c>
      <c r="C1733" t="s">
        <v>6345</v>
      </c>
      <c r="D1733" t="s">
        <v>6344</v>
      </c>
      <c r="E1733" t="s">
        <v>2333</v>
      </c>
      <c r="F1733" t="s">
        <v>4</v>
      </c>
      <c r="G1733" s="2">
        <v>43396</v>
      </c>
      <c r="H1733" s="1">
        <v>1920000</v>
      </c>
      <c r="I1733" s="1">
        <v>132998.54670000001</v>
      </c>
    </row>
    <row r="1734" spans="1:9" x14ac:dyDescent="0.25">
      <c r="A1734" t="s">
        <v>6342</v>
      </c>
      <c r="B1734" t="s">
        <v>6343</v>
      </c>
      <c r="C1734" t="s">
        <v>6341</v>
      </c>
      <c r="D1734" t="s">
        <v>6340</v>
      </c>
      <c r="E1734" t="s">
        <v>2333</v>
      </c>
      <c r="F1734" t="s">
        <v>4</v>
      </c>
      <c r="G1734" s="2">
        <v>43283</v>
      </c>
      <c r="H1734" s="1">
        <v>2420000</v>
      </c>
      <c r="I1734" s="1">
        <v>151071.68799999999</v>
      </c>
    </row>
    <row r="1735" spans="1:9" x14ac:dyDescent="0.25">
      <c r="A1735" t="s">
        <v>6338</v>
      </c>
      <c r="B1735" t="s">
        <v>6339</v>
      </c>
      <c r="C1735" t="s">
        <v>6271</v>
      </c>
      <c r="D1735" t="s">
        <v>6270</v>
      </c>
      <c r="E1735" t="s">
        <v>2333</v>
      </c>
      <c r="F1735" t="s">
        <v>4</v>
      </c>
      <c r="G1735" s="2">
        <v>43374</v>
      </c>
      <c r="H1735" s="1">
        <v>6000000</v>
      </c>
      <c r="I1735" s="1">
        <v>237129.44200000001</v>
      </c>
    </row>
    <row r="1736" spans="1:9" x14ac:dyDescent="0.25">
      <c r="A1736" t="s">
        <v>6336</v>
      </c>
      <c r="B1736" t="s">
        <v>6337</v>
      </c>
      <c r="C1736" t="s">
        <v>6335</v>
      </c>
      <c r="D1736" t="s">
        <v>6334</v>
      </c>
      <c r="E1736" t="s">
        <v>2333</v>
      </c>
      <c r="F1736" t="s">
        <v>4</v>
      </c>
      <c r="G1736" s="2">
        <v>43224</v>
      </c>
      <c r="H1736" s="1">
        <v>630000</v>
      </c>
      <c r="I1736" s="1">
        <v>40975.465600000003</v>
      </c>
    </row>
    <row r="1737" spans="1:9" x14ac:dyDescent="0.25">
      <c r="A1737" t="s">
        <v>6332</v>
      </c>
      <c r="B1737" t="s">
        <v>6333</v>
      </c>
      <c r="C1737" t="s">
        <v>6305</v>
      </c>
      <c r="D1737" t="s">
        <v>6304</v>
      </c>
      <c r="E1737" t="s">
        <v>2333</v>
      </c>
      <c r="F1737" t="s">
        <v>4</v>
      </c>
      <c r="G1737" s="2">
        <v>43409</v>
      </c>
      <c r="H1737" s="1">
        <v>1259000</v>
      </c>
      <c r="I1737" s="1">
        <v>58724.767200000002</v>
      </c>
    </row>
    <row r="1738" spans="1:9" x14ac:dyDescent="0.25">
      <c r="A1738" t="s">
        <v>6330</v>
      </c>
      <c r="B1738" t="s">
        <v>6331</v>
      </c>
      <c r="C1738" t="s">
        <v>6329</v>
      </c>
      <c r="D1738" t="s">
        <v>6328</v>
      </c>
      <c r="E1738" t="s">
        <v>2333</v>
      </c>
      <c r="F1738" t="s">
        <v>4</v>
      </c>
      <c r="G1738" s="2">
        <v>43256</v>
      </c>
      <c r="H1738" s="1">
        <v>2355730</v>
      </c>
      <c r="I1738" s="1">
        <v>124667.96</v>
      </c>
    </row>
    <row r="1739" spans="1:9" x14ac:dyDescent="0.25">
      <c r="A1739" t="s">
        <v>6326</v>
      </c>
      <c r="B1739" t="s">
        <v>6327</v>
      </c>
      <c r="C1739" t="s">
        <v>6305</v>
      </c>
      <c r="D1739" t="s">
        <v>6304</v>
      </c>
      <c r="E1739" t="s">
        <v>2333</v>
      </c>
      <c r="F1739" t="s">
        <v>4</v>
      </c>
      <c r="G1739" s="2">
        <v>43103</v>
      </c>
      <c r="H1739" s="1">
        <v>3000000</v>
      </c>
      <c r="I1739" s="1">
        <v>123960.16</v>
      </c>
    </row>
    <row r="1740" spans="1:9" x14ac:dyDescent="0.25">
      <c r="A1740" t="s">
        <v>6324</v>
      </c>
      <c r="B1740" t="s">
        <v>6325</v>
      </c>
      <c r="C1740" t="s">
        <v>6323</v>
      </c>
      <c r="D1740" t="s">
        <v>6322</v>
      </c>
      <c r="E1740" t="s">
        <v>2333</v>
      </c>
      <c r="F1740" t="s">
        <v>4</v>
      </c>
      <c r="G1740" s="2">
        <v>43224</v>
      </c>
      <c r="H1740" s="1">
        <v>4998000</v>
      </c>
      <c r="I1740" s="1">
        <v>314825.68699999998</v>
      </c>
    </row>
    <row r="1741" spans="1:9" x14ac:dyDescent="0.25">
      <c r="A1741" t="s">
        <v>6320</v>
      </c>
      <c r="B1741" t="s">
        <v>6321</v>
      </c>
      <c r="C1741" t="s">
        <v>6319</v>
      </c>
      <c r="D1741" t="s">
        <v>6318</v>
      </c>
      <c r="E1741" t="s">
        <v>2333</v>
      </c>
      <c r="F1741" t="s">
        <v>4</v>
      </c>
      <c r="G1741" s="2">
        <v>43370</v>
      </c>
      <c r="H1741" s="1">
        <v>944500</v>
      </c>
      <c r="I1741" s="1">
        <v>50359.423999999999</v>
      </c>
    </row>
    <row r="1742" spans="1:9" x14ac:dyDescent="0.25">
      <c r="A1742" t="s">
        <v>6314</v>
      </c>
      <c r="B1742" t="s">
        <v>6315</v>
      </c>
      <c r="C1742" t="s">
        <v>6279</v>
      </c>
      <c r="D1742" t="s">
        <v>6278</v>
      </c>
      <c r="E1742" t="s">
        <v>2333</v>
      </c>
      <c r="F1742" t="s">
        <v>4</v>
      </c>
      <c r="G1742" s="2">
        <v>43173</v>
      </c>
      <c r="H1742" s="1">
        <v>4698000</v>
      </c>
      <c r="I1742" s="1">
        <v>460928.34840000002</v>
      </c>
    </row>
    <row r="1743" spans="1:9" x14ac:dyDescent="0.25">
      <c r="A1743" t="s">
        <v>6312</v>
      </c>
      <c r="B1743" t="s">
        <v>6313</v>
      </c>
      <c r="C1743" t="s">
        <v>6311</v>
      </c>
      <c r="D1743" t="s">
        <v>6310</v>
      </c>
      <c r="E1743" t="s">
        <v>2333</v>
      </c>
      <c r="F1743" t="s">
        <v>4</v>
      </c>
      <c r="G1743" s="2">
        <v>43256</v>
      </c>
      <c r="H1743" s="1">
        <v>313470</v>
      </c>
      <c r="I1743" s="1">
        <v>11124.1654</v>
      </c>
    </row>
    <row r="1744" spans="1:9" x14ac:dyDescent="0.25">
      <c r="A1744" t="s">
        <v>6308</v>
      </c>
      <c r="B1744" t="s">
        <v>6309</v>
      </c>
      <c r="C1744" t="s">
        <v>6275</v>
      </c>
      <c r="D1744" t="s">
        <v>6274</v>
      </c>
      <c r="E1744" t="s">
        <v>2333</v>
      </c>
      <c r="F1744" t="s">
        <v>4</v>
      </c>
      <c r="G1744" s="2">
        <v>43409</v>
      </c>
      <c r="H1744" s="1">
        <v>640900</v>
      </c>
      <c r="I1744" s="1">
        <v>38966.137499999997</v>
      </c>
    </row>
    <row r="1745" spans="1:9" x14ac:dyDescent="0.25">
      <c r="A1745" t="s">
        <v>6306</v>
      </c>
      <c r="B1745" t="s">
        <v>6307</v>
      </c>
      <c r="C1745" t="s">
        <v>6305</v>
      </c>
      <c r="D1745" t="s">
        <v>6304</v>
      </c>
      <c r="E1745" t="s">
        <v>2333</v>
      </c>
      <c r="F1745" t="s">
        <v>4</v>
      </c>
      <c r="G1745" s="2">
        <v>43447</v>
      </c>
      <c r="H1745" s="1">
        <v>1300000</v>
      </c>
      <c r="I1745" s="1">
        <v>39307.195500000002</v>
      </c>
    </row>
    <row r="1746" spans="1:9" x14ac:dyDescent="0.25">
      <c r="A1746" t="s">
        <v>6302</v>
      </c>
      <c r="B1746" t="s">
        <v>6303</v>
      </c>
      <c r="C1746" t="s">
        <v>6301</v>
      </c>
      <c r="D1746" t="s">
        <v>6300</v>
      </c>
      <c r="E1746" t="s">
        <v>2333</v>
      </c>
      <c r="F1746" t="s">
        <v>4</v>
      </c>
      <c r="G1746" s="2">
        <v>43446</v>
      </c>
      <c r="H1746" s="1">
        <v>250110</v>
      </c>
      <c r="I1746" s="1">
        <v>17265.474600000001</v>
      </c>
    </row>
    <row r="1747" spans="1:9" x14ac:dyDescent="0.25">
      <c r="A1747" t="s">
        <v>6298</v>
      </c>
      <c r="B1747" t="s">
        <v>6299</v>
      </c>
      <c r="C1747" t="s">
        <v>6297</v>
      </c>
      <c r="D1747" t="s">
        <v>6296</v>
      </c>
      <c r="E1747" t="s">
        <v>2333</v>
      </c>
      <c r="F1747" t="s">
        <v>4</v>
      </c>
      <c r="G1747" s="2">
        <v>43446</v>
      </c>
      <c r="H1747" s="1">
        <v>166500</v>
      </c>
      <c r="I1747" s="1">
        <v>8790.7584999999999</v>
      </c>
    </row>
    <row r="1748" spans="1:9" x14ac:dyDescent="0.25">
      <c r="A1748" t="s">
        <v>6294</v>
      </c>
      <c r="B1748" t="s">
        <v>6295</v>
      </c>
      <c r="C1748" t="s">
        <v>6293</v>
      </c>
      <c r="D1748" t="s">
        <v>6292</v>
      </c>
      <c r="E1748" t="s">
        <v>2333</v>
      </c>
      <c r="F1748" t="s">
        <v>4</v>
      </c>
      <c r="G1748" s="2">
        <v>43409</v>
      </c>
      <c r="H1748" s="1">
        <v>198000</v>
      </c>
      <c r="I1748" s="1">
        <v>10182.24</v>
      </c>
    </row>
    <row r="1749" spans="1:9" x14ac:dyDescent="0.25">
      <c r="A1749" t="s">
        <v>6290</v>
      </c>
      <c r="B1749" t="s">
        <v>6291</v>
      </c>
      <c r="C1749" t="s">
        <v>6287</v>
      </c>
      <c r="D1749" t="s">
        <v>6286</v>
      </c>
      <c r="E1749" t="s">
        <v>2333</v>
      </c>
      <c r="F1749" t="s">
        <v>4</v>
      </c>
      <c r="G1749" s="2">
        <v>43255</v>
      </c>
      <c r="H1749" s="1">
        <v>2090000</v>
      </c>
      <c r="I1749" s="1">
        <v>110584.072</v>
      </c>
    </row>
    <row r="1750" spans="1:9" x14ac:dyDescent="0.25">
      <c r="A1750" t="s">
        <v>6284</v>
      </c>
      <c r="B1750" t="s">
        <v>6285</v>
      </c>
      <c r="C1750" t="s">
        <v>6279</v>
      </c>
      <c r="D1750" t="s">
        <v>6278</v>
      </c>
      <c r="E1750" t="s">
        <v>2333</v>
      </c>
      <c r="F1750" t="s">
        <v>4</v>
      </c>
      <c r="G1750" s="2">
        <v>43157</v>
      </c>
      <c r="H1750" s="1">
        <v>1467500</v>
      </c>
      <c r="I1750" s="1">
        <v>60968.818800000001</v>
      </c>
    </row>
    <row r="1751" spans="1:9" x14ac:dyDescent="0.25">
      <c r="A1751" t="s">
        <v>6282</v>
      </c>
      <c r="B1751" t="s">
        <v>6283</v>
      </c>
      <c r="C1751" t="s">
        <v>6279</v>
      </c>
      <c r="D1751" t="s">
        <v>6278</v>
      </c>
      <c r="E1751" t="s">
        <v>2333</v>
      </c>
      <c r="F1751" t="s">
        <v>4</v>
      </c>
      <c r="G1751" s="2">
        <v>43157</v>
      </c>
      <c r="H1751" s="1">
        <v>259000</v>
      </c>
      <c r="I1751" s="1">
        <v>10759.2444</v>
      </c>
    </row>
    <row r="1752" spans="1:9" x14ac:dyDescent="0.25">
      <c r="A1752" t="s">
        <v>6280</v>
      </c>
      <c r="B1752" t="s">
        <v>6281</v>
      </c>
      <c r="C1752" t="s">
        <v>6279</v>
      </c>
      <c r="D1752" t="s">
        <v>6278</v>
      </c>
      <c r="E1752" t="s">
        <v>2333</v>
      </c>
      <c r="F1752" t="s">
        <v>4</v>
      </c>
      <c r="G1752" s="2">
        <v>43157</v>
      </c>
      <c r="H1752" s="1">
        <v>1455000</v>
      </c>
      <c r="I1752" s="1">
        <v>60450.6224</v>
      </c>
    </row>
    <row r="1753" spans="1:9" x14ac:dyDescent="0.25">
      <c r="A1753" t="s">
        <v>6276</v>
      </c>
      <c r="B1753" t="s">
        <v>6277</v>
      </c>
      <c r="C1753" t="s">
        <v>6275</v>
      </c>
      <c r="D1753" t="s">
        <v>6274</v>
      </c>
      <c r="E1753" t="s">
        <v>2333</v>
      </c>
      <c r="F1753" t="s">
        <v>4</v>
      </c>
      <c r="G1753" s="2">
        <v>43388</v>
      </c>
      <c r="H1753" s="1">
        <v>2860000</v>
      </c>
      <c r="I1753" s="1">
        <v>277654.14640000003</v>
      </c>
    </row>
    <row r="1754" spans="1:9" x14ac:dyDescent="0.25">
      <c r="A1754" t="s">
        <v>6272</v>
      </c>
      <c r="B1754" t="s">
        <v>6273</v>
      </c>
      <c r="C1754" t="s">
        <v>6271</v>
      </c>
      <c r="D1754" t="s">
        <v>6270</v>
      </c>
      <c r="E1754" t="s">
        <v>2333</v>
      </c>
      <c r="F1754" t="s">
        <v>4</v>
      </c>
      <c r="G1754" s="2">
        <v>43411</v>
      </c>
      <c r="H1754" s="1">
        <v>3451000</v>
      </c>
      <c r="I1754" s="1">
        <v>157150.48000000001</v>
      </c>
    </row>
    <row r="1755" spans="1:9" x14ac:dyDescent="0.25">
      <c r="A1755" t="s">
        <v>6268</v>
      </c>
      <c r="B1755" t="s">
        <v>6269</v>
      </c>
      <c r="C1755" t="s">
        <v>6267</v>
      </c>
      <c r="D1755" t="s">
        <v>6266</v>
      </c>
      <c r="E1755" t="s">
        <v>2333</v>
      </c>
      <c r="F1755" t="s">
        <v>4</v>
      </c>
      <c r="G1755" s="2">
        <v>43250</v>
      </c>
      <c r="H1755" s="1">
        <v>2915000</v>
      </c>
      <c r="I1755" s="1">
        <v>152684.592</v>
      </c>
    </row>
    <row r="1756" spans="1:9" x14ac:dyDescent="0.25">
      <c r="A1756" t="s">
        <v>6264</v>
      </c>
      <c r="B1756" t="s">
        <v>6265</v>
      </c>
      <c r="C1756" t="s">
        <v>6263</v>
      </c>
      <c r="D1756" t="s">
        <v>6262</v>
      </c>
      <c r="E1756" t="s">
        <v>2333</v>
      </c>
      <c r="F1756" t="s">
        <v>4</v>
      </c>
      <c r="G1756" s="2">
        <v>43224</v>
      </c>
      <c r="H1756" s="1">
        <v>530000</v>
      </c>
      <c r="I1756" s="1">
        <v>26208.523499999999</v>
      </c>
    </row>
    <row r="1757" spans="1:9" x14ac:dyDescent="0.25">
      <c r="A1757" t="s">
        <v>6260</v>
      </c>
      <c r="B1757" t="s">
        <v>6261</v>
      </c>
      <c r="C1757" t="s">
        <v>6257</v>
      </c>
      <c r="D1757" t="s">
        <v>6256</v>
      </c>
      <c r="E1757" t="s">
        <v>2333</v>
      </c>
      <c r="F1757" t="s">
        <v>4</v>
      </c>
      <c r="G1757" s="2">
        <v>43194</v>
      </c>
      <c r="H1757" s="1">
        <v>2113000</v>
      </c>
      <c r="I1757" s="1">
        <v>120520.9865</v>
      </c>
    </row>
    <row r="1758" spans="1:9" x14ac:dyDescent="0.25">
      <c r="A1758" t="s">
        <v>6258</v>
      </c>
      <c r="B1758" t="s">
        <v>6259</v>
      </c>
      <c r="C1758" t="s">
        <v>6257</v>
      </c>
      <c r="D1758" t="s">
        <v>6256</v>
      </c>
      <c r="E1758" t="s">
        <v>2333</v>
      </c>
      <c r="F1758" t="s">
        <v>4</v>
      </c>
      <c r="G1758" s="2">
        <v>43425</v>
      </c>
      <c r="H1758" s="1">
        <v>4909000</v>
      </c>
      <c r="I1758" s="1">
        <v>314004.71340000001</v>
      </c>
    </row>
    <row r="1759" spans="1:9" x14ac:dyDescent="0.25">
      <c r="A1759" t="s">
        <v>6254</v>
      </c>
      <c r="B1759" t="s">
        <v>6255</v>
      </c>
      <c r="C1759" t="s">
        <v>6253</v>
      </c>
      <c r="D1759" t="s">
        <v>6252</v>
      </c>
      <c r="E1759" t="s">
        <v>2333</v>
      </c>
      <c r="F1759" t="s">
        <v>4</v>
      </c>
      <c r="G1759" s="2">
        <v>43349</v>
      </c>
      <c r="H1759" s="1">
        <v>5104940</v>
      </c>
      <c r="I1759" s="1">
        <v>315454.32799999998</v>
      </c>
    </row>
    <row r="1760" spans="1:9" x14ac:dyDescent="0.25">
      <c r="A1760" t="s">
        <v>6250</v>
      </c>
      <c r="B1760" t="s">
        <v>6251</v>
      </c>
      <c r="C1760" t="s">
        <v>6249</v>
      </c>
      <c r="D1760" t="s">
        <v>6248</v>
      </c>
      <c r="E1760" t="s">
        <v>2333</v>
      </c>
      <c r="F1760" t="s">
        <v>4</v>
      </c>
      <c r="G1760" s="2">
        <v>43131</v>
      </c>
      <c r="H1760" s="1">
        <v>240000</v>
      </c>
      <c r="I1760" s="1">
        <v>18373.570100000001</v>
      </c>
    </row>
    <row r="1761" spans="1:9" x14ac:dyDescent="0.25">
      <c r="A1761" t="s">
        <v>6246</v>
      </c>
      <c r="B1761" t="s">
        <v>6247</v>
      </c>
      <c r="C1761" t="s">
        <v>6245</v>
      </c>
      <c r="D1761" t="s">
        <v>6244</v>
      </c>
      <c r="E1761" t="s">
        <v>2333</v>
      </c>
      <c r="F1761" t="s">
        <v>4</v>
      </c>
      <c r="G1761" s="2">
        <v>43285</v>
      </c>
      <c r="H1761" s="1">
        <v>885000</v>
      </c>
      <c r="I1761" s="1">
        <v>60702.470500000003</v>
      </c>
    </row>
    <row r="1762" spans="1:9" x14ac:dyDescent="0.25">
      <c r="A1762" t="s">
        <v>6238</v>
      </c>
      <c r="B1762" t="s">
        <v>6239</v>
      </c>
      <c r="C1762" t="s">
        <v>6237</v>
      </c>
      <c r="D1762" t="s">
        <v>6236</v>
      </c>
      <c r="E1762" t="s">
        <v>2333</v>
      </c>
      <c r="F1762" t="s">
        <v>4</v>
      </c>
      <c r="G1762" s="2">
        <v>43392</v>
      </c>
      <c r="H1762" s="1">
        <v>7469053</v>
      </c>
      <c r="I1762" s="1">
        <v>383891.85920000001</v>
      </c>
    </row>
    <row r="1763" spans="1:9" x14ac:dyDescent="0.25">
      <c r="A1763" t="s">
        <v>6234</v>
      </c>
      <c r="B1763" t="s">
        <v>6235</v>
      </c>
      <c r="C1763" t="s">
        <v>6233</v>
      </c>
      <c r="D1763" t="s">
        <v>6232</v>
      </c>
      <c r="E1763" t="s">
        <v>2333</v>
      </c>
      <c r="F1763" t="s">
        <v>4</v>
      </c>
      <c r="G1763" s="2">
        <v>43381</v>
      </c>
      <c r="H1763" s="1">
        <v>1282321</v>
      </c>
      <c r="I1763" s="1">
        <v>106599.25350000001</v>
      </c>
    </row>
    <row r="1764" spans="1:9" x14ac:dyDescent="0.25">
      <c r="A1764" t="s">
        <v>6230</v>
      </c>
      <c r="B1764" t="s">
        <v>6231</v>
      </c>
      <c r="C1764" t="s">
        <v>5756</v>
      </c>
      <c r="D1764" t="s">
        <v>5755</v>
      </c>
      <c r="E1764" t="s">
        <v>2333</v>
      </c>
      <c r="F1764" t="s">
        <v>4</v>
      </c>
      <c r="G1764" s="2">
        <v>43444</v>
      </c>
      <c r="H1764" s="1">
        <v>1092400</v>
      </c>
      <c r="I1764" s="1">
        <v>79904.164499999999</v>
      </c>
    </row>
    <row r="1765" spans="1:9" x14ac:dyDescent="0.25">
      <c r="A1765" t="s">
        <v>6228</v>
      </c>
      <c r="B1765" t="s">
        <v>6229</v>
      </c>
      <c r="C1765" t="s">
        <v>5768</v>
      </c>
      <c r="D1765" t="s">
        <v>5767</v>
      </c>
      <c r="E1765" t="s">
        <v>2333</v>
      </c>
      <c r="F1765" t="s">
        <v>4</v>
      </c>
      <c r="G1765" s="2">
        <v>43343</v>
      </c>
      <c r="H1765" s="1">
        <v>2024000</v>
      </c>
      <c r="I1765" s="1">
        <v>109113.04</v>
      </c>
    </row>
    <row r="1766" spans="1:9" x14ac:dyDescent="0.25">
      <c r="A1766" t="s">
        <v>6226</v>
      </c>
      <c r="B1766" t="s">
        <v>6227</v>
      </c>
      <c r="C1766" t="s">
        <v>5768</v>
      </c>
      <c r="D1766" t="s">
        <v>5767</v>
      </c>
      <c r="E1766" t="s">
        <v>2333</v>
      </c>
      <c r="F1766" t="s">
        <v>4</v>
      </c>
      <c r="G1766" s="2">
        <v>43343</v>
      </c>
      <c r="H1766" s="1">
        <v>3611152</v>
      </c>
      <c r="I1766" s="1">
        <v>186916.88800000001</v>
      </c>
    </row>
    <row r="1767" spans="1:9" x14ac:dyDescent="0.25">
      <c r="A1767" t="s">
        <v>6224</v>
      </c>
      <c r="B1767" t="s">
        <v>6225</v>
      </c>
      <c r="C1767" t="s">
        <v>6223</v>
      </c>
      <c r="D1767" t="s">
        <v>6222</v>
      </c>
      <c r="E1767" t="s">
        <v>2333</v>
      </c>
      <c r="F1767" t="s">
        <v>4</v>
      </c>
      <c r="G1767" s="2">
        <v>43374</v>
      </c>
      <c r="H1767" s="1">
        <v>225000</v>
      </c>
      <c r="I1767" s="1">
        <v>6076.1495999999997</v>
      </c>
    </row>
    <row r="1768" spans="1:9" x14ac:dyDescent="0.25">
      <c r="A1768" t="s">
        <v>6220</v>
      </c>
      <c r="B1768" t="s">
        <v>6221</v>
      </c>
      <c r="C1768" t="s">
        <v>5951</v>
      </c>
      <c r="D1768" t="s">
        <v>5950</v>
      </c>
      <c r="E1768" t="s">
        <v>2333</v>
      </c>
      <c r="F1768" t="s">
        <v>4</v>
      </c>
      <c r="G1768" s="2">
        <v>43299</v>
      </c>
      <c r="H1768" s="1">
        <v>750000</v>
      </c>
      <c r="I1768" s="1">
        <v>47441.317499999997</v>
      </c>
    </row>
    <row r="1769" spans="1:9" x14ac:dyDescent="0.25">
      <c r="A1769" t="s">
        <v>6218</v>
      </c>
      <c r="B1769" t="s">
        <v>6219</v>
      </c>
      <c r="C1769" t="s">
        <v>6217</v>
      </c>
      <c r="D1769" t="s">
        <v>6216</v>
      </c>
      <c r="E1769" t="s">
        <v>2333</v>
      </c>
      <c r="F1769" t="s">
        <v>4</v>
      </c>
      <c r="G1769" s="2">
        <v>43300</v>
      </c>
      <c r="H1769" s="1">
        <v>144958</v>
      </c>
      <c r="I1769" s="1">
        <v>11483.519399999999</v>
      </c>
    </row>
    <row r="1770" spans="1:9" x14ac:dyDescent="0.25">
      <c r="A1770" t="s">
        <v>6214</v>
      </c>
      <c r="B1770" t="s">
        <v>6215</v>
      </c>
      <c r="C1770" t="s">
        <v>6137</v>
      </c>
      <c r="D1770" t="s">
        <v>6136</v>
      </c>
      <c r="E1770" t="s">
        <v>2333</v>
      </c>
      <c r="F1770" t="s">
        <v>4</v>
      </c>
      <c r="G1770" s="2">
        <v>43158</v>
      </c>
      <c r="H1770" s="1">
        <v>396400</v>
      </c>
      <c r="I1770" s="1">
        <v>36759.828500000003</v>
      </c>
    </row>
    <row r="1771" spans="1:9" x14ac:dyDescent="0.25">
      <c r="A1771" t="s">
        <v>6212</v>
      </c>
      <c r="B1771" t="s">
        <v>6213</v>
      </c>
      <c r="C1771" t="s">
        <v>6211</v>
      </c>
      <c r="D1771" t="s">
        <v>6210</v>
      </c>
      <c r="E1771" t="s">
        <v>2333</v>
      </c>
      <c r="F1771" t="s">
        <v>4</v>
      </c>
      <c r="G1771" s="2">
        <v>43117</v>
      </c>
      <c r="H1771" s="1">
        <v>1972124</v>
      </c>
      <c r="I1771" s="1">
        <v>164427.3677</v>
      </c>
    </row>
    <row r="1772" spans="1:9" x14ac:dyDescent="0.25">
      <c r="A1772" t="s">
        <v>6208</v>
      </c>
      <c r="B1772" t="s">
        <v>6209</v>
      </c>
      <c r="C1772" t="s">
        <v>6207</v>
      </c>
      <c r="D1772" t="s">
        <v>6206</v>
      </c>
      <c r="E1772" t="s">
        <v>2333</v>
      </c>
      <c r="F1772" t="s">
        <v>4</v>
      </c>
      <c r="G1772" s="2">
        <v>43299</v>
      </c>
      <c r="H1772" s="1">
        <v>400000</v>
      </c>
      <c r="I1772" s="1">
        <v>34487.631399999998</v>
      </c>
    </row>
    <row r="1773" spans="1:9" x14ac:dyDescent="0.25">
      <c r="A1773" t="s">
        <v>6204</v>
      </c>
      <c r="B1773" t="s">
        <v>6205</v>
      </c>
      <c r="C1773" t="s">
        <v>6191</v>
      </c>
      <c r="D1773" t="s">
        <v>6190</v>
      </c>
      <c r="E1773" t="s">
        <v>2333</v>
      </c>
      <c r="F1773" t="s">
        <v>4</v>
      </c>
      <c r="G1773" s="2">
        <v>43216</v>
      </c>
      <c r="H1773" s="1">
        <v>2350000</v>
      </c>
      <c r="I1773" s="1">
        <v>61073.22</v>
      </c>
    </row>
    <row r="1774" spans="1:9" x14ac:dyDescent="0.25">
      <c r="A1774" t="s">
        <v>6202</v>
      </c>
      <c r="B1774" t="s">
        <v>6203</v>
      </c>
      <c r="C1774" t="s">
        <v>6197</v>
      </c>
      <c r="D1774" t="s">
        <v>6196</v>
      </c>
      <c r="E1774" t="s">
        <v>2333</v>
      </c>
      <c r="F1774" t="s">
        <v>1729</v>
      </c>
      <c r="G1774" s="2">
        <v>43103</v>
      </c>
      <c r="H1774" s="1">
        <v>276470</v>
      </c>
    </row>
    <row r="1775" spans="1:9" x14ac:dyDescent="0.25">
      <c r="A1775" t="s">
        <v>6200</v>
      </c>
      <c r="B1775" t="s">
        <v>6201</v>
      </c>
      <c r="C1775" t="s">
        <v>6197</v>
      </c>
      <c r="D1775" t="s">
        <v>6196</v>
      </c>
      <c r="E1775" t="s">
        <v>2333</v>
      </c>
      <c r="F1775" t="s">
        <v>4</v>
      </c>
      <c r="G1775" s="2">
        <v>43376</v>
      </c>
      <c r="H1775" s="1">
        <v>391015.25</v>
      </c>
      <c r="I1775" s="1">
        <v>25099.798200000001</v>
      </c>
    </row>
    <row r="1776" spans="1:9" x14ac:dyDescent="0.25">
      <c r="A1776" t="s">
        <v>6198</v>
      </c>
      <c r="B1776" t="s">
        <v>6199</v>
      </c>
      <c r="C1776" t="s">
        <v>6197</v>
      </c>
      <c r="D1776" t="s">
        <v>6196</v>
      </c>
      <c r="E1776" t="s">
        <v>2333</v>
      </c>
      <c r="F1776" t="s">
        <v>4</v>
      </c>
      <c r="G1776" s="2">
        <v>43376</v>
      </c>
      <c r="H1776" s="1">
        <v>318250</v>
      </c>
      <c r="I1776" s="1">
        <v>21209.047200000001</v>
      </c>
    </row>
    <row r="1777" spans="1:9" x14ac:dyDescent="0.25">
      <c r="A1777" t="s">
        <v>6194</v>
      </c>
      <c r="B1777" t="s">
        <v>6195</v>
      </c>
      <c r="C1777" t="s">
        <v>6179</v>
      </c>
      <c r="D1777" t="s">
        <v>6178</v>
      </c>
      <c r="E1777" t="s">
        <v>2333</v>
      </c>
      <c r="F1777" t="s">
        <v>4</v>
      </c>
      <c r="G1777" s="2">
        <v>43335</v>
      </c>
      <c r="H1777" s="1">
        <v>948000</v>
      </c>
      <c r="I1777" s="1">
        <v>61320.894999999997</v>
      </c>
    </row>
    <row r="1778" spans="1:9" x14ac:dyDescent="0.25">
      <c r="A1778" t="s">
        <v>6192</v>
      </c>
      <c r="B1778" t="s">
        <v>6193</v>
      </c>
      <c r="C1778" t="s">
        <v>6191</v>
      </c>
      <c r="D1778" t="s">
        <v>6190</v>
      </c>
      <c r="E1778" t="s">
        <v>2333</v>
      </c>
      <c r="F1778" t="s">
        <v>4</v>
      </c>
      <c r="G1778" s="2">
        <v>43157</v>
      </c>
      <c r="H1778" s="1">
        <v>1278945</v>
      </c>
      <c r="I1778" s="1">
        <v>66383.312000000005</v>
      </c>
    </row>
    <row r="1779" spans="1:9" x14ac:dyDescent="0.25">
      <c r="A1779" t="s">
        <v>6188</v>
      </c>
      <c r="B1779" t="s">
        <v>6189</v>
      </c>
      <c r="C1779" t="s">
        <v>6113</v>
      </c>
      <c r="D1779" t="s">
        <v>6112</v>
      </c>
      <c r="E1779" t="s">
        <v>2333</v>
      </c>
      <c r="F1779" t="s">
        <v>4</v>
      </c>
      <c r="G1779" s="2">
        <v>43116</v>
      </c>
      <c r="H1779" s="1">
        <v>7519600</v>
      </c>
      <c r="I1779" s="1">
        <v>462282.696</v>
      </c>
    </row>
    <row r="1780" spans="1:9" x14ac:dyDescent="0.25">
      <c r="A1780" t="s">
        <v>6186</v>
      </c>
      <c r="B1780" t="s">
        <v>6187</v>
      </c>
      <c r="C1780" t="s">
        <v>627</v>
      </c>
      <c r="D1780" t="s">
        <v>626</v>
      </c>
      <c r="E1780" t="s">
        <v>2333</v>
      </c>
      <c r="F1780" t="s">
        <v>4</v>
      </c>
      <c r="G1780" s="2">
        <v>43145</v>
      </c>
      <c r="H1780" s="1">
        <v>158000</v>
      </c>
      <c r="I1780" s="1">
        <v>14207.331</v>
      </c>
    </row>
    <row r="1781" spans="1:9" x14ac:dyDescent="0.25">
      <c r="A1781" t="s">
        <v>6184</v>
      </c>
      <c r="B1781" t="s">
        <v>6185</v>
      </c>
      <c r="C1781" t="s">
        <v>627</v>
      </c>
      <c r="D1781" t="s">
        <v>626</v>
      </c>
      <c r="E1781" t="s">
        <v>2333</v>
      </c>
      <c r="F1781" t="s">
        <v>4</v>
      </c>
      <c r="G1781" s="2">
        <v>43145</v>
      </c>
      <c r="H1781" s="1">
        <v>540000</v>
      </c>
      <c r="I1781" s="1">
        <v>31814.079300000001</v>
      </c>
    </row>
    <row r="1782" spans="1:9" x14ac:dyDescent="0.25">
      <c r="A1782" t="s">
        <v>6182</v>
      </c>
      <c r="B1782" t="s">
        <v>6183</v>
      </c>
      <c r="C1782" t="s">
        <v>6117</v>
      </c>
      <c r="D1782" t="s">
        <v>6116</v>
      </c>
      <c r="E1782" t="s">
        <v>2333</v>
      </c>
      <c r="F1782" t="s">
        <v>4</v>
      </c>
      <c r="G1782" s="2">
        <v>43117</v>
      </c>
      <c r="H1782" s="1">
        <v>300175</v>
      </c>
      <c r="I1782" s="1">
        <v>10217.527099999999</v>
      </c>
    </row>
    <row r="1783" spans="1:9" x14ac:dyDescent="0.25">
      <c r="A1783" t="s">
        <v>6180</v>
      </c>
      <c r="B1783" t="s">
        <v>6181</v>
      </c>
      <c r="C1783" t="s">
        <v>6179</v>
      </c>
      <c r="D1783" t="s">
        <v>6178</v>
      </c>
      <c r="E1783" t="s">
        <v>2333</v>
      </c>
      <c r="F1783" t="s">
        <v>4</v>
      </c>
      <c r="G1783" s="2">
        <v>43285</v>
      </c>
      <c r="H1783" s="1">
        <v>2158000</v>
      </c>
      <c r="I1783" s="1">
        <v>111491.02069999999</v>
      </c>
    </row>
    <row r="1784" spans="1:9" x14ac:dyDescent="0.25">
      <c r="A1784" t="s">
        <v>6176</v>
      </c>
      <c r="B1784" t="s">
        <v>6177</v>
      </c>
      <c r="C1784" t="s">
        <v>6175</v>
      </c>
      <c r="D1784" t="s">
        <v>6174</v>
      </c>
      <c r="E1784" t="s">
        <v>2333</v>
      </c>
      <c r="F1784" t="s">
        <v>4</v>
      </c>
      <c r="G1784" s="2">
        <v>43117</v>
      </c>
      <c r="H1784" s="1">
        <v>2649500</v>
      </c>
      <c r="I1784" s="1">
        <v>256817.44630000001</v>
      </c>
    </row>
    <row r="1785" spans="1:9" x14ac:dyDescent="0.25">
      <c r="A1785" t="s">
        <v>6172</v>
      </c>
      <c r="B1785" t="s">
        <v>6173</v>
      </c>
      <c r="C1785" t="s">
        <v>6171</v>
      </c>
      <c r="D1785" t="s">
        <v>6170</v>
      </c>
      <c r="E1785" t="s">
        <v>2333</v>
      </c>
      <c r="F1785" t="s">
        <v>4</v>
      </c>
      <c r="G1785" s="2">
        <v>43172</v>
      </c>
      <c r="H1785" s="1">
        <v>1278277</v>
      </c>
      <c r="I1785" s="1">
        <v>75124.031300000002</v>
      </c>
    </row>
    <row r="1786" spans="1:9" x14ac:dyDescent="0.25">
      <c r="A1786" t="s">
        <v>6168</v>
      </c>
      <c r="B1786" t="s">
        <v>6169</v>
      </c>
      <c r="C1786" t="s">
        <v>6167</v>
      </c>
      <c r="D1786" t="s">
        <v>6166</v>
      </c>
      <c r="E1786" t="s">
        <v>2333</v>
      </c>
      <c r="F1786" t="s">
        <v>4</v>
      </c>
      <c r="G1786" s="2">
        <v>43444</v>
      </c>
      <c r="H1786" s="1">
        <v>2925000</v>
      </c>
      <c r="I1786" s="1">
        <v>124617.88</v>
      </c>
    </row>
    <row r="1787" spans="1:9" x14ac:dyDescent="0.25">
      <c r="A1787" t="s">
        <v>6164</v>
      </c>
      <c r="B1787" t="s">
        <v>6165</v>
      </c>
      <c r="C1787" t="s">
        <v>6163</v>
      </c>
      <c r="D1787" t="s">
        <v>6162</v>
      </c>
      <c r="E1787" t="s">
        <v>2333</v>
      </c>
      <c r="F1787" t="s">
        <v>4</v>
      </c>
      <c r="G1787" s="2">
        <v>43157</v>
      </c>
      <c r="H1787" s="1">
        <v>13251211.199999999</v>
      </c>
      <c r="I1787" s="1">
        <v>532171.56000000006</v>
      </c>
    </row>
    <row r="1788" spans="1:9" x14ac:dyDescent="0.25">
      <c r="A1788" t="s">
        <v>6160</v>
      </c>
      <c r="B1788" t="s">
        <v>6161</v>
      </c>
      <c r="C1788" t="s">
        <v>6159</v>
      </c>
      <c r="D1788" t="s">
        <v>6158</v>
      </c>
      <c r="E1788" t="s">
        <v>2333</v>
      </c>
      <c r="F1788" t="s">
        <v>4</v>
      </c>
      <c r="G1788" s="2">
        <v>43131</v>
      </c>
      <c r="H1788" s="1">
        <v>1600000</v>
      </c>
      <c r="I1788" s="1">
        <v>153205.34419999999</v>
      </c>
    </row>
    <row r="1789" spans="1:9" x14ac:dyDescent="0.25">
      <c r="A1789" t="s">
        <v>6156</v>
      </c>
      <c r="B1789" t="s">
        <v>6157</v>
      </c>
      <c r="C1789" t="s">
        <v>6155</v>
      </c>
      <c r="D1789" t="s">
        <v>6154</v>
      </c>
      <c r="E1789" t="s">
        <v>2333</v>
      </c>
      <c r="F1789" t="s">
        <v>4</v>
      </c>
      <c r="G1789" s="2">
        <v>43339</v>
      </c>
      <c r="H1789" s="1">
        <v>4596424</v>
      </c>
      <c r="I1789" s="1">
        <v>190138.3941</v>
      </c>
    </row>
    <row r="1790" spans="1:9" x14ac:dyDescent="0.25">
      <c r="A1790" t="s">
        <v>6152</v>
      </c>
      <c r="B1790" t="s">
        <v>6153</v>
      </c>
      <c r="C1790" t="s">
        <v>6149</v>
      </c>
      <c r="D1790" t="s">
        <v>6148</v>
      </c>
      <c r="E1790" t="s">
        <v>2333</v>
      </c>
      <c r="F1790" t="s">
        <v>4</v>
      </c>
      <c r="G1790" s="2">
        <v>43131</v>
      </c>
      <c r="H1790" s="1">
        <v>146264.74</v>
      </c>
      <c r="I1790" s="1">
        <v>14681.7228</v>
      </c>
    </row>
    <row r="1791" spans="1:9" x14ac:dyDescent="0.25">
      <c r="A1791" t="s">
        <v>6150</v>
      </c>
      <c r="B1791" t="s">
        <v>6151</v>
      </c>
      <c r="C1791" t="s">
        <v>6149</v>
      </c>
      <c r="D1791" t="s">
        <v>6148</v>
      </c>
      <c r="E1791" t="s">
        <v>2333</v>
      </c>
      <c r="F1791" t="s">
        <v>4</v>
      </c>
      <c r="G1791" s="2">
        <v>43145</v>
      </c>
      <c r="H1791" s="1">
        <v>617335.26</v>
      </c>
      <c r="I1791" s="1">
        <v>50993.367100000003</v>
      </c>
    </row>
    <row r="1792" spans="1:9" x14ac:dyDescent="0.25">
      <c r="A1792" t="s">
        <v>6146</v>
      </c>
      <c r="B1792" t="s">
        <v>6147</v>
      </c>
      <c r="C1792" t="s">
        <v>6145</v>
      </c>
      <c r="D1792" t="s">
        <v>6144</v>
      </c>
      <c r="E1792" t="s">
        <v>2333</v>
      </c>
      <c r="F1792" t="s">
        <v>4</v>
      </c>
      <c r="G1792" s="2">
        <v>43217</v>
      </c>
      <c r="H1792" s="1">
        <v>1591563</v>
      </c>
      <c r="I1792" s="1">
        <v>118169.0053</v>
      </c>
    </row>
    <row r="1793" spans="1:9" x14ac:dyDescent="0.25">
      <c r="A1793" t="s">
        <v>6142</v>
      </c>
      <c r="B1793" t="s">
        <v>6143</v>
      </c>
      <c r="C1793" t="s">
        <v>6141</v>
      </c>
      <c r="D1793" t="s">
        <v>6140</v>
      </c>
      <c r="E1793" t="s">
        <v>2333</v>
      </c>
      <c r="F1793" t="s">
        <v>4</v>
      </c>
      <c r="G1793" s="2">
        <v>43283</v>
      </c>
      <c r="H1793" s="1">
        <v>1755900</v>
      </c>
      <c r="I1793" s="1">
        <v>124428.398</v>
      </c>
    </row>
    <row r="1794" spans="1:9" x14ac:dyDescent="0.25">
      <c r="A1794" t="s">
        <v>6138</v>
      </c>
      <c r="B1794" t="s">
        <v>6139</v>
      </c>
      <c r="C1794" t="s">
        <v>6137</v>
      </c>
      <c r="D1794" t="s">
        <v>6136</v>
      </c>
      <c r="E1794" t="s">
        <v>2333</v>
      </c>
      <c r="F1794" t="s">
        <v>4</v>
      </c>
      <c r="G1794" s="2">
        <v>43384</v>
      </c>
      <c r="H1794" s="1">
        <v>3050029.8</v>
      </c>
      <c r="I1794" s="1">
        <v>202262.0816</v>
      </c>
    </row>
    <row r="1795" spans="1:9" x14ac:dyDescent="0.25">
      <c r="A1795" t="s">
        <v>6134</v>
      </c>
      <c r="B1795" t="s">
        <v>6135</v>
      </c>
      <c r="C1795" t="s">
        <v>6133</v>
      </c>
      <c r="D1795" t="s">
        <v>6132</v>
      </c>
      <c r="E1795" t="s">
        <v>2333</v>
      </c>
      <c r="F1795" t="s">
        <v>4</v>
      </c>
      <c r="G1795" s="2">
        <v>43266</v>
      </c>
      <c r="H1795" s="1">
        <v>1220000</v>
      </c>
      <c r="I1795" s="1">
        <v>81375.896399999998</v>
      </c>
    </row>
    <row r="1796" spans="1:9" x14ac:dyDescent="0.25">
      <c r="A1796" t="s">
        <v>6130</v>
      </c>
      <c r="B1796" t="s">
        <v>6131</v>
      </c>
      <c r="C1796" t="s">
        <v>6129</v>
      </c>
      <c r="D1796" t="s">
        <v>6128</v>
      </c>
      <c r="E1796" t="s">
        <v>2333</v>
      </c>
      <c r="F1796" t="s">
        <v>4</v>
      </c>
      <c r="G1796" s="2">
        <v>43273</v>
      </c>
      <c r="H1796" s="1">
        <v>1035000</v>
      </c>
      <c r="I1796" s="1">
        <v>61412.556799999998</v>
      </c>
    </row>
    <row r="1797" spans="1:9" x14ac:dyDescent="0.25">
      <c r="A1797" t="s">
        <v>6126</v>
      </c>
      <c r="B1797" t="s">
        <v>6127</v>
      </c>
      <c r="C1797" t="s">
        <v>6125</v>
      </c>
      <c r="D1797" t="s">
        <v>6124</v>
      </c>
      <c r="E1797" t="s">
        <v>2333</v>
      </c>
      <c r="F1797" t="s">
        <v>4</v>
      </c>
      <c r="G1797" s="2">
        <v>43230</v>
      </c>
      <c r="H1797" s="1">
        <v>6000000</v>
      </c>
      <c r="I1797" s="1">
        <v>408878.8602</v>
      </c>
    </row>
    <row r="1798" spans="1:9" x14ac:dyDescent="0.25">
      <c r="A1798" t="s">
        <v>6122</v>
      </c>
      <c r="B1798" t="s">
        <v>6123</v>
      </c>
      <c r="C1798" t="s">
        <v>6121</v>
      </c>
      <c r="D1798" t="s">
        <v>6120</v>
      </c>
      <c r="E1798" t="s">
        <v>2333</v>
      </c>
      <c r="F1798" t="s">
        <v>4</v>
      </c>
      <c r="G1798" s="2">
        <v>43208</v>
      </c>
      <c r="H1798" s="1">
        <v>1730000</v>
      </c>
      <c r="I1798" s="1">
        <v>217642.4437</v>
      </c>
    </row>
    <row r="1799" spans="1:9" x14ac:dyDescent="0.25">
      <c r="A1799" t="s">
        <v>6118</v>
      </c>
      <c r="B1799" t="s">
        <v>6119</v>
      </c>
      <c r="C1799" t="s">
        <v>6117</v>
      </c>
      <c r="D1799" t="s">
        <v>6116</v>
      </c>
      <c r="E1799" t="s">
        <v>2333</v>
      </c>
      <c r="F1799" t="s">
        <v>4</v>
      </c>
      <c r="G1799" s="2">
        <v>43377</v>
      </c>
      <c r="H1799" s="1">
        <v>390000</v>
      </c>
      <c r="I1799" s="1">
        <v>13815.3537</v>
      </c>
    </row>
    <row r="1800" spans="1:9" x14ac:dyDescent="0.25">
      <c r="A1800" t="s">
        <v>6114</v>
      </c>
      <c r="B1800" t="s">
        <v>6115</v>
      </c>
      <c r="C1800" t="s">
        <v>6113</v>
      </c>
      <c r="D1800" t="s">
        <v>6112</v>
      </c>
      <c r="E1800" t="s">
        <v>2333</v>
      </c>
      <c r="F1800" t="s">
        <v>4</v>
      </c>
      <c r="G1800" s="2">
        <v>43235</v>
      </c>
      <c r="H1800" s="1">
        <v>1400000</v>
      </c>
      <c r="I1800" s="1">
        <v>95551.304000000004</v>
      </c>
    </row>
    <row r="1801" spans="1:9" x14ac:dyDescent="0.25">
      <c r="A1801" t="s">
        <v>6110</v>
      </c>
      <c r="B1801" t="s">
        <v>6111</v>
      </c>
      <c r="C1801" t="s">
        <v>6109</v>
      </c>
      <c r="D1801" t="s">
        <v>6108</v>
      </c>
      <c r="E1801" t="s">
        <v>2333</v>
      </c>
      <c r="F1801" t="s">
        <v>4</v>
      </c>
      <c r="G1801" s="2">
        <v>43423</v>
      </c>
      <c r="H1801" s="1">
        <v>192000</v>
      </c>
      <c r="I1801" s="1">
        <v>16022.159600000001</v>
      </c>
    </row>
    <row r="1802" spans="1:9" x14ac:dyDescent="0.25">
      <c r="A1802" t="s">
        <v>6106</v>
      </c>
      <c r="B1802" t="s">
        <v>6107</v>
      </c>
      <c r="C1802" t="s">
        <v>6105</v>
      </c>
      <c r="D1802" t="s">
        <v>6104</v>
      </c>
      <c r="E1802" t="s">
        <v>2333</v>
      </c>
      <c r="F1802" t="s">
        <v>4</v>
      </c>
      <c r="G1802" s="2">
        <v>43103</v>
      </c>
      <c r="H1802" s="1">
        <v>2090000</v>
      </c>
      <c r="I1802" s="1">
        <v>174516.07949999999</v>
      </c>
    </row>
    <row r="1803" spans="1:9" x14ac:dyDescent="0.25">
      <c r="A1803" t="s">
        <v>6102</v>
      </c>
      <c r="B1803" t="s">
        <v>6103</v>
      </c>
      <c r="C1803" t="s">
        <v>6069</v>
      </c>
      <c r="D1803" t="s">
        <v>6068</v>
      </c>
      <c r="E1803" t="s">
        <v>2333</v>
      </c>
      <c r="F1803" t="s">
        <v>4</v>
      </c>
      <c r="G1803" s="2">
        <v>43377</v>
      </c>
      <c r="H1803" s="1">
        <v>330000</v>
      </c>
      <c r="I1803" s="1">
        <v>11643.9699</v>
      </c>
    </row>
    <row r="1804" spans="1:9" x14ac:dyDescent="0.25">
      <c r="A1804" t="s">
        <v>6100</v>
      </c>
      <c r="B1804" t="s">
        <v>6101</v>
      </c>
      <c r="C1804" t="s">
        <v>6069</v>
      </c>
      <c r="D1804" t="s">
        <v>6068</v>
      </c>
      <c r="E1804" t="s">
        <v>2333</v>
      </c>
      <c r="F1804" t="s">
        <v>4</v>
      </c>
      <c r="G1804" s="2">
        <v>43411</v>
      </c>
      <c r="H1804" s="1">
        <v>914000</v>
      </c>
      <c r="I1804" s="1">
        <v>52772.172200000001</v>
      </c>
    </row>
    <row r="1805" spans="1:9" x14ac:dyDescent="0.25">
      <c r="A1805" t="s">
        <v>6098</v>
      </c>
      <c r="B1805" t="s">
        <v>6099</v>
      </c>
      <c r="C1805" t="s">
        <v>6019</v>
      </c>
      <c r="D1805" t="s">
        <v>6018</v>
      </c>
      <c r="E1805" t="s">
        <v>2333</v>
      </c>
      <c r="F1805" t="s">
        <v>4</v>
      </c>
      <c r="G1805" s="2">
        <v>43339</v>
      </c>
      <c r="H1805" s="1">
        <v>957000</v>
      </c>
      <c r="I1805" s="1">
        <v>49378.16</v>
      </c>
    </row>
    <row r="1806" spans="1:9" x14ac:dyDescent="0.25">
      <c r="A1806" t="s">
        <v>6096</v>
      </c>
      <c r="B1806" t="s">
        <v>6097</v>
      </c>
      <c r="C1806" t="s">
        <v>6095</v>
      </c>
      <c r="D1806" t="s">
        <v>6094</v>
      </c>
      <c r="E1806" t="s">
        <v>2333</v>
      </c>
      <c r="F1806" t="s">
        <v>4</v>
      </c>
      <c r="G1806" s="2">
        <v>43104</v>
      </c>
      <c r="H1806" s="1">
        <v>281000</v>
      </c>
      <c r="I1806" s="1">
        <v>11686.517900000001</v>
      </c>
    </row>
    <row r="1807" spans="1:9" x14ac:dyDescent="0.25">
      <c r="A1807" t="s">
        <v>6092</v>
      </c>
      <c r="B1807" t="s">
        <v>6093</v>
      </c>
      <c r="C1807" t="s">
        <v>6091</v>
      </c>
      <c r="D1807" t="s">
        <v>6090</v>
      </c>
      <c r="E1807" t="s">
        <v>2333</v>
      </c>
      <c r="F1807" t="s">
        <v>4</v>
      </c>
      <c r="G1807" s="2">
        <v>43159</v>
      </c>
      <c r="H1807" s="1">
        <v>1059180</v>
      </c>
      <c r="I1807" s="1">
        <v>54980.944000000003</v>
      </c>
    </row>
    <row r="1808" spans="1:9" x14ac:dyDescent="0.25">
      <c r="A1808" t="s">
        <v>6088</v>
      </c>
      <c r="B1808" t="s">
        <v>6089</v>
      </c>
      <c r="C1808" t="s">
        <v>6087</v>
      </c>
      <c r="D1808" t="s">
        <v>6086</v>
      </c>
      <c r="E1808" t="s">
        <v>2333</v>
      </c>
      <c r="F1808" t="s">
        <v>4</v>
      </c>
      <c r="G1808" s="2">
        <v>43249</v>
      </c>
      <c r="H1808" s="1">
        <v>272430</v>
      </c>
      <c r="I1808" s="1">
        <v>21399.819100000001</v>
      </c>
    </row>
    <row r="1809" spans="1:9" x14ac:dyDescent="0.25">
      <c r="A1809" t="s">
        <v>6084</v>
      </c>
      <c r="B1809" t="s">
        <v>6085</v>
      </c>
      <c r="C1809" t="s">
        <v>6083</v>
      </c>
      <c r="D1809" t="s">
        <v>6082</v>
      </c>
      <c r="E1809" t="s">
        <v>2333</v>
      </c>
      <c r="F1809" t="s">
        <v>4</v>
      </c>
      <c r="G1809" s="2">
        <v>43235</v>
      </c>
      <c r="H1809" s="1">
        <v>629280</v>
      </c>
      <c r="I1809" s="1">
        <v>40703.946499999998</v>
      </c>
    </row>
    <row r="1810" spans="1:9" x14ac:dyDescent="0.25">
      <c r="A1810" t="s">
        <v>6080</v>
      </c>
      <c r="B1810" t="s">
        <v>6081</v>
      </c>
      <c r="C1810" t="s">
        <v>6007</v>
      </c>
      <c r="D1810" t="s">
        <v>6006</v>
      </c>
      <c r="E1810" t="s">
        <v>2333</v>
      </c>
      <c r="F1810" t="s">
        <v>4</v>
      </c>
      <c r="G1810" s="2">
        <v>43410</v>
      </c>
      <c r="H1810" s="1">
        <v>280000</v>
      </c>
      <c r="I1810" s="1">
        <v>14313.125</v>
      </c>
    </row>
    <row r="1811" spans="1:9" x14ac:dyDescent="0.25">
      <c r="A1811" t="s">
        <v>6078</v>
      </c>
      <c r="B1811" t="s">
        <v>6079</v>
      </c>
      <c r="C1811" t="s">
        <v>6077</v>
      </c>
      <c r="D1811" t="s">
        <v>6076</v>
      </c>
      <c r="E1811" t="s">
        <v>2333</v>
      </c>
      <c r="F1811" t="s">
        <v>4</v>
      </c>
      <c r="G1811" s="2">
        <v>43235</v>
      </c>
      <c r="H1811" s="1">
        <v>7959692</v>
      </c>
      <c r="I1811" s="1">
        <v>797587.80420000001</v>
      </c>
    </row>
    <row r="1812" spans="1:9" x14ac:dyDescent="0.25">
      <c r="A1812" t="s">
        <v>6074</v>
      </c>
      <c r="B1812" t="s">
        <v>6075</v>
      </c>
      <c r="C1812" t="s">
        <v>6031</v>
      </c>
      <c r="D1812" t="s">
        <v>6030</v>
      </c>
      <c r="E1812" t="s">
        <v>2333</v>
      </c>
      <c r="F1812" t="s">
        <v>4</v>
      </c>
      <c r="G1812" s="2">
        <v>43298</v>
      </c>
      <c r="H1812" s="1">
        <v>496034</v>
      </c>
      <c r="I1812" s="1">
        <v>25750.383999999998</v>
      </c>
    </row>
    <row r="1813" spans="1:9" x14ac:dyDescent="0.25">
      <c r="A1813" t="s">
        <v>6072</v>
      </c>
      <c r="B1813" t="s">
        <v>6073</v>
      </c>
      <c r="C1813" t="s">
        <v>5328</v>
      </c>
      <c r="D1813" t="s">
        <v>5327</v>
      </c>
      <c r="E1813" t="s">
        <v>2333</v>
      </c>
      <c r="F1813" t="s">
        <v>4</v>
      </c>
      <c r="G1813" s="2">
        <v>43104</v>
      </c>
      <c r="H1813" s="1">
        <v>2723400</v>
      </c>
      <c r="I1813" s="1">
        <v>221006.3333</v>
      </c>
    </row>
    <row r="1814" spans="1:9" x14ac:dyDescent="0.25">
      <c r="A1814" t="s">
        <v>6070</v>
      </c>
      <c r="B1814" t="s">
        <v>6071</v>
      </c>
      <c r="C1814" t="s">
        <v>6069</v>
      </c>
      <c r="D1814" t="s">
        <v>6068</v>
      </c>
      <c r="E1814" t="s">
        <v>2333</v>
      </c>
      <c r="F1814" t="s">
        <v>4</v>
      </c>
      <c r="G1814" s="2">
        <v>43411</v>
      </c>
      <c r="H1814" s="1">
        <v>799000</v>
      </c>
      <c r="I1814" s="1">
        <v>45808.688800000004</v>
      </c>
    </row>
    <row r="1815" spans="1:9" x14ac:dyDescent="0.25">
      <c r="A1815" t="s">
        <v>6066</v>
      </c>
      <c r="B1815" t="s">
        <v>6067</v>
      </c>
      <c r="C1815" t="s">
        <v>6065</v>
      </c>
      <c r="D1815" t="s">
        <v>6064</v>
      </c>
      <c r="E1815" t="s">
        <v>2333</v>
      </c>
      <c r="F1815" t="s">
        <v>4</v>
      </c>
      <c r="G1815" s="2">
        <v>43360</v>
      </c>
      <c r="H1815" s="1">
        <v>1720000</v>
      </c>
      <c r="I1815" s="1">
        <v>89288.470400000006</v>
      </c>
    </row>
    <row r="1816" spans="1:9" x14ac:dyDescent="0.25">
      <c r="A1816" t="s">
        <v>6062</v>
      </c>
      <c r="B1816" t="s">
        <v>6063</v>
      </c>
      <c r="C1816" t="s">
        <v>6061</v>
      </c>
      <c r="D1816" t="s">
        <v>6060</v>
      </c>
      <c r="E1816" t="s">
        <v>2333</v>
      </c>
      <c r="F1816" t="s">
        <v>4</v>
      </c>
      <c r="G1816" s="2">
        <v>43423</v>
      </c>
      <c r="H1816" s="1">
        <v>4711900</v>
      </c>
      <c r="I1816" s="1">
        <v>215535.18400000001</v>
      </c>
    </row>
    <row r="1817" spans="1:9" x14ac:dyDescent="0.25">
      <c r="A1817" t="s">
        <v>6058</v>
      </c>
      <c r="B1817" t="s">
        <v>6059</v>
      </c>
      <c r="C1817" t="s">
        <v>6057</v>
      </c>
      <c r="D1817" t="s">
        <v>6056</v>
      </c>
      <c r="E1817" t="s">
        <v>2333</v>
      </c>
      <c r="F1817" t="s">
        <v>4</v>
      </c>
      <c r="G1817" s="2">
        <v>43389</v>
      </c>
      <c r="H1817" s="1">
        <v>2710000</v>
      </c>
      <c r="I1817" s="1">
        <v>236779.97099999999</v>
      </c>
    </row>
    <row r="1818" spans="1:9" x14ac:dyDescent="0.25">
      <c r="A1818" t="s">
        <v>6054</v>
      </c>
      <c r="B1818" t="s">
        <v>6055</v>
      </c>
      <c r="C1818" t="s">
        <v>6053</v>
      </c>
      <c r="D1818" t="s">
        <v>6052</v>
      </c>
      <c r="E1818" t="s">
        <v>2333</v>
      </c>
      <c r="F1818" t="s">
        <v>4</v>
      </c>
      <c r="G1818" s="2">
        <v>43249</v>
      </c>
      <c r="H1818" s="1">
        <v>1200000</v>
      </c>
      <c r="I1818" s="1">
        <v>78892.200800000006</v>
      </c>
    </row>
    <row r="1819" spans="1:9" x14ac:dyDescent="0.25">
      <c r="A1819" t="s">
        <v>6050</v>
      </c>
      <c r="B1819" t="s">
        <v>6051</v>
      </c>
      <c r="C1819" t="s">
        <v>6049</v>
      </c>
      <c r="D1819" t="s">
        <v>6048</v>
      </c>
      <c r="E1819" t="s">
        <v>2333</v>
      </c>
      <c r="F1819" t="s">
        <v>4</v>
      </c>
      <c r="G1819" s="2">
        <v>43362</v>
      </c>
      <c r="H1819" s="1">
        <v>340000</v>
      </c>
      <c r="I1819" s="1">
        <v>15448.344999999999</v>
      </c>
    </row>
    <row r="1820" spans="1:9" x14ac:dyDescent="0.25">
      <c r="A1820" t="s">
        <v>6046</v>
      </c>
      <c r="B1820" t="s">
        <v>6047</v>
      </c>
      <c r="C1820" t="s">
        <v>6031</v>
      </c>
      <c r="D1820" t="s">
        <v>6030</v>
      </c>
      <c r="E1820" t="s">
        <v>2333</v>
      </c>
      <c r="F1820" t="s">
        <v>4</v>
      </c>
      <c r="G1820" s="2">
        <v>43129</v>
      </c>
      <c r="H1820" s="1">
        <v>6810000</v>
      </c>
      <c r="I1820" s="1">
        <v>501917.73599999998</v>
      </c>
    </row>
    <row r="1821" spans="1:9" x14ac:dyDescent="0.25">
      <c r="A1821" t="s">
        <v>6044</v>
      </c>
      <c r="B1821" t="s">
        <v>6045</v>
      </c>
      <c r="C1821" t="s">
        <v>6043</v>
      </c>
      <c r="D1821" t="s">
        <v>6042</v>
      </c>
      <c r="E1821" t="s">
        <v>2333</v>
      </c>
      <c r="F1821" t="s">
        <v>4</v>
      </c>
      <c r="G1821" s="2">
        <v>43339</v>
      </c>
      <c r="H1821" s="1">
        <v>573500</v>
      </c>
      <c r="I1821" s="1">
        <v>33150.063999999998</v>
      </c>
    </row>
    <row r="1822" spans="1:9" x14ac:dyDescent="0.25">
      <c r="A1822" t="s">
        <v>6040</v>
      </c>
      <c r="B1822" t="s">
        <v>6041</v>
      </c>
      <c r="C1822" t="s">
        <v>6039</v>
      </c>
      <c r="D1822" t="s">
        <v>6038</v>
      </c>
      <c r="E1822" t="s">
        <v>2333</v>
      </c>
      <c r="F1822" t="s">
        <v>4</v>
      </c>
      <c r="G1822" s="2">
        <v>43284</v>
      </c>
      <c r="H1822" s="1">
        <v>2750000</v>
      </c>
      <c r="I1822" s="1">
        <v>166899.1373</v>
      </c>
    </row>
    <row r="1823" spans="1:9" x14ac:dyDescent="0.25">
      <c r="A1823" t="s">
        <v>6036</v>
      </c>
      <c r="B1823" t="s">
        <v>6037</v>
      </c>
      <c r="C1823" t="s">
        <v>1728</v>
      </c>
      <c r="D1823" t="s">
        <v>1727</v>
      </c>
      <c r="E1823" t="s">
        <v>2333</v>
      </c>
      <c r="F1823" t="s">
        <v>4</v>
      </c>
      <c r="G1823" s="2">
        <v>43339</v>
      </c>
      <c r="H1823" s="1">
        <v>4290284.95</v>
      </c>
      <c r="I1823" s="1">
        <v>292970.11200000002</v>
      </c>
    </row>
    <row r="1824" spans="1:9" x14ac:dyDescent="0.25">
      <c r="A1824" t="s">
        <v>6034</v>
      </c>
      <c r="B1824" t="s">
        <v>6035</v>
      </c>
      <c r="C1824" t="s">
        <v>595</v>
      </c>
      <c r="D1824" t="s">
        <v>594</v>
      </c>
      <c r="E1824" t="s">
        <v>2333</v>
      </c>
      <c r="F1824" t="s">
        <v>42</v>
      </c>
      <c r="G1824" s="2">
        <v>43300</v>
      </c>
      <c r="H1824" s="1">
        <v>199400</v>
      </c>
      <c r="I1824" s="1">
        <v>0</v>
      </c>
    </row>
    <row r="1825" spans="1:9" x14ac:dyDescent="0.25">
      <c r="A1825" t="s">
        <v>6032</v>
      </c>
      <c r="B1825" t="s">
        <v>6033</v>
      </c>
      <c r="C1825" t="s">
        <v>6031</v>
      </c>
      <c r="D1825" t="s">
        <v>6030</v>
      </c>
      <c r="E1825" t="s">
        <v>2333</v>
      </c>
      <c r="F1825" t="s">
        <v>4</v>
      </c>
      <c r="G1825" s="2">
        <v>43335</v>
      </c>
      <c r="H1825" s="1">
        <v>2890000</v>
      </c>
      <c r="I1825" s="1">
        <v>205497.06640000001</v>
      </c>
    </row>
    <row r="1826" spans="1:9" x14ac:dyDescent="0.25">
      <c r="A1826" t="s">
        <v>6028</v>
      </c>
      <c r="B1826" t="s">
        <v>6029</v>
      </c>
      <c r="C1826" t="s">
        <v>6027</v>
      </c>
      <c r="D1826" t="s">
        <v>6026</v>
      </c>
      <c r="E1826" t="s">
        <v>2333</v>
      </c>
      <c r="F1826" t="s">
        <v>4</v>
      </c>
      <c r="G1826" s="2">
        <v>43208</v>
      </c>
      <c r="H1826" s="1">
        <v>2148000</v>
      </c>
      <c r="I1826" s="1">
        <v>88381.607999999993</v>
      </c>
    </row>
    <row r="1827" spans="1:9" x14ac:dyDescent="0.25">
      <c r="A1827" t="s">
        <v>6024</v>
      </c>
      <c r="B1827" t="s">
        <v>6025</v>
      </c>
      <c r="C1827" t="s">
        <v>6023</v>
      </c>
      <c r="D1827" t="s">
        <v>6022</v>
      </c>
      <c r="E1827" t="s">
        <v>2333</v>
      </c>
      <c r="F1827" t="s">
        <v>4</v>
      </c>
      <c r="G1827" s="2">
        <v>43186</v>
      </c>
      <c r="H1827" s="1">
        <v>1347000</v>
      </c>
      <c r="I1827" s="1">
        <v>94064.487800000003</v>
      </c>
    </row>
    <row r="1828" spans="1:9" x14ac:dyDescent="0.25">
      <c r="A1828" t="s">
        <v>6020</v>
      </c>
      <c r="B1828" t="s">
        <v>6021</v>
      </c>
      <c r="C1828" t="s">
        <v>6019</v>
      </c>
      <c r="D1828" t="s">
        <v>6018</v>
      </c>
      <c r="E1828" t="s">
        <v>2333</v>
      </c>
      <c r="F1828" t="s">
        <v>4</v>
      </c>
      <c r="G1828" s="2">
        <v>43339</v>
      </c>
      <c r="H1828" s="1">
        <v>8263000</v>
      </c>
      <c r="I1828" s="1">
        <v>432487.60800000001</v>
      </c>
    </row>
    <row r="1829" spans="1:9" x14ac:dyDescent="0.25">
      <c r="A1829" t="s">
        <v>6016</v>
      </c>
      <c r="B1829" t="s">
        <v>6017</v>
      </c>
      <c r="C1829" t="s">
        <v>6015</v>
      </c>
      <c r="D1829" t="s">
        <v>6014</v>
      </c>
      <c r="E1829" t="s">
        <v>2333</v>
      </c>
      <c r="F1829" t="s">
        <v>4</v>
      </c>
      <c r="G1829" s="2">
        <v>43444</v>
      </c>
      <c r="H1829" s="1">
        <v>6253578</v>
      </c>
      <c r="I1829" s="1">
        <v>579180.41639999999</v>
      </c>
    </row>
    <row r="1830" spans="1:9" x14ac:dyDescent="0.25">
      <c r="A1830" t="s">
        <v>6012</v>
      </c>
      <c r="B1830" t="s">
        <v>6013</v>
      </c>
      <c r="C1830" t="s">
        <v>6011</v>
      </c>
      <c r="D1830" t="s">
        <v>6010</v>
      </c>
      <c r="E1830" t="s">
        <v>2333</v>
      </c>
      <c r="F1830" t="s">
        <v>4</v>
      </c>
      <c r="G1830" s="2">
        <v>43236</v>
      </c>
      <c r="H1830" s="1">
        <v>993000</v>
      </c>
      <c r="I1830" s="1">
        <v>57768.688000000002</v>
      </c>
    </row>
    <row r="1831" spans="1:9" x14ac:dyDescent="0.25">
      <c r="A1831" t="s">
        <v>6008</v>
      </c>
      <c r="B1831" t="s">
        <v>6009</v>
      </c>
      <c r="C1831" t="s">
        <v>6007</v>
      </c>
      <c r="D1831" t="s">
        <v>6006</v>
      </c>
      <c r="E1831" t="s">
        <v>2333</v>
      </c>
      <c r="F1831" t="s">
        <v>4</v>
      </c>
      <c r="G1831" s="2">
        <v>43411</v>
      </c>
      <c r="H1831" s="1">
        <v>1820000</v>
      </c>
      <c r="I1831" s="1">
        <v>131898.63</v>
      </c>
    </row>
    <row r="1832" spans="1:9" x14ac:dyDescent="0.25">
      <c r="A1832" t="s">
        <v>6004</v>
      </c>
      <c r="B1832" t="s">
        <v>6005</v>
      </c>
      <c r="C1832" t="s">
        <v>6003</v>
      </c>
      <c r="D1832" t="s">
        <v>6002</v>
      </c>
      <c r="E1832" t="s">
        <v>2333</v>
      </c>
      <c r="F1832" t="s">
        <v>4</v>
      </c>
      <c r="G1832" s="2">
        <v>43199</v>
      </c>
      <c r="H1832" s="1">
        <v>1865000</v>
      </c>
      <c r="I1832" s="1">
        <v>172153.97399999999</v>
      </c>
    </row>
    <row r="1833" spans="1:9" x14ac:dyDescent="0.25">
      <c r="A1833" t="s">
        <v>6000</v>
      </c>
      <c r="B1833" t="s">
        <v>6001</v>
      </c>
      <c r="C1833" t="s">
        <v>5997</v>
      </c>
      <c r="D1833" t="s">
        <v>5996</v>
      </c>
      <c r="E1833" t="s">
        <v>2333</v>
      </c>
      <c r="F1833" t="s">
        <v>4</v>
      </c>
      <c r="G1833" s="2">
        <v>43160</v>
      </c>
      <c r="H1833" s="1">
        <v>631944</v>
      </c>
      <c r="I1833" s="1">
        <v>33185.604700000004</v>
      </c>
    </row>
    <row r="1834" spans="1:9" x14ac:dyDescent="0.25">
      <c r="A1834" t="s">
        <v>5998</v>
      </c>
      <c r="B1834" t="s">
        <v>5999</v>
      </c>
      <c r="C1834" t="s">
        <v>5997</v>
      </c>
      <c r="D1834" t="s">
        <v>5996</v>
      </c>
      <c r="E1834" t="s">
        <v>2333</v>
      </c>
      <c r="F1834" t="s">
        <v>4</v>
      </c>
      <c r="G1834" s="2">
        <v>43160</v>
      </c>
      <c r="H1834" s="1">
        <v>818500</v>
      </c>
      <c r="I1834" s="1">
        <v>42988.423799999997</v>
      </c>
    </row>
    <row r="1835" spans="1:9" x14ac:dyDescent="0.25">
      <c r="A1835" t="s">
        <v>5994</v>
      </c>
      <c r="B1835" t="s">
        <v>5995</v>
      </c>
      <c r="C1835" t="s">
        <v>1728</v>
      </c>
      <c r="D1835" t="s">
        <v>1727</v>
      </c>
      <c r="E1835" t="s">
        <v>2333</v>
      </c>
      <c r="F1835" t="s">
        <v>4</v>
      </c>
      <c r="G1835" s="2">
        <v>43227</v>
      </c>
      <c r="H1835" s="1">
        <v>2658000</v>
      </c>
      <c r="I1835" s="1">
        <v>200558.03200000001</v>
      </c>
    </row>
    <row r="1836" spans="1:9" x14ac:dyDescent="0.25">
      <c r="A1836" t="s">
        <v>5992</v>
      </c>
      <c r="B1836" t="s">
        <v>5993</v>
      </c>
      <c r="C1836" t="s">
        <v>5991</v>
      </c>
      <c r="D1836" t="s">
        <v>5990</v>
      </c>
      <c r="E1836" t="s">
        <v>2333</v>
      </c>
      <c r="F1836" t="s">
        <v>42</v>
      </c>
      <c r="G1836" s="2">
        <v>43104</v>
      </c>
      <c r="H1836" s="1">
        <v>475000</v>
      </c>
      <c r="I1836" s="1">
        <v>0</v>
      </c>
    </row>
    <row r="1837" spans="1:9" x14ac:dyDescent="0.25">
      <c r="A1837" t="s">
        <v>5988</v>
      </c>
      <c r="B1837" t="s">
        <v>5989</v>
      </c>
      <c r="C1837" t="s">
        <v>5987</v>
      </c>
      <c r="D1837" t="s">
        <v>5986</v>
      </c>
      <c r="E1837" t="s">
        <v>2333</v>
      </c>
      <c r="F1837" t="s">
        <v>4</v>
      </c>
      <c r="G1837" s="2">
        <v>43410</v>
      </c>
      <c r="H1837" s="1">
        <v>1675050</v>
      </c>
      <c r="I1837" s="1">
        <v>134318.47519999999</v>
      </c>
    </row>
    <row r="1838" spans="1:9" x14ac:dyDescent="0.25">
      <c r="A1838" t="s">
        <v>5984</v>
      </c>
      <c r="B1838" t="s">
        <v>5985</v>
      </c>
      <c r="C1838" t="s">
        <v>5983</v>
      </c>
      <c r="D1838" t="s">
        <v>5982</v>
      </c>
      <c r="E1838" t="s">
        <v>2333</v>
      </c>
      <c r="F1838" t="s">
        <v>4</v>
      </c>
      <c r="G1838" s="2">
        <v>43364</v>
      </c>
      <c r="H1838" s="1">
        <v>1406625</v>
      </c>
      <c r="I1838" s="1">
        <v>194306.5189</v>
      </c>
    </row>
    <row r="1839" spans="1:9" x14ac:dyDescent="0.25">
      <c r="A1839" t="s">
        <v>5980</v>
      </c>
      <c r="B1839" t="s">
        <v>5981</v>
      </c>
      <c r="C1839" t="s">
        <v>5979</v>
      </c>
      <c r="D1839" t="s">
        <v>5978</v>
      </c>
      <c r="E1839" t="s">
        <v>2333</v>
      </c>
      <c r="F1839" t="s">
        <v>4</v>
      </c>
      <c r="G1839" s="2">
        <v>43298</v>
      </c>
      <c r="H1839" s="1">
        <v>250000</v>
      </c>
      <c r="I1839" s="1">
        <v>21086.727999999999</v>
      </c>
    </row>
    <row r="1840" spans="1:9" x14ac:dyDescent="0.25">
      <c r="A1840" t="s">
        <v>5976</v>
      </c>
      <c r="B1840" t="s">
        <v>5977</v>
      </c>
      <c r="C1840" t="s">
        <v>5943</v>
      </c>
      <c r="D1840" t="s">
        <v>5942</v>
      </c>
      <c r="E1840" t="s">
        <v>2333</v>
      </c>
      <c r="F1840" t="s">
        <v>4</v>
      </c>
      <c r="G1840" s="2">
        <v>43103</v>
      </c>
      <c r="H1840" s="1">
        <v>2511000</v>
      </c>
      <c r="I1840" s="1">
        <v>184571.94289999999</v>
      </c>
    </row>
    <row r="1841" spans="1:9" x14ac:dyDescent="0.25">
      <c r="A1841" t="s">
        <v>5974</v>
      </c>
      <c r="B1841" t="s">
        <v>5975</v>
      </c>
      <c r="C1841" t="s">
        <v>5933</v>
      </c>
      <c r="D1841" t="s">
        <v>5932</v>
      </c>
      <c r="E1841" t="s">
        <v>2333</v>
      </c>
      <c r="F1841" t="s">
        <v>4</v>
      </c>
      <c r="G1841" s="2">
        <v>43285</v>
      </c>
      <c r="H1841" s="1">
        <v>2370000</v>
      </c>
      <c r="I1841" s="1">
        <v>190756.016</v>
      </c>
    </row>
    <row r="1842" spans="1:9" x14ac:dyDescent="0.25">
      <c r="A1842" t="s">
        <v>5972</v>
      </c>
      <c r="B1842" t="s">
        <v>5973</v>
      </c>
      <c r="C1842" t="s">
        <v>5772</v>
      </c>
      <c r="D1842" t="s">
        <v>5771</v>
      </c>
      <c r="E1842" t="s">
        <v>2333</v>
      </c>
      <c r="F1842" t="s">
        <v>4</v>
      </c>
      <c r="G1842" s="2">
        <v>43173</v>
      </c>
      <c r="H1842" s="1">
        <v>440000</v>
      </c>
      <c r="I1842" s="1">
        <v>22589.423999999999</v>
      </c>
    </row>
    <row r="1843" spans="1:9" x14ac:dyDescent="0.25">
      <c r="A1843" t="s">
        <v>5970</v>
      </c>
      <c r="B1843" t="s">
        <v>5971</v>
      </c>
      <c r="C1843" t="s">
        <v>5969</v>
      </c>
      <c r="D1843" t="s">
        <v>5968</v>
      </c>
      <c r="E1843" t="s">
        <v>2333</v>
      </c>
      <c r="F1843" t="s">
        <v>4</v>
      </c>
      <c r="G1843" s="2">
        <v>43420</v>
      </c>
      <c r="H1843" s="1">
        <v>7224510</v>
      </c>
      <c r="I1843" s="1">
        <v>250432.092</v>
      </c>
    </row>
    <row r="1844" spans="1:9" x14ac:dyDescent="0.25">
      <c r="A1844" t="s">
        <v>5966</v>
      </c>
      <c r="B1844" t="s">
        <v>5967</v>
      </c>
      <c r="C1844" t="s">
        <v>5772</v>
      </c>
      <c r="D1844" t="s">
        <v>5771</v>
      </c>
      <c r="E1844" t="s">
        <v>2333</v>
      </c>
      <c r="F1844" t="s">
        <v>4</v>
      </c>
      <c r="G1844" s="2">
        <v>43265</v>
      </c>
      <c r="H1844" s="1">
        <v>658000</v>
      </c>
      <c r="I1844" s="1">
        <v>33767.591999999997</v>
      </c>
    </row>
    <row r="1845" spans="1:9" x14ac:dyDescent="0.25">
      <c r="A1845" t="s">
        <v>5964</v>
      </c>
      <c r="B1845" t="s">
        <v>5965</v>
      </c>
      <c r="C1845" t="s">
        <v>5963</v>
      </c>
      <c r="D1845" t="s">
        <v>5962</v>
      </c>
      <c r="E1845" t="s">
        <v>2333</v>
      </c>
      <c r="F1845" t="s">
        <v>4</v>
      </c>
      <c r="G1845" s="2">
        <v>43173</v>
      </c>
      <c r="H1845" s="1">
        <v>3498740</v>
      </c>
      <c r="I1845" s="1">
        <v>218390.35159999999</v>
      </c>
    </row>
    <row r="1846" spans="1:9" x14ac:dyDescent="0.25">
      <c r="A1846" t="s">
        <v>5960</v>
      </c>
      <c r="B1846" t="s">
        <v>5961</v>
      </c>
      <c r="C1846" t="s">
        <v>5959</v>
      </c>
      <c r="D1846" t="s">
        <v>5958</v>
      </c>
      <c r="E1846" t="s">
        <v>2333</v>
      </c>
      <c r="F1846" t="s">
        <v>4</v>
      </c>
      <c r="G1846" s="2">
        <v>43158</v>
      </c>
      <c r="H1846" s="1">
        <v>670000</v>
      </c>
      <c r="I1846" s="1">
        <v>46010.118699999999</v>
      </c>
    </row>
    <row r="1847" spans="1:9" x14ac:dyDescent="0.25">
      <c r="A1847" t="s">
        <v>5956</v>
      </c>
      <c r="B1847" t="s">
        <v>5957</v>
      </c>
      <c r="C1847" t="s">
        <v>5768</v>
      </c>
      <c r="D1847" t="s">
        <v>5767</v>
      </c>
      <c r="E1847" t="s">
        <v>2333</v>
      </c>
      <c r="F1847" t="s">
        <v>4</v>
      </c>
      <c r="G1847" s="2">
        <v>43343</v>
      </c>
      <c r="H1847" s="1">
        <v>690000</v>
      </c>
      <c r="I1847" s="1">
        <v>35715.328000000001</v>
      </c>
    </row>
    <row r="1848" spans="1:9" x14ac:dyDescent="0.25">
      <c r="A1848" t="s">
        <v>5954</v>
      </c>
      <c r="B1848" t="s">
        <v>5955</v>
      </c>
      <c r="C1848" t="s">
        <v>5768</v>
      </c>
      <c r="D1848" t="s">
        <v>5767</v>
      </c>
      <c r="E1848" t="s">
        <v>2333</v>
      </c>
      <c r="F1848" t="s">
        <v>4</v>
      </c>
      <c r="G1848" s="2">
        <v>43343</v>
      </c>
      <c r="H1848" s="1">
        <v>1650000</v>
      </c>
      <c r="I1848" s="1">
        <v>85406.111999999994</v>
      </c>
    </row>
    <row r="1849" spans="1:9" x14ac:dyDescent="0.25">
      <c r="A1849" t="s">
        <v>5952</v>
      </c>
      <c r="B1849" t="s">
        <v>5953</v>
      </c>
      <c r="C1849" t="s">
        <v>5951</v>
      </c>
      <c r="D1849" t="s">
        <v>5950</v>
      </c>
      <c r="E1849" t="s">
        <v>2333</v>
      </c>
      <c r="F1849" t="s">
        <v>4</v>
      </c>
      <c r="G1849" s="2">
        <v>43364</v>
      </c>
      <c r="H1849" s="1">
        <v>985000</v>
      </c>
      <c r="I1849" s="1">
        <v>57186.473400000003</v>
      </c>
    </row>
    <row r="1850" spans="1:9" x14ac:dyDescent="0.25">
      <c r="A1850" t="s">
        <v>5948</v>
      </c>
      <c r="B1850" t="s">
        <v>5949</v>
      </c>
      <c r="C1850" t="s">
        <v>5947</v>
      </c>
      <c r="D1850" t="s">
        <v>5946</v>
      </c>
      <c r="E1850" t="s">
        <v>2333</v>
      </c>
      <c r="F1850" t="s">
        <v>4</v>
      </c>
      <c r="G1850" s="2">
        <v>43103</v>
      </c>
      <c r="H1850" s="1">
        <v>365000</v>
      </c>
      <c r="I1850" s="1">
        <v>22766.147000000001</v>
      </c>
    </row>
    <row r="1851" spans="1:9" x14ac:dyDescent="0.25">
      <c r="A1851" t="s">
        <v>5944</v>
      </c>
      <c r="B1851" t="s">
        <v>5945</v>
      </c>
      <c r="C1851" t="s">
        <v>5943</v>
      </c>
      <c r="D1851" t="s">
        <v>5942</v>
      </c>
      <c r="E1851" t="s">
        <v>2333</v>
      </c>
      <c r="F1851" t="s">
        <v>4</v>
      </c>
      <c r="G1851" s="2">
        <v>43158</v>
      </c>
      <c r="H1851" s="1">
        <v>3015000</v>
      </c>
      <c r="I1851" s="1">
        <v>241052.2543</v>
      </c>
    </row>
    <row r="1852" spans="1:9" x14ac:dyDescent="0.25">
      <c r="A1852" t="s">
        <v>5940</v>
      </c>
      <c r="B1852" t="s">
        <v>5941</v>
      </c>
      <c r="C1852" t="s">
        <v>5939</v>
      </c>
      <c r="D1852" t="s">
        <v>5938</v>
      </c>
      <c r="E1852" t="s">
        <v>2333</v>
      </c>
      <c r="F1852" t="s">
        <v>4</v>
      </c>
      <c r="G1852" s="2">
        <v>43158</v>
      </c>
      <c r="H1852" s="1">
        <v>1730700</v>
      </c>
      <c r="I1852" s="1">
        <v>100854.25750000001</v>
      </c>
    </row>
    <row r="1853" spans="1:9" x14ac:dyDescent="0.25">
      <c r="A1853" t="s">
        <v>5936</v>
      </c>
      <c r="B1853" t="s">
        <v>5937</v>
      </c>
      <c r="C1853" t="s">
        <v>5748</v>
      </c>
      <c r="D1853" t="s">
        <v>5747</v>
      </c>
      <c r="E1853" t="s">
        <v>2333</v>
      </c>
      <c r="F1853" t="s">
        <v>4</v>
      </c>
      <c r="G1853" s="2">
        <v>43314</v>
      </c>
      <c r="H1853" s="1">
        <v>324280</v>
      </c>
      <c r="I1853" s="1">
        <v>17566.8629</v>
      </c>
    </row>
    <row r="1854" spans="1:9" x14ac:dyDescent="0.25">
      <c r="A1854" t="s">
        <v>5934</v>
      </c>
      <c r="B1854" t="s">
        <v>5935</v>
      </c>
      <c r="C1854" t="s">
        <v>5933</v>
      </c>
      <c r="D1854" t="s">
        <v>5932</v>
      </c>
      <c r="E1854" t="s">
        <v>2333</v>
      </c>
      <c r="F1854" t="s">
        <v>4</v>
      </c>
      <c r="G1854" s="2">
        <v>43433</v>
      </c>
      <c r="H1854" s="1">
        <v>250470</v>
      </c>
      <c r="I1854" s="1">
        <v>9877.9182000000001</v>
      </c>
    </row>
    <row r="1855" spans="1:9" x14ac:dyDescent="0.25">
      <c r="A1855" t="s">
        <v>5930</v>
      </c>
      <c r="B1855" t="s">
        <v>5931</v>
      </c>
      <c r="C1855" t="s">
        <v>5901</v>
      </c>
      <c r="D1855" t="s">
        <v>5900</v>
      </c>
      <c r="E1855" t="s">
        <v>2333</v>
      </c>
      <c r="F1855" t="s">
        <v>4</v>
      </c>
      <c r="G1855" s="2">
        <v>43418</v>
      </c>
      <c r="H1855" s="1">
        <v>5813000</v>
      </c>
      <c r="I1855" s="1">
        <v>320187.67709999997</v>
      </c>
    </row>
    <row r="1856" spans="1:9" x14ac:dyDescent="0.25">
      <c r="A1856" t="s">
        <v>5928</v>
      </c>
      <c r="B1856" t="s">
        <v>5929</v>
      </c>
      <c r="C1856" t="s">
        <v>5927</v>
      </c>
      <c r="D1856" t="s">
        <v>5926</v>
      </c>
      <c r="E1856" t="s">
        <v>2333</v>
      </c>
      <c r="F1856" t="s">
        <v>4</v>
      </c>
      <c r="G1856" s="2">
        <v>43410</v>
      </c>
      <c r="H1856" s="1">
        <v>3080000</v>
      </c>
      <c r="I1856" s="1">
        <v>191591.1238</v>
      </c>
    </row>
    <row r="1857" spans="1:9" x14ac:dyDescent="0.25">
      <c r="A1857" t="s">
        <v>5924</v>
      </c>
      <c r="B1857" t="s">
        <v>5925</v>
      </c>
      <c r="C1857" t="s">
        <v>5921</v>
      </c>
      <c r="D1857" t="s">
        <v>5920</v>
      </c>
      <c r="E1857" t="s">
        <v>2333</v>
      </c>
      <c r="F1857" t="s">
        <v>4</v>
      </c>
      <c r="G1857" s="2">
        <v>43262</v>
      </c>
      <c r="H1857" s="1">
        <v>3300000</v>
      </c>
      <c r="I1857" s="1">
        <v>138937.80600000001</v>
      </c>
    </row>
    <row r="1858" spans="1:9" x14ac:dyDescent="0.25">
      <c r="A1858" t="s">
        <v>5922</v>
      </c>
      <c r="B1858" t="s">
        <v>5923</v>
      </c>
      <c r="C1858" t="s">
        <v>5921</v>
      </c>
      <c r="D1858" t="s">
        <v>5920</v>
      </c>
      <c r="E1858" t="s">
        <v>2333</v>
      </c>
      <c r="F1858" t="s">
        <v>4</v>
      </c>
      <c r="G1858" s="2">
        <v>43216</v>
      </c>
      <c r="H1858" s="1">
        <v>6000000</v>
      </c>
      <c r="I1858" s="1">
        <v>284188.40960000001</v>
      </c>
    </row>
    <row r="1859" spans="1:9" x14ac:dyDescent="0.25">
      <c r="A1859" t="s">
        <v>5918</v>
      </c>
      <c r="B1859" t="s">
        <v>5919</v>
      </c>
      <c r="C1859" t="s">
        <v>5917</v>
      </c>
      <c r="D1859" t="s">
        <v>5916</v>
      </c>
      <c r="E1859" t="s">
        <v>2333</v>
      </c>
      <c r="F1859" t="s">
        <v>4</v>
      </c>
      <c r="G1859" s="2">
        <v>43418</v>
      </c>
      <c r="H1859" s="1">
        <v>1000000</v>
      </c>
      <c r="I1859" s="1">
        <v>52580.872000000003</v>
      </c>
    </row>
    <row r="1860" spans="1:9" x14ac:dyDescent="0.25">
      <c r="A1860" t="s">
        <v>5914</v>
      </c>
      <c r="B1860" t="s">
        <v>5915</v>
      </c>
      <c r="C1860" t="s">
        <v>5913</v>
      </c>
      <c r="D1860" t="s">
        <v>5912</v>
      </c>
      <c r="E1860" t="s">
        <v>2333</v>
      </c>
      <c r="F1860" t="s">
        <v>4</v>
      </c>
      <c r="G1860" s="2">
        <v>43423</v>
      </c>
      <c r="H1860" s="1">
        <v>1753000</v>
      </c>
      <c r="I1860" s="1">
        <v>186619.24489999999</v>
      </c>
    </row>
    <row r="1861" spans="1:9" x14ac:dyDescent="0.25">
      <c r="A1861" t="s">
        <v>5910</v>
      </c>
      <c r="B1861" t="s">
        <v>5911</v>
      </c>
      <c r="C1861" t="s">
        <v>5909</v>
      </c>
      <c r="D1861" t="s">
        <v>5908</v>
      </c>
      <c r="E1861" t="s">
        <v>2333</v>
      </c>
      <c r="F1861" t="s">
        <v>4</v>
      </c>
      <c r="G1861" s="2">
        <v>43437</v>
      </c>
      <c r="H1861" s="1">
        <v>1770000</v>
      </c>
      <c r="I1861" s="1">
        <v>106911.504</v>
      </c>
    </row>
    <row r="1862" spans="1:9" x14ac:dyDescent="0.25">
      <c r="A1862" t="s">
        <v>5906</v>
      </c>
      <c r="B1862" t="s">
        <v>5907</v>
      </c>
      <c r="C1862" t="s">
        <v>5856</v>
      </c>
      <c r="D1862" t="s">
        <v>5855</v>
      </c>
      <c r="E1862" t="s">
        <v>2333</v>
      </c>
      <c r="F1862" t="s">
        <v>4</v>
      </c>
      <c r="G1862" s="2">
        <v>43437</v>
      </c>
      <c r="H1862" s="1">
        <v>410000</v>
      </c>
      <c r="I1862" s="1">
        <v>30501.887999999999</v>
      </c>
    </row>
    <row r="1863" spans="1:9" x14ac:dyDescent="0.25">
      <c r="A1863" t="s">
        <v>5904</v>
      </c>
      <c r="B1863" t="s">
        <v>5905</v>
      </c>
      <c r="C1863" t="s">
        <v>5901</v>
      </c>
      <c r="D1863" t="s">
        <v>5900</v>
      </c>
      <c r="E1863" t="s">
        <v>2333</v>
      </c>
      <c r="F1863" t="s">
        <v>4</v>
      </c>
      <c r="G1863" s="2">
        <v>43418</v>
      </c>
      <c r="H1863" s="1">
        <v>2333016</v>
      </c>
      <c r="I1863" s="1">
        <v>139814.47829999999</v>
      </c>
    </row>
    <row r="1864" spans="1:9" x14ac:dyDescent="0.25">
      <c r="A1864" t="s">
        <v>5902</v>
      </c>
      <c r="B1864" t="s">
        <v>5903</v>
      </c>
      <c r="C1864" t="s">
        <v>5901</v>
      </c>
      <c r="D1864" t="s">
        <v>5900</v>
      </c>
      <c r="E1864" t="s">
        <v>2333</v>
      </c>
      <c r="F1864" t="s">
        <v>4</v>
      </c>
      <c r="G1864" s="2">
        <v>43418</v>
      </c>
      <c r="H1864" s="1">
        <v>1583390</v>
      </c>
      <c r="I1864" s="1">
        <v>57575.701800000003</v>
      </c>
    </row>
    <row r="1865" spans="1:9" x14ac:dyDescent="0.25">
      <c r="A1865" t="s">
        <v>5898</v>
      </c>
      <c r="B1865" t="s">
        <v>5899</v>
      </c>
      <c r="C1865" t="s">
        <v>5897</v>
      </c>
      <c r="D1865" t="s">
        <v>5896</v>
      </c>
      <c r="E1865" t="s">
        <v>2333</v>
      </c>
      <c r="F1865" t="s">
        <v>4</v>
      </c>
      <c r="G1865" s="2">
        <v>43158</v>
      </c>
      <c r="H1865" s="1">
        <v>10000000</v>
      </c>
      <c r="I1865" s="1">
        <v>524399.35479999997</v>
      </c>
    </row>
    <row r="1866" spans="1:9" x14ac:dyDescent="0.25">
      <c r="A1866" t="s">
        <v>5894</v>
      </c>
      <c r="B1866" t="s">
        <v>5895</v>
      </c>
      <c r="C1866" t="s">
        <v>5893</v>
      </c>
      <c r="D1866" t="s">
        <v>5892</v>
      </c>
      <c r="E1866" t="s">
        <v>2333</v>
      </c>
      <c r="F1866" t="s">
        <v>4</v>
      </c>
      <c r="G1866" s="2">
        <v>43185</v>
      </c>
      <c r="H1866" s="1">
        <v>337181</v>
      </c>
      <c r="I1866" s="1">
        <v>19185.794999999998</v>
      </c>
    </row>
    <row r="1867" spans="1:9" x14ac:dyDescent="0.25">
      <c r="A1867" t="s">
        <v>5890</v>
      </c>
      <c r="B1867" t="s">
        <v>5891</v>
      </c>
      <c r="C1867" t="s">
        <v>5889</v>
      </c>
      <c r="D1867" t="s">
        <v>5888</v>
      </c>
      <c r="E1867" t="s">
        <v>2333</v>
      </c>
      <c r="F1867" t="s">
        <v>4</v>
      </c>
      <c r="G1867" s="2">
        <v>43437</v>
      </c>
      <c r="H1867" s="1">
        <v>620000</v>
      </c>
      <c r="I1867" s="1">
        <v>40856.637699999999</v>
      </c>
    </row>
    <row r="1868" spans="1:9" x14ac:dyDescent="0.25">
      <c r="A1868" t="s">
        <v>5886</v>
      </c>
      <c r="B1868" t="s">
        <v>5887</v>
      </c>
      <c r="C1868" t="s">
        <v>2310</v>
      </c>
      <c r="D1868" t="s">
        <v>5885</v>
      </c>
      <c r="E1868" t="s">
        <v>2333</v>
      </c>
      <c r="F1868" t="s">
        <v>4</v>
      </c>
      <c r="G1868" s="2">
        <v>43377</v>
      </c>
      <c r="H1868" s="1">
        <v>2800000</v>
      </c>
      <c r="I1868" s="1">
        <v>462915.75060000003</v>
      </c>
    </row>
    <row r="1869" spans="1:9" x14ac:dyDescent="0.25">
      <c r="A1869" t="s">
        <v>5883</v>
      </c>
      <c r="B1869" t="s">
        <v>5884</v>
      </c>
      <c r="C1869" t="s">
        <v>5882</v>
      </c>
      <c r="D1869" t="s">
        <v>5881</v>
      </c>
      <c r="E1869" t="s">
        <v>2333</v>
      </c>
      <c r="F1869" t="s">
        <v>4</v>
      </c>
      <c r="G1869" s="2">
        <v>43416</v>
      </c>
      <c r="H1869" s="1">
        <v>2084000</v>
      </c>
      <c r="I1869" s="1">
        <v>120628.4154</v>
      </c>
    </row>
    <row r="1870" spans="1:9" x14ac:dyDescent="0.25">
      <c r="A1870" t="s">
        <v>5879</v>
      </c>
      <c r="B1870" t="s">
        <v>5880</v>
      </c>
      <c r="C1870" t="s">
        <v>5878</v>
      </c>
      <c r="D1870" t="s">
        <v>5877</v>
      </c>
      <c r="E1870" t="s">
        <v>2333</v>
      </c>
      <c r="F1870" t="s">
        <v>4</v>
      </c>
      <c r="G1870" s="2">
        <v>43131</v>
      </c>
      <c r="H1870" s="1">
        <v>1660000</v>
      </c>
      <c r="I1870" s="1">
        <v>155750.15849999999</v>
      </c>
    </row>
    <row r="1871" spans="1:9" x14ac:dyDescent="0.25">
      <c r="A1871" t="s">
        <v>5875</v>
      </c>
      <c r="B1871" t="s">
        <v>5876</v>
      </c>
      <c r="C1871" t="s">
        <v>5874</v>
      </c>
      <c r="D1871" t="s">
        <v>5873</v>
      </c>
      <c r="E1871" t="s">
        <v>2333</v>
      </c>
      <c r="F1871" t="s">
        <v>4</v>
      </c>
      <c r="G1871" s="2">
        <v>43262</v>
      </c>
      <c r="H1871" s="1">
        <v>759000</v>
      </c>
      <c r="I1871" s="1">
        <v>40850.6</v>
      </c>
    </row>
    <row r="1872" spans="1:9" x14ac:dyDescent="0.25">
      <c r="A1872" t="s">
        <v>5871</v>
      </c>
      <c r="B1872" t="s">
        <v>5872</v>
      </c>
      <c r="C1872" t="s">
        <v>5870</v>
      </c>
      <c r="D1872" t="s">
        <v>5869</v>
      </c>
      <c r="E1872" t="s">
        <v>2333</v>
      </c>
      <c r="F1872" t="s">
        <v>4</v>
      </c>
      <c r="G1872" s="2">
        <v>43308</v>
      </c>
      <c r="H1872" s="1">
        <v>1220000</v>
      </c>
      <c r="I1872" s="1">
        <v>113708.70269999999</v>
      </c>
    </row>
    <row r="1873" spans="1:9" x14ac:dyDescent="0.25">
      <c r="A1873" t="s">
        <v>5867</v>
      </c>
      <c r="B1873" t="s">
        <v>5868</v>
      </c>
      <c r="C1873" t="s">
        <v>5866</v>
      </c>
      <c r="D1873" t="s">
        <v>5865</v>
      </c>
      <c r="E1873" t="s">
        <v>2333</v>
      </c>
      <c r="F1873" t="s">
        <v>4</v>
      </c>
      <c r="G1873" s="2">
        <v>43284</v>
      </c>
      <c r="H1873" s="1">
        <v>1424000</v>
      </c>
      <c r="I1873" s="1">
        <v>107959.1822</v>
      </c>
    </row>
    <row r="1874" spans="1:9" x14ac:dyDescent="0.25">
      <c r="A1874" t="s">
        <v>5863</v>
      </c>
      <c r="B1874" t="s">
        <v>5864</v>
      </c>
      <c r="C1874" t="s">
        <v>5856</v>
      </c>
      <c r="D1874" t="s">
        <v>5855</v>
      </c>
      <c r="E1874" t="s">
        <v>2333</v>
      </c>
      <c r="F1874" t="s">
        <v>42</v>
      </c>
      <c r="G1874" s="2">
        <v>43157</v>
      </c>
      <c r="H1874" s="1">
        <v>438000</v>
      </c>
      <c r="I1874" s="1">
        <v>0</v>
      </c>
    </row>
    <row r="1875" spans="1:9" x14ac:dyDescent="0.25">
      <c r="A1875" t="s">
        <v>5861</v>
      </c>
      <c r="B1875" t="s">
        <v>5862</v>
      </c>
      <c r="C1875" t="s">
        <v>5860</v>
      </c>
      <c r="D1875" t="s">
        <v>5859</v>
      </c>
      <c r="E1875" t="s">
        <v>2333</v>
      </c>
      <c r="F1875" t="s">
        <v>4</v>
      </c>
      <c r="G1875" s="2">
        <v>43262</v>
      </c>
      <c r="H1875" s="1">
        <v>1251000</v>
      </c>
      <c r="I1875" s="1">
        <v>77582.295499999993</v>
      </c>
    </row>
    <row r="1876" spans="1:9" x14ac:dyDescent="0.25">
      <c r="A1876" t="s">
        <v>5857</v>
      </c>
      <c r="B1876" t="s">
        <v>5858</v>
      </c>
      <c r="C1876" t="s">
        <v>5856</v>
      </c>
      <c r="D1876" t="s">
        <v>5855</v>
      </c>
      <c r="E1876" t="s">
        <v>2333</v>
      </c>
      <c r="F1876" t="s">
        <v>4</v>
      </c>
      <c r="G1876" s="2">
        <v>43157</v>
      </c>
      <c r="H1876" s="1">
        <v>2294000</v>
      </c>
      <c r="I1876" s="1">
        <v>148535.19529999999</v>
      </c>
    </row>
    <row r="1877" spans="1:9" x14ac:dyDescent="0.25">
      <c r="A1877" t="s">
        <v>5853</v>
      </c>
      <c r="B1877" t="s">
        <v>5854</v>
      </c>
      <c r="C1877" t="s">
        <v>5850</v>
      </c>
      <c r="D1877" t="s">
        <v>5849</v>
      </c>
      <c r="E1877" t="s">
        <v>2333</v>
      </c>
      <c r="F1877" t="s">
        <v>4</v>
      </c>
      <c r="G1877" s="2">
        <v>43447</v>
      </c>
      <c r="H1877" s="1">
        <v>1785000</v>
      </c>
      <c r="I1877" s="1">
        <v>93569.728000000003</v>
      </c>
    </row>
    <row r="1878" spans="1:9" x14ac:dyDescent="0.25">
      <c r="A1878" t="s">
        <v>5851</v>
      </c>
      <c r="B1878" t="s">
        <v>5852</v>
      </c>
      <c r="C1878" t="s">
        <v>5850</v>
      </c>
      <c r="D1878" t="s">
        <v>5849</v>
      </c>
      <c r="E1878" t="s">
        <v>2333</v>
      </c>
      <c r="F1878" t="s">
        <v>4</v>
      </c>
      <c r="G1878" s="2">
        <v>43447</v>
      </c>
      <c r="H1878" s="1">
        <v>6286100</v>
      </c>
      <c r="I1878" s="1">
        <v>324714.52</v>
      </c>
    </row>
    <row r="1879" spans="1:9" x14ac:dyDescent="0.25">
      <c r="A1879" t="s">
        <v>5847</v>
      </c>
      <c r="B1879" t="s">
        <v>5848</v>
      </c>
      <c r="C1879" t="s">
        <v>5846</v>
      </c>
      <c r="D1879" t="s">
        <v>5845</v>
      </c>
      <c r="E1879" t="s">
        <v>2333</v>
      </c>
      <c r="F1879" t="s">
        <v>4</v>
      </c>
      <c r="G1879" s="2">
        <v>43444</v>
      </c>
      <c r="H1879" s="1">
        <v>1200000</v>
      </c>
      <c r="I1879" s="1">
        <v>44075.215100000001</v>
      </c>
    </row>
    <row r="1880" spans="1:9" x14ac:dyDescent="0.25">
      <c r="A1880" t="s">
        <v>5843</v>
      </c>
      <c r="B1880" t="s">
        <v>5844</v>
      </c>
      <c r="C1880" t="s">
        <v>5842</v>
      </c>
      <c r="D1880" t="s">
        <v>5841</v>
      </c>
      <c r="E1880" t="s">
        <v>2333</v>
      </c>
      <c r="F1880" t="s">
        <v>4</v>
      </c>
      <c r="G1880" s="2">
        <v>43410</v>
      </c>
      <c r="H1880" s="1">
        <v>2606600</v>
      </c>
      <c r="I1880" s="1">
        <v>222651.63740000001</v>
      </c>
    </row>
    <row r="1881" spans="1:9" x14ac:dyDescent="0.25">
      <c r="A1881" t="s">
        <v>5839</v>
      </c>
      <c r="B1881" t="s">
        <v>5840</v>
      </c>
      <c r="C1881" t="s">
        <v>567</v>
      </c>
      <c r="D1881" t="s">
        <v>566</v>
      </c>
      <c r="E1881" t="s">
        <v>2333</v>
      </c>
      <c r="F1881" t="s">
        <v>4</v>
      </c>
      <c r="G1881" s="2">
        <v>43230</v>
      </c>
      <c r="H1881" s="1">
        <v>1665000</v>
      </c>
      <c r="I1881" s="1">
        <v>90924.415999999997</v>
      </c>
    </row>
    <row r="1882" spans="1:9" x14ac:dyDescent="0.25">
      <c r="A1882" t="s">
        <v>5837</v>
      </c>
      <c r="B1882" t="s">
        <v>5838</v>
      </c>
      <c r="C1882" t="s">
        <v>5720</v>
      </c>
      <c r="D1882" t="s">
        <v>5719</v>
      </c>
      <c r="E1882" t="s">
        <v>2333</v>
      </c>
      <c r="F1882" t="s">
        <v>4</v>
      </c>
      <c r="G1882" s="2">
        <v>43391</v>
      </c>
      <c r="H1882" s="1">
        <v>2825000</v>
      </c>
      <c r="I1882" s="1">
        <v>150183.51199999999</v>
      </c>
    </row>
    <row r="1883" spans="1:9" x14ac:dyDescent="0.25">
      <c r="A1883" t="s">
        <v>5835</v>
      </c>
      <c r="B1883" t="s">
        <v>5836</v>
      </c>
      <c r="C1883" t="s">
        <v>5834</v>
      </c>
      <c r="D1883" t="s">
        <v>5833</v>
      </c>
      <c r="E1883" t="s">
        <v>2333</v>
      </c>
      <c r="F1883" t="s">
        <v>4</v>
      </c>
      <c r="G1883" s="2">
        <v>43230</v>
      </c>
      <c r="H1883" s="1">
        <v>1920000</v>
      </c>
      <c r="I1883" s="1">
        <v>101805.5016</v>
      </c>
    </row>
    <row r="1884" spans="1:9" x14ac:dyDescent="0.25">
      <c r="A1884" t="s">
        <v>5831</v>
      </c>
      <c r="B1884" t="s">
        <v>5832</v>
      </c>
      <c r="C1884" t="s">
        <v>5680</v>
      </c>
      <c r="D1884" t="s">
        <v>5679</v>
      </c>
      <c r="E1884" t="s">
        <v>2333</v>
      </c>
      <c r="F1884" t="s">
        <v>4</v>
      </c>
      <c r="G1884" s="2">
        <v>43305</v>
      </c>
      <c r="H1884" s="1">
        <v>898200</v>
      </c>
      <c r="I1884" s="1">
        <v>59526.589599999999</v>
      </c>
    </row>
    <row r="1885" spans="1:9" x14ac:dyDescent="0.25">
      <c r="A1885" t="s">
        <v>5829</v>
      </c>
      <c r="B1885" t="s">
        <v>5830</v>
      </c>
      <c r="C1885" t="s">
        <v>5826</v>
      </c>
      <c r="D1885" t="s">
        <v>5825</v>
      </c>
      <c r="E1885" t="s">
        <v>2333</v>
      </c>
      <c r="F1885" t="s">
        <v>4</v>
      </c>
      <c r="G1885" s="2">
        <v>43409</v>
      </c>
      <c r="H1885" s="1">
        <v>1368000</v>
      </c>
      <c r="I1885" s="1">
        <v>95635.4228</v>
      </c>
    </row>
    <row r="1886" spans="1:9" x14ac:dyDescent="0.25">
      <c r="A1886" t="s">
        <v>5827</v>
      </c>
      <c r="B1886" t="s">
        <v>5828</v>
      </c>
      <c r="C1886" t="s">
        <v>5826</v>
      </c>
      <c r="D1886" t="s">
        <v>5825</v>
      </c>
      <c r="E1886" t="s">
        <v>2333</v>
      </c>
      <c r="F1886" t="s">
        <v>4</v>
      </c>
      <c r="G1886" s="2">
        <v>43339</v>
      </c>
      <c r="H1886" s="1">
        <v>580500</v>
      </c>
      <c r="I1886" s="1">
        <v>39483.529300000002</v>
      </c>
    </row>
    <row r="1887" spans="1:9" x14ac:dyDescent="0.25">
      <c r="A1887" t="s">
        <v>5823</v>
      </c>
      <c r="B1887" t="s">
        <v>5824</v>
      </c>
      <c r="C1887" t="s">
        <v>5822</v>
      </c>
      <c r="D1887" t="s">
        <v>5821</v>
      </c>
      <c r="E1887" t="s">
        <v>2333</v>
      </c>
      <c r="F1887" t="s">
        <v>4</v>
      </c>
      <c r="G1887" s="2">
        <v>43299</v>
      </c>
      <c r="H1887" s="1">
        <v>295000</v>
      </c>
      <c r="I1887" s="1">
        <v>14427.674999999999</v>
      </c>
    </row>
    <row r="1888" spans="1:9" x14ac:dyDescent="0.25">
      <c r="A1888" t="s">
        <v>5819</v>
      </c>
      <c r="B1888" t="s">
        <v>5820</v>
      </c>
      <c r="C1888" t="s">
        <v>5818</v>
      </c>
      <c r="D1888" t="s">
        <v>5817</v>
      </c>
      <c r="E1888" t="s">
        <v>2333</v>
      </c>
      <c r="F1888" t="s">
        <v>4</v>
      </c>
      <c r="G1888" s="2">
        <v>43283</v>
      </c>
      <c r="H1888" s="1">
        <v>657500</v>
      </c>
      <c r="I1888" s="1">
        <v>33108.570599999999</v>
      </c>
    </row>
    <row r="1889" spans="1:9" x14ac:dyDescent="0.25">
      <c r="A1889" t="s">
        <v>5815</v>
      </c>
      <c r="B1889" t="s">
        <v>5816</v>
      </c>
      <c r="C1889" t="s">
        <v>5814</v>
      </c>
      <c r="D1889" t="s">
        <v>5813</v>
      </c>
      <c r="E1889" t="s">
        <v>2333</v>
      </c>
      <c r="F1889" t="s">
        <v>4</v>
      </c>
      <c r="G1889" s="2">
        <v>43157</v>
      </c>
      <c r="H1889" s="1">
        <v>400000</v>
      </c>
      <c r="I1889" s="1">
        <v>17348.396700000001</v>
      </c>
    </row>
    <row r="1890" spans="1:9" x14ac:dyDescent="0.25">
      <c r="A1890" t="s">
        <v>5811</v>
      </c>
      <c r="B1890" t="s">
        <v>5812</v>
      </c>
      <c r="C1890" t="s">
        <v>567</v>
      </c>
      <c r="D1890" t="s">
        <v>566</v>
      </c>
      <c r="E1890" t="s">
        <v>2333</v>
      </c>
      <c r="F1890" t="s">
        <v>4</v>
      </c>
      <c r="G1890" s="2">
        <v>43230</v>
      </c>
      <c r="H1890" s="1">
        <v>1253000</v>
      </c>
      <c r="I1890" s="1">
        <v>73904.903999999995</v>
      </c>
    </row>
    <row r="1891" spans="1:9" x14ac:dyDescent="0.25">
      <c r="A1891" t="s">
        <v>5809</v>
      </c>
      <c r="B1891" t="s">
        <v>5810</v>
      </c>
      <c r="C1891" t="s">
        <v>5808</v>
      </c>
      <c r="D1891" t="s">
        <v>5807</v>
      </c>
      <c r="E1891" t="s">
        <v>2333</v>
      </c>
      <c r="F1891" t="s">
        <v>4</v>
      </c>
      <c r="G1891" s="2">
        <v>43368</v>
      </c>
      <c r="H1891" s="1">
        <v>1148000</v>
      </c>
      <c r="I1891" s="1">
        <v>42464.469299999997</v>
      </c>
    </row>
    <row r="1892" spans="1:9" x14ac:dyDescent="0.25">
      <c r="A1892" t="s">
        <v>5805</v>
      </c>
      <c r="B1892" t="s">
        <v>5806</v>
      </c>
      <c r="C1892" t="s">
        <v>5804</v>
      </c>
      <c r="D1892" t="s">
        <v>5803</v>
      </c>
      <c r="E1892" t="s">
        <v>2333</v>
      </c>
      <c r="F1892" t="s">
        <v>4</v>
      </c>
      <c r="G1892" s="2">
        <v>43172</v>
      </c>
      <c r="H1892" s="1">
        <v>910789</v>
      </c>
      <c r="I1892" s="1">
        <v>69959.450599999996</v>
      </c>
    </row>
    <row r="1893" spans="1:9" x14ac:dyDescent="0.25">
      <c r="A1893" t="s">
        <v>5801</v>
      </c>
      <c r="B1893" t="s">
        <v>5802</v>
      </c>
      <c r="C1893" t="s">
        <v>5800</v>
      </c>
      <c r="D1893" t="s">
        <v>5799</v>
      </c>
      <c r="E1893" t="s">
        <v>2333</v>
      </c>
      <c r="F1893" t="s">
        <v>4</v>
      </c>
      <c r="G1893" s="2">
        <v>43180</v>
      </c>
      <c r="H1893" s="1">
        <v>2200000</v>
      </c>
      <c r="I1893" s="1">
        <v>92826.803499999995</v>
      </c>
    </row>
    <row r="1894" spans="1:9" x14ac:dyDescent="0.25">
      <c r="A1894" t="s">
        <v>5797</v>
      </c>
      <c r="B1894" t="s">
        <v>5798</v>
      </c>
      <c r="C1894" t="s">
        <v>5796</v>
      </c>
      <c r="D1894" t="s">
        <v>5795</v>
      </c>
      <c r="E1894" t="s">
        <v>2333</v>
      </c>
      <c r="F1894" t="s">
        <v>4</v>
      </c>
      <c r="G1894" s="2">
        <v>43284</v>
      </c>
      <c r="H1894" s="1">
        <v>1197846</v>
      </c>
      <c r="I1894" s="1">
        <v>80888.392699999997</v>
      </c>
    </row>
    <row r="1895" spans="1:9" x14ac:dyDescent="0.25">
      <c r="A1895" t="s">
        <v>5789</v>
      </c>
      <c r="B1895" t="s">
        <v>5790</v>
      </c>
      <c r="C1895" t="s">
        <v>5788</v>
      </c>
      <c r="D1895" t="s">
        <v>5787</v>
      </c>
      <c r="E1895" t="s">
        <v>2333</v>
      </c>
      <c r="F1895" t="s">
        <v>4</v>
      </c>
      <c r="G1895" s="2">
        <v>43150</v>
      </c>
      <c r="H1895" s="1">
        <v>909000</v>
      </c>
      <c r="I1895" s="1">
        <v>48120.775999999998</v>
      </c>
    </row>
    <row r="1896" spans="1:9" x14ac:dyDescent="0.25">
      <c r="A1896" t="s">
        <v>5785</v>
      </c>
      <c r="B1896" t="s">
        <v>5786</v>
      </c>
      <c r="C1896" t="s">
        <v>5784</v>
      </c>
      <c r="D1896" t="s">
        <v>5783</v>
      </c>
      <c r="E1896" t="s">
        <v>2333</v>
      </c>
      <c r="F1896" t="s">
        <v>4</v>
      </c>
      <c r="G1896" s="2">
        <v>43420</v>
      </c>
      <c r="H1896" s="1">
        <v>2300000</v>
      </c>
      <c r="I1896" s="1">
        <v>280090.99589999998</v>
      </c>
    </row>
    <row r="1897" spans="1:9" x14ac:dyDescent="0.25">
      <c r="A1897" t="s">
        <v>5781</v>
      </c>
      <c r="B1897" t="s">
        <v>5782</v>
      </c>
      <c r="C1897" t="s">
        <v>5780</v>
      </c>
      <c r="D1897" t="s">
        <v>5779</v>
      </c>
      <c r="E1897" t="s">
        <v>2333</v>
      </c>
      <c r="F1897" t="s">
        <v>4</v>
      </c>
      <c r="G1897" s="2">
        <v>43116</v>
      </c>
      <c r="H1897" s="1">
        <v>2593018</v>
      </c>
      <c r="I1897" s="1">
        <v>135998.68799999999</v>
      </c>
    </row>
    <row r="1898" spans="1:9" x14ac:dyDescent="0.25">
      <c r="A1898" t="s">
        <v>5777</v>
      </c>
      <c r="B1898" t="s">
        <v>5778</v>
      </c>
      <c r="C1898" t="s">
        <v>5776</v>
      </c>
      <c r="D1898" t="s">
        <v>5775</v>
      </c>
      <c r="E1898" t="s">
        <v>2333</v>
      </c>
      <c r="F1898" t="s">
        <v>4</v>
      </c>
      <c r="G1898" s="2">
        <v>43117</v>
      </c>
      <c r="H1898" s="1">
        <v>2398161</v>
      </c>
      <c r="I1898" s="1">
        <v>113942.09600000001</v>
      </c>
    </row>
    <row r="1899" spans="1:9" x14ac:dyDescent="0.25">
      <c r="A1899" t="s">
        <v>5773</v>
      </c>
      <c r="B1899" t="s">
        <v>5774</v>
      </c>
      <c r="C1899" t="s">
        <v>5772</v>
      </c>
      <c r="D1899" t="s">
        <v>5771</v>
      </c>
      <c r="E1899" t="s">
        <v>2333</v>
      </c>
      <c r="F1899" t="s">
        <v>4</v>
      </c>
      <c r="G1899" s="2">
        <v>43389</v>
      </c>
      <c r="H1899" s="1">
        <v>404000</v>
      </c>
      <c r="I1899" s="1">
        <v>20722.712</v>
      </c>
    </row>
    <row r="1900" spans="1:9" x14ac:dyDescent="0.25">
      <c r="A1900" t="s">
        <v>5769</v>
      </c>
      <c r="B1900" t="s">
        <v>5770</v>
      </c>
      <c r="C1900" t="s">
        <v>5768</v>
      </c>
      <c r="D1900" t="s">
        <v>5767</v>
      </c>
      <c r="E1900" t="s">
        <v>2333</v>
      </c>
      <c r="F1900" t="s">
        <v>4</v>
      </c>
      <c r="G1900" s="2">
        <v>43381</v>
      </c>
      <c r="H1900" s="1">
        <v>625100</v>
      </c>
      <c r="I1900" s="1">
        <v>32713.248</v>
      </c>
    </row>
    <row r="1901" spans="1:9" x14ac:dyDescent="0.25">
      <c r="A1901" t="s">
        <v>5765</v>
      </c>
      <c r="B1901" t="s">
        <v>5766</v>
      </c>
      <c r="C1901" t="s">
        <v>5764</v>
      </c>
      <c r="D1901" t="s">
        <v>5763</v>
      </c>
      <c r="E1901" t="s">
        <v>2333</v>
      </c>
      <c r="F1901" t="s">
        <v>4</v>
      </c>
      <c r="G1901" s="2">
        <v>43157</v>
      </c>
      <c r="H1901" s="1">
        <v>329800</v>
      </c>
      <c r="I1901" s="1">
        <v>17525.893499999998</v>
      </c>
    </row>
    <row r="1902" spans="1:9" x14ac:dyDescent="0.25">
      <c r="A1902" t="s">
        <v>5761</v>
      </c>
      <c r="B1902" t="s">
        <v>5762</v>
      </c>
      <c r="C1902" t="s">
        <v>5760</v>
      </c>
      <c r="D1902" t="s">
        <v>5759</v>
      </c>
      <c r="E1902" t="s">
        <v>2333</v>
      </c>
      <c r="F1902" t="s">
        <v>4</v>
      </c>
      <c r="G1902" s="2">
        <v>43410</v>
      </c>
      <c r="H1902" s="1">
        <v>787500</v>
      </c>
      <c r="I1902" s="1">
        <v>58438.107400000001</v>
      </c>
    </row>
    <row r="1903" spans="1:9" x14ac:dyDescent="0.25">
      <c r="A1903" t="s">
        <v>5757</v>
      </c>
      <c r="B1903" t="s">
        <v>5758</v>
      </c>
      <c r="C1903" t="s">
        <v>5756</v>
      </c>
      <c r="D1903" t="s">
        <v>5755</v>
      </c>
      <c r="E1903" t="s">
        <v>2333</v>
      </c>
      <c r="F1903" t="s">
        <v>4</v>
      </c>
      <c r="G1903" s="2">
        <v>43374</v>
      </c>
      <c r="H1903" s="1">
        <v>322050</v>
      </c>
      <c r="I1903" s="1">
        <v>18919.179899999999</v>
      </c>
    </row>
    <row r="1904" spans="1:9" x14ac:dyDescent="0.25">
      <c r="A1904" t="s">
        <v>5753</v>
      </c>
      <c r="B1904" t="s">
        <v>5754</v>
      </c>
      <c r="C1904" t="s">
        <v>5752</v>
      </c>
      <c r="D1904" t="s">
        <v>5751</v>
      </c>
      <c r="E1904" t="s">
        <v>2333</v>
      </c>
      <c r="F1904" t="s">
        <v>4</v>
      </c>
      <c r="G1904" s="2">
        <v>43410</v>
      </c>
      <c r="H1904" s="1">
        <v>1181886.3</v>
      </c>
      <c r="I1904" s="1">
        <v>112094.1758</v>
      </c>
    </row>
    <row r="1905" spans="1:9" x14ac:dyDescent="0.25">
      <c r="A1905" t="s">
        <v>5749</v>
      </c>
      <c r="B1905" t="s">
        <v>5750</v>
      </c>
      <c r="C1905" t="s">
        <v>5748</v>
      </c>
      <c r="D1905" t="s">
        <v>5747</v>
      </c>
      <c r="E1905" t="s">
        <v>2333</v>
      </c>
      <c r="F1905" t="s">
        <v>4</v>
      </c>
      <c r="G1905" s="2">
        <v>43266</v>
      </c>
      <c r="H1905" s="1">
        <v>2192615</v>
      </c>
      <c r="I1905" s="1">
        <v>169750.1599</v>
      </c>
    </row>
    <row r="1906" spans="1:9" x14ac:dyDescent="0.25">
      <c r="A1906" t="s">
        <v>5745</v>
      </c>
      <c r="B1906" t="s">
        <v>5746</v>
      </c>
      <c r="C1906" t="s">
        <v>5744</v>
      </c>
      <c r="D1906" t="s">
        <v>5743</v>
      </c>
      <c r="E1906" t="s">
        <v>2333</v>
      </c>
      <c r="F1906" t="s">
        <v>4</v>
      </c>
      <c r="G1906" s="2">
        <v>43131</v>
      </c>
      <c r="H1906" s="1">
        <v>143990</v>
      </c>
      <c r="I1906" s="1">
        <v>3074.5641999999998</v>
      </c>
    </row>
    <row r="1907" spans="1:9" x14ac:dyDescent="0.25">
      <c r="A1907" t="s">
        <v>5741</v>
      </c>
      <c r="B1907" t="s">
        <v>5742</v>
      </c>
      <c r="C1907" t="s">
        <v>5740</v>
      </c>
      <c r="D1907" t="s">
        <v>5739</v>
      </c>
      <c r="E1907" t="s">
        <v>2333</v>
      </c>
      <c r="F1907" t="s">
        <v>4</v>
      </c>
      <c r="G1907" s="2">
        <v>43172</v>
      </c>
      <c r="H1907" s="1">
        <v>899000</v>
      </c>
      <c r="I1907" s="1">
        <v>52657.698199999999</v>
      </c>
    </row>
    <row r="1908" spans="1:9" x14ac:dyDescent="0.25">
      <c r="A1908" t="s">
        <v>5737</v>
      </c>
      <c r="B1908" t="s">
        <v>5738</v>
      </c>
      <c r="C1908" t="s">
        <v>5736</v>
      </c>
      <c r="D1908" t="s">
        <v>5735</v>
      </c>
      <c r="E1908" t="s">
        <v>2333</v>
      </c>
      <c r="F1908" t="s">
        <v>4</v>
      </c>
      <c r="G1908" s="2">
        <v>43360</v>
      </c>
      <c r="H1908" s="1">
        <v>376200</v>
      </c>
      <c r="I1908" s="1">
        <v>27313.156500000001</v>
      </c>
    </row>
    <row r="1909" spans="1:9" x14ac:dyDescent="0.25">
      <c r="A1909" t="s">
        <v>5733</v>
      </c>
      <c r="B1909" t="s">
        <v>5734</v>
      </c>
      <c r="C1909" t="s">
        <v>5732</v>
      </c>
      <c r="D1909" t="s">
        <v>5731</v>
      </c>
      <c r="E1909" t="s">
        <v>2333</v>
      </c>
      <c r="F1909" t="s">
        <v>4</v>
      </c>
      <c r="G1909" s="2">
        <v>43283</v>
      </c>
      <c r="H1909" s="1">
        <v>900000</v>
      </c>
      <c r="I1909" s="1">
        <v>68449.927500000005</v>
      </c>
    </row>
    <row r="1910" spans="1:9" x14ac:dyDescent="0.25">
      <c r="A1910" t="s">
        <v>5729</v>
      </c>
      <c r="B1910" t="s">
        <v>5730</v>
      </c>
      <c r="C1910" t="s">
        <v>5712</v>
      </c>
      <c r="D1910" t="s">
        <v>5711</v>
      </c>
      <c r="E1910" t="s">
        <v>2333</v>
      </c>
      <c r="F1910" t="s">
        <v>4</v>
      </c>
      <c r="G1910" s="2">
        <v>43172</v>
      </c>
      <c r="H1910" s="1">
        <v>2293850</v>
      </c>
      <c r="I1910" s="1">
        <v>127564.808</v>
      </c>
    </row>
    <row r="1911" spans="1:9" x14ac:dyDescent="0.25">
      <c r="A1911" t="s">
        <v>5727</v>
      </c>
      <c r="B1911" t="s">
        <v>5728</v>
      </c>
      <c r="C1911" t="s">
        <v>5726</v>
      </c>
      <c r="D1911" t="s">
        <v>5725</v>
      </c>
      <c r="E1911" t="s">
        <v>2333</v>
      </c>
      <c r="F1911" t="s">
        <v>4</v>
      </c>
      <c r="G1911" s="2">
        <v>43158</v>
      </c>
      <c r="H1911" s="1">
        <v>166131</v>
      </c>
      <c r="I1911" s="1">
        <v>10653.3984</v>
      </c>
    </row>
    <row r="1912" spans="1:9" x14ac:dyDescent="0.25">
      <c r="A1912" t="s">
        <v>5721</v>
      </c>
      <c r="B1912" t="s">
        <v>5722</v>
      </c>
      <c r="C1912" t="s">
        <v>5720</v>
      </c>
      <c r="D1912" t="s">
        <v>5719</v>
      </c>
      <c r="E1912" t="s">
        <v>2333</v>
      </c>
      <c r="F1912" t="s">
        <v>4</v>
      </c>
      <c r="G1912" s="2">
        <v>43217</v>
      </c>
      <c r="H1912" s="1">
        <v>10000000</v>
      </c>
      <c r="I1912" s="1">
        <v>531312.10400000005</v>
      </c>
    </row>
    <row r="1913" spans="1:9" x14ac:dyDescent="0.25">
      <c r="A1913" t="s">
        <v>5717</v>
      </c>
      <c r="B1913" t="s">
        <v>5718</v>
      </c>
      <c r="C1913" t="s">
        <v>5712</v>
      </c>
      <c r="D1913" t="s">
        <v>5711</v>
      </c>
      <c r="E1913" t="s">
        <v>2333</v>
      </c>
      <c r="F1913" t="s">
        <v>4</v>
      </c>
      <c r="G1913" s="2">
        <v>43327</v>
      </c>
      <c r="H1913" s="1">
        <v>1075000</v>
      </c>
      <c r="I1913" s="1">
        <v>59563.839999999997</v>
      </c>
    </row>
    <row r="1914" spans="1:9" x14ac:dyDescent="0.25">
      <c r="A1914" t="s">
        <v>5715</v>
      </c>
      <c r="B1914" t="s">
        <v>5716</v>
      </c>
      <c r="C1914" t="s">
        <v>5712</v>
      </c>
      <c r="D1914" t="s">
        <v>5711</v>
      </c>
      <c r="E1914" t="s">
        <v>2333</v>
      </c>
      <c r="F1914" t="s">
        <v>4</v>
      </c>
      <c r="G1914" s="2">
        <v>43327</v>
      </c>
      <c r="H1914" s="1">
        <v>2420000</v>
      </c>
      <c r="I1914" s="1">
        <v>137803.96</v>
      </c>
    </row>
    <row r="1915" spans="1:9" x14ac:dyDescent="0.25">
      <c r="A1915" t="s">
        <v>5713</v>
      </c>
      <c r="B1915" t="s">
        <v>5714</v>
      </c>
      <c r="C1915" t="s">
        <v>5712</v>
      </c>
      <c r="D1915" t="s">
        <v>5711</v>
      </c>
      <c r="E1915" t="s">
        <v>2333</v>
      </c>
      <c r="F1915" t="s">
        <v>4</v>
      </c>
      <c r="G1915" s="2">
        <v>43327</v>
      </c>
      <c r="H1915" s="1">
        <v>4350000</v>
      </c>
      <c r="I1915" s="1">
        <v>247703.696</v>
      </c>
    </row>
    <row r="1916" spans="1:9" x14ac:dyDescent="0.25">
      <c r="A1916" t="s">
        <v>5709</v>
      </c>
      <c r="B1916" t="s">
        <v>5710</v>
      </c>
      <c r="C1916" t="s">
        <v>5708</v>
      </c>
      <c r="D1916" t="s">
        <v>5707</v>
      </c>
      <c r="E1916" t="s">
        <v>2333</v>
      </c>
      <c r="F1916" t="s">
        <v>4</v>
      </c>
      <c r="G1916" s="2">
        <v>43208</v>
      </c>
      <c r="H1916" s="1">
        <v>6690735</v>
      </c>
      <c r="I1916" s="1">
        <v>192416.39989999999</v>
      </c>
    </row>
    <row r="1917" spans="1:9" x14ac:dyDescent="0.25">
      <c r="A1917" t="s">
        <v>5705</v>
      </c>
      <c r="B1917" t="s">
        <v>5706</v>
      </c>
      <c r="C1917" t="s">
        <v>5704</v>
      </c>
      <c r="D1917" t="s">
        <v>5703</v>
      </c>
      <c r="E1917" t="s">
        <v>2333</v>
      </c>
      <c r="F1917" t="s">
        <v>4</v>
      </c>
      <c r="G1917" s="2">
        <v>43129</v>
      </c>
      <c r="H1917" s="1">
        <v>278000</v>
      </c>
      <c r="I1917" s="1">
        <v>11797.756799999999</v>
      </c>
    </row>
    <row r="1918" spans="1:9" x14ac:dyDescent="0.25">
      <c r="A1918" t="s">
        <v>5701</v>
      </c>
      <c r="B1918" t="s">
        <v>5702</v>
      </c>
      <c r="C1918" t="s">
        <v>5700</v>
      </c>
      <c r="D1918" t="s">
        <v>5699</v>
      </c>
      <c r="E1918" t="s">
        <v>2333</v>
      </c>
      <c r="F1918" t="s">
        <v>4</v>
      </c>
      <c r="G1918" s="2">
        <v>43132</v>
      </c>
      <c r="H1918" s="1">
        <v>770500</v>
      </c>
      <c r="I1918" s="1">
        <v>36259.447500000002</v>
      </c>
    </row>
    <row r="1919" spans="1:9" x14ac:dyDescent="0.25">
      <c r="A1919" t="s">
        <v>5697</v>
      </c>
      <c r="B1919" t="s">
        <v>5698</v>
      </c>
      <c r="C1919" t="s">
        <v>551</v>
      </c>
      <c r="D1919" t="s">
        <v>550</v>
      </c>
      <c r="E1919" t="s">
        <v>2333</v>
      </c>
      <c r="F1919" t="s">
        <v>4</v>
      </c>
      <c r="G1919" s="2">
        <v>43199</v>
      </c>
      <c r="H1919" s="1">
        <v>350000</v>
      </c>
      <c r="I1919" s="1">
        <v>19398.008000000002</v>
      </c>
    </row>
    <row r="1920" spans="1:9" x14ac:dyDescent="0.25">
      <c r="A1920" t="s">
        <v>5695</v>
      </c>
      <c r="B1920" t="s">
        <v>5696</v>
      </c>
      <c r="C1920" t="s">
        <v>551</v>
      </c>
      <c r="D1920" t="s">
        <v>550</v>
      </c>
      <c r="E1920" t="s">
        <v>2333</v>
      </c>
      <c r="F1920" t="s">
        <v>4</v>
      </c>
      <c r="G1920" s="2">
        <v>43199</v>
      </c>
      <c r="H1920" s="1">
        <v>600000</v>
      </c>
      <c r="I1920" s="1">
        <v>33085.495999999999</v>
      </c>
    </row>
    <row r="1921" spans="1:9" x14ac:dyDescent="0.25">
      <c r="A1921" t="s">
        <v>5693</v>
      </c>
      <c r="B1921" t="s">
        <v>5694</v>
      </c>
      <c r="C1921" t="s">
        <v>5692</v>
      </c>
      <c r="D1921" t="s">
        <v>5691</v>
      </c>
      <c r="E1921" t="s">
        <v>2333</v>
      </c>
      <c r="F1921" t="s">
        <v>4</v>
      </c>
      <c r="G1921" s="2">
        <v>43265</v>
      </c>
      <c r="H1921" s="1">
        <v>1694000</v>
      </c>
      <c r="I1921" s="1">
        <v>67982.574900000007</v>
      </c>
    </row>
    <row r="1922" spans="1:9" x14ac:dyDescent="0.25">
      <c r="A1922" t="s">
        <v>5689</v>
      </c>
      <c r="B1922" t="s">
        <v>5690</v>
      </c>
      <c r="C1922" t="s">
        <v>5688</v>
      </c>
      <c r="D1922" t="s">
        <v>5687</v>
      </c>
      <c r="E1922" t="s">
        <v>2333</v>
      </c>
      <c r="F1922" t="s">
        <v>4</v>
      </c>
      <c r="G1922" s="2">
        <v>43172</v>
      </c>
      <c r="H1922" s="1">
        <v>8630055</v>
      </c>
      <c r="I1922" s="1">
        <v>588812.62399999995</v>
      </c>
    </row>
    <row r="1923" spans="1:9" x14ac:dyDescent="0.25">
      <c r="A1923" t="s">
        <v>5685</v>
      </c>
      <c r="B1923" t="s">
        <v>5686</v>
      </c>
      <c r="C1923" t="s">
        <v>5684</v>
      </c>
      <c r="D1923" t="s">
        <v>5683</v>
      </c>
      <c r="E1923" t="s">
        <v>2333</v>
      </c>
      <c r="F1923" t="s">
        <v>4</v>
      </c>
      <c r="G1923" s="2">
        <v>43367</v>
      </c>
      <c r="H1923" s="1">
        <v>729000</v>
      </c>
      <c r="I1923" s="1">
        <v>24619.9575</v>
      </c>
    </row>
    <row r="1924" spans="1:9" x14ac:dyDescent="0.25">
      <c r="A1924" t="s">
        <v>5681</v>
      </c>
      <c r="B1924" t="s">
        <v>5682</v>
      </c>
      <c r="C1924" t="s">
        <v>5680</v>
      </c>
      <c r="D1924" t="s">
        <v>5679</v>
      </c>
      <c r="E1924" t="s">
        <v>2333</v>
      </c>
      <c r="F1924" t="s">
        <v>4</v>
      </c>
      <c r="G1924" s="2">
        <v>43305</v>
      </c>
      <c r="H1924" s="1">
        <v>571500</v>
      </c>
      <c r="I1924" s="1">
        <v>31369.423200000001</v>
      </c>
    </row>
    <row r="1925" spans="1:9" x14ac:dyDescent="0.25">
      <c r="A1925" t="s">
        <v>5677</v>
      </c>
      <c r="B1925" t="s">
        <v>5678</v>
      </c>
      <c r="C1925" t="s">
        <v>5676</v>
      </c>
      <c r="D1925" t="s">
        <v>5675</v>
      </c>
      <c r="E1925" t="s">
        <v>2333</v>
      </c>
      <c r="F1925" t="s">
        <v>4</v>
      </c>
      <c r="G1925" s="2">
        <v>43305</v>
      </c>
      <c r="H1925" s="1">
        <v>1095000</v>
      </c>
      <c r="I1925" s="1">
        <v>54343.839999999997</v>
      </c>
    </row>
    <row r="1926" spans="1:9" x14ac:dyDescent="0.25">
      <c r="A1926" t="s">
        <v>5673</v>
      </c>
      <c r="B1926" t="s">
        <v>5674</v>
      </c>
      <c r="C1926" t="s">
        <v>547</v>
      </c>
      <c r="D1926" t="s">
        <v>546</v>
      </c>
      <c r="E1926" t="s">
        <v>2333</v>
      </c>
      <c r="F1926" t="s">
        <v>4</v>
      </c>
      <c r="G1926" s="2">
        <v>43367</v>
      </c>
      <c r="H1926" s="1">
        <v>2702000</v>
      </c>
      <c r="I1926" s="1">
        <v>194129.75200000001</v>
      </c>
    </row>
    <row r="1927" spans="1:9" x14ac:dyDescent="0.25">
      <c r="A1927" t="s">
        <v>5671</v>
      </c>
      <c r="B1927" t="s">
        <v>5672</v>
      </c>
      <c r="C1927" t="s">
        <v>535</v>
      </c>
      <c r="D1927" t="s">
        <v>534</v>
      </c>
      <c r="E1927" t="s">
        <v>2333</v>
      </c>
      <c r="F1927" t="s">
        <v>4</v>
      </c>
      <c r="G1927" s="2">
        <v>43424</v>
      </c>
      <c r="H1927" s="1">
        <v>1259100</v>
      </c>
      <c r="I1927" s="1">
        <v>57116.7572</v>
      </c>
    </row>
    <row r="1928" spans="1:9" x14ac:dyDescent="0.25">
      <c r="A1928" t="s">
        <v>5665</v>
      </c>
      <c r="B1928" t="s">
        <v>5666</v>
      </c>
      <c r="C1928" t="s">
        <v>5624</v>
      </c>
      <c r="D1928" t="s">
        <v>5623</v>
      </c>
      <c r="E1928" t="s">
        <v>2333</v>
      </c>
      <c r="F1928" t="s">
        <v>4</v>
      </c>
      <c r="G1928" s="2">
        <v>43158</v>
      </c>
      <c r="H1928" s="1">
        <v>4347750</v>
      </c>
      <c r="I1928" s="1">
        <v>264164.696</v>
      </c>
    </row>
    <row r="1929" spans="1:9" x14ac:dyDescent="0.25">
      <c r="A1929" t="s">
        <v>5663</v>
      </c>
      <c r="B1929" t="s">
        <v>5664</v>
      </c>
      <c r="C1929" t="s">
        <v>5662</v>
      </c>
      <c r="D1929" t="s">
        <v>5661</v>
      </c>
      <c r="E1929" t="s">
        <v>2333</v>
      </c>
      <c r="F1929" t="s">
        <v>4</v>
      </c>
      <c r="G1929" s="2">
        <v>43262</v>
      </c>
      <c r="H1929" s="1">
        <v>2367000</v>
      </c>
      <c r="I1929" s="1">
        <v>173860.18710000001</v>
      </c>
    </row>
    <row r="1930" spans="1:9" x14ac:dyDescent="0.25">
      <c r="A1930" t="s">
        <v>5659</v>
      </c>
      <c r="B1930" t="s">
        <v>5660</v>
      </c>
      <c r="C1930" t="s">
        <v>5658</v>
      </c>
      <c r="D1930" t="s">
        <v>5657</v>
      </c>
      <c r="E1930" t="s">
        <v>2333</v>
      </c>
      <c r="F1930" t="s">
        <v>4</v>
      </c>
      <c r="G1930" s="2">
        <v>43171</v>
      </c>
      <c r="H1930" s="1">
        <v>3280000</v>
      </c>
      <c r="I1930" s="1">
        <v>192073.0961</v>
      </c>
    </row>
    <row r="1931" spans="1:9" x14ac:dyDescent="0.25">
      <c r="A1931" t="s">
        <v>5655</v>
      </c>
      <c r="B1931" t="s">
        <v>5656</v>
      </c>
      <c r="C1931" t="s">
        <v>5654</v>
      </c>
      <c r="D1931" t="s">
        <v>5653</v>
      </c>
      <c r="E1931" t="s">
        <v>2333</v>
      </c>
      <c r="F1931" t="s">
        <v>4</v>
      </c>
      <c r="G1931" s="2">
        <v>43208</v>
      </c>
      <c r="H1931" s="1">
        <v>1258200</v>
      </c>
      <c r="I1931" s="1">
        <v>74866.945399999997</v>
      </c>
    </row>
    <row r="1932" spans="1:9" x14ac:dyDescent="0.25">
      <c r="A1932" t="s">
        <v>5651</v>
      </c>
      <c r="B1932" t="s">
        <v>5652</v>
      </c>
      <c r="C1932" t="s">
        <v>5650</v>
      </c>
      <c r="D1932" t="s">
        <v>5649</v>
      </c>
      <c r="E1932" t="s">
        <v>2333</v>
      </c>
      <c r="F1932" t="s">
        <v>4</v>
      </c>
      <c r="G1932" s="2">
        <v>43129</v>
      </c>
      <c r="H1932" s="1">
        <v>900000</v>
      </c>
      <c r="I1932" s="1">
        <v>54363.48</v>
      </c>
    </row>
    <row r="1933" spans="1:9" x14ac:dyDescent="0.25">
      <c r="A1933" t="s">
        <v>5647</v>
      </c>
      <c r="B1933" t="s">
        <v>5648</v>
      </c>
      <c r="C1933" t="s">
        <v>5560</v>
      </c>
      <c r="D1933" t="s">
        <v>5559</v>
      </c>
      <c r="E1933" t="s">
        <v>2333</v>
      </c>
      <c r="F1933" t="s">
        <v>4</v>
      </c>
      <c r="G1933" s="2">
        <v>43103</v>
      </c>
      <c r="H1933" s="1">
        <v>1118325</v>
      </c>
      <c r="I1933" s="1">
        <v>44940.363899999997</v>
      </c>
    </row>
    <row r="1934" spans="1:9" x14ac:dyDescent="0.25">
      <c r="A1934" t="s">
        <v>5645</v>
      </c>
      <c r="B1934" t="s">
        <v>5646</v>
      </c>
      <c r="C1934" t="s">
        <v>5644</v>
      </c>
      <c r="D1934" t="s">
        <v>5643</v>
      </c>
      <c r="E1934" t="s">
        <v>2333</v>
      </c>
      <c r="F1934" t="s">
        <v>4</v>
      </c>
      <c r="G1934" s="2">
        <v>43409</v>
      </c>
      <c r="H1934" s="1">
        <v>3589182</v>
      </c>
      <c r="I1934" s="1">
        <v>221612.31280000001</v>
      </c>
    </row>
    <row r="1935" spans="1:9" x14ac:dyDescent="0.25">
      <c r="A1935" t="s">
        <v>5641</v>
      </c>
      <c r="B1935" t="s">
        <v>5642</v>
      </c>
      <c r="C1935" t="s">
        <v>5640</v>
      </c>
      <c r="D1935" t="s">
        <v>5639</v>
      </c>
      <c r="E1935" t="s">
        <v>2333</v>
      </c>
      <c r="F1935" t="s">
        <v>4</v>
      </c>
      <c r="G1935" s="2">
        <v>43384</v>
      </c>
      <c r="H1935" s="1">
        <v>647100</v>
      </c>
      <c r="I1935" s="1">
        <v>35609.976300000002</v>
      </c>
    </row>
    <row r="1936" spans="1:9" x14ac:dyDescent="0.25">
      <c r="A1936" t="s">
        <v>5637</v>
      </c>
      <c r="B1936" t="s">
        <v>5638</v>
      </c>
      <c r="C1936" t="s">
        <v>5636</v>
      </c>
      <c r="D1936" t="s">
        <v>5635</v>
      </c>
      <c r="E1936" t="s">
        <v>2333</v>
      </c>
      <c r="F1936" t="s">
        <v>4</v>
      </c>
      <c r="G1936" s="2">
        <v>43300</v>
      </c>
      <c r="H1936" s="1">
        <v>192410</v>
      </c>
      <c r="I1936" s="1">
        <v>11291.251399999999</v>
      </c>
    </row>
    <row r="1937" spans="1:9" x14ac:dyDescent="0.25">
      <c r="A1937" t="s">
        <v>5633</v>
      </c>
      <c r="B1937" t="s">
        <v>5634</v>
      </c>
      <c r="C1937" t="s">
        <v>5632</v>
      </c>
      <c r="D1937" t="s">
        <v>5631</v>
      </c>
      <c r="E1937" t="s">
        <v>2333</v>
      </c>
      <c r="F1937" t="s">
        <v>4</v>
      </c>
      <c r="G1937" s="2">
        <v>43297</v>
      </c>
      <c r="H1937" s="1">
        <v>188910</v>
      </c>
      <c r="I1937" s="1">
        <v>7729.7722000000003</v>
      </c>
    </row>
    <row r="1938" spans="1:9" x14ac:dyDescent="0.25">
      <c r="A1938" t="s">
        <v>5629</v>
      </c>
      <c r="B1938" t="s">
        <v>5630</v>
      </c>
      <c r="C1938" t="s">
        <v>5628</v>
      </c>
      <c r="D1938" t="s">
        <v>5627</v>
      </c>
      <c r="E1938" t="s">
        <v>2333</v>
      </c>
      <c r="F1938" t="s">
        <v>4</v>
      </c>
      <c r="G1938" s="2">
        <v>43418</v>
      </c>
      <c r="H1938" s="1">
        <v>258300</v>
      </c>
      <c r="I1938" s="1">
        <v>16150.784600000001</v>
      </c>
    </row>
    <row r="1939" spans="1:9" x14ac:dyDescent="0.25">
      <c r="A1939" t="s">
        <v>5625</v>
      </c>
      <c r="B1939" t="s">
        <v>5626</v>
      </c>
      <c r="C1939" t="s">
        <v>5624</v>
      </c>
      <c r="D1939" t="s">
        <v>5623</v>
      </c>
      <c r="E1939" t="s">
        <v>2333</v>
      </c>
      <c r="F1939" t="s">
        <v>4</v>
      </c>
      <c r="G1939" s="2">
        <v>43116</v>
      </c>
      <c r="H1939" s="1">
        <v>5871586</v>
      </c>
      <c r="I1939" s="1">
        <v>341646.73910000001</v>
      </c>
    </row>
    <row r="1940" spans="1:9" x14ac:dyDescent="0.25">
      <c r="A1940" t="s">
        <v>5621</v>
      </c>
      <c r="B1940" t="s">
        <v>5622</v>
      </c>
      <c r="C1940" t="s">
        <v>5618</v>
      </c>
      <c r="D1940" t="s">
        <v>5617</v>
      </c>
      <c r="E1940" t="s">
        <v>2333</v>
      </c>
      <c r="F1940" t="s">
        <v>4</v>
      </c>
      <c r="G1940" s="2">
        <v>43235</v>
      </c>
      <c r="H1940" s="1">
        <v>1579892.23</v>
      </c>
      <c r="I1940" s="1">
        <v>48419.608200000002</v>
      </c>
    </row>
    <row r="1941" spans="1:9" x14ac:dyDescent="0.25">
      <c r="A1941" t="s">
        <v>5619</v>
      </c>
      <c r="B1941" t="s">
        <v>5620</v>
      </c>
      <c r="C1941" t="s">
        <v>5618</v>
      </c>
      <c r="D1941" t="s">
        <v>5617</v>
      </c>
      <c r="E1941" t="s">
        <v>2333</v>
      </c>
      <c r="F1941" t="s">
        <v>4</v>
      </c>
      <c r="G1941" s="2">
        <v>43103</v>
      </c>
      <c r="H1941" s="1">
        <v>1200000</v>
      </c>
      <c r="I1941" s="1">
        <v>100819.4292</v>
      </c>
    </row>
    <row r="1942" spans="1:9" x14ac:dyDescent="0.25">
      <c r="A1942" t="s">
        <v>5615</v>
      </c>
      <c r="B1942" t="s">
        <v>5616</v>
      </c>
      <c r="C1942" t="s">
        <v>5614</v>
      </c>
      <c r="D1942" t="s">
        <v>5613</v>
      </c>
      <c r="E1942" t="s">
        <v>2333</v>
      </c>
      <c r="F1942" t="s">
        <v>4</v>
      </c>
      <c r="G1942" s="2">
        <v>43390</v>
      </c>
      <c r="H1942" s="1">
        <v>3874000</v>
      </c>
      <c r="I1942" s="1">
        <v>338488.94400000002</v>
      </c>
    </row>
    <row r="1943" spans="1:9" x14ac:dyDescent="0.25">
      <c r="A1943" t="s">
        <v>5611</v>
      </c>
      <c r="B1943" t="s">
        <v>5612</v>
      </c>
      <c r="C1943" t="s">
        <v>5610</v>
      </c>
      <c r="D1943" t="s">
        <v>5609</v>
      </c>
      <c r="E1943" t="s">
        <v>2333</v>
      </c>
      <c r="F1943" t="s">
        <v>4</v>
      </c>
      <c r="G1943" s="2">
        <v>43339</v>
      </c>
      <c r="H1943" s="1">
        <v>800000</v>
      </c>
      <c r="I1943" s="1">
        <v>41540.487999999998</v>
      </c>
    </row>
    <row r="1944" spans="1:9" x14ac:dyDescent="0.25">
      <c r="A1944" t="s">
        <v>5605</v>
      </c>
      <c r="B1944" t="s">
        <v>5606</v>
      </c>
      <c r="C1944" t="s">
        <v>5604</v>
      </c>
      <c r="D1944" t="s">
        <v>5603</v>
      </c>
      <c r="E1944" t="s">
        <v>2333</v>
      </c>
      <c r="F1944" t="s">
        <v>4</v>
      </c>
      <c r="G1944" s="2">
        <v>43389</v>
      </c>
      <c r="H1944" s="1">
        <v>1000000</v>
      </c>
      <c r="I1944" s="1">
        <v>57564.642999999996</v>
      </c>
    </row>
    <row r="1945" spans="1:9" x14ac:dyDescent="0.25">
      <c r="A1945" t="s">
        <v>5601</v>
      </c>
      <c r="B1945" t="s">
        <v>5602</v>
      </c>
      <c r="C1945" t="s">
        <v>5600</v>
      </c>
      <c r="D1945" t="s">
        <v>5599</v>
      </c>
      <c r="E1945" t="s">
        <v>2333</v>
      </c>
      <c r="F1945" t="s">
        <v>4</v>
      </c>
      <c r="G1945" s="2">
        <v>43116</v>
      </c>
      <c r="H1945" s="1">
        <v>8584390.3599999994</v>
      </c>
      <c r="I1945" s="1">
        <v>447930.56</v>
      </c>
    </row>
    <row r="1946" spans="1:9" x14ac:dyDescent="0.25">
      <c r="A1946" t="s">
        <v>5597</v>
      </c>
      <c r="B1946" t="s">
        <v>5598</v>
      </c>
      <c r="C1946" t="s">
        <v>5596</v>
      </c>
      <c r="D1946" t="s">
        <v>5595</v>
      </c>
      <c r="E1946" t="s">
        <v>2333</v>
      </c>
      <c r="F1946" t="s">
        <v>4</v>
      </c>
      <c r="G1946" s="2">
        <v>43158</v>
      </c>
      <c r="H1946" s="1">
        <v>475000</v>
      </c>
      <c r="I1946" s="1">
        <v>14718.468699999999</v>
      </c>
    </row>
    <row r="1947" spans="1:9" x14ac:dyDescent="0.25">
      <c r="A1947" t="s">
        <v>5593</v>
      </c>
      <c r="B1947" t="s">
        <v>5594</v>
      </c>
      <c r="C1947" t="s">
        <v>5592</v>
      </c>
      <c r="D1947" t="s">
        <v>5591</v>
      </c>
      <c r="E1947" t="s">
        <v>2333</v>
      </c>
      <c r="F1947" t="s">
        <v>4</v>
      </c>
      <c r="G1947" s="2">
        <v>43104</v>
      </c>
      <c r="H1947" s="1">
        <v>733500</v>
      </c>
      <c r="I1947" s="1">
        <v>48413.9277</v>
      </c>
    </row>
    <row r="1948" spans="1:9" x14ac:dyDescent="0.25">
      <c r="A1948" t="s">
        <v>5589</v>
      </c>
      <c r="B1948" t="s">
        <v>5590</v>
      </c>
      <c r="C1948" t="s">
        <v>5588</v>
      </c>
      <c r="D1948" t="s">
        <v>5587</v>
      </c>
      <c r="E1948" t="s">
        <v>2333</v>
      </c>
      <c r="F1948" t="s">
        <v>4</v>
      </c>
      <c r="G1948" s="2">
        <v>43236</v>
      </c>
      <c r="H1948" s="1">
        <v>9561000</v>
      </c>
      <c r="I1948" s="1">
        <v>574454.6</v>
      </c>
    </row>
    <row r="1949" spans="1:9" x14ac:dyDescent="0.25">
      <c r="A1949" t="s">
        <v>5585</v>
      </c>
      <c r="B1949" t="s">
        <v>5586</v>
      </c>
      <c r="C1949" t="s">
        <v>5584</v>
      </c>
      <c r="D1949" t="s">
        <v>5583</v>
      </c>
      <c r="E1949" t="s">
        <v>2333</v>
      </c>
      <c r="F1949" t="s">
        <v>4</v>
      </c>
      <c r="G1949" s="2">
        <v>43227</v>
      </c>
      <c r="H1949" s="1">
        <v>1316546</v>
      </c>
      <c r="I1949" s="1">
        <v>82146.541599999997</v>
      </c>
    </row>
    <row r="1950" spans="1:9" x14ac:dyDescent="0.25">
      <c r="A1950" t="s">
        <v>5579</v>
      </c>
      <c r="B1950" t="s">
        <v>5580</v>
      </c>
      <c r="C1950" t="s">
        <v>5578</v>
      </c>
      <c r="D1950" t="s">
        <v>5577</v>
      </c>
      <c r="E1950" t="s">
        <v>2333</v>
      </c>
      <c r="F1950" t="s">
        <v>4</v>
      </c>
      <c r="G1950" s="2">
        <v>43284</v>
      </c>
      <c r="H1950" s="1">
        <v>2310000</v>
      </c>
      <c r="I1950" s="1">
        <v>156162.8498</v>
      </c>
    </row>
    <row r="1951" spans="1:9" x14ac:dyDescent="0.25">
      <c r="A1951" t="s">
        <v>5575</v>
      </c>
      <c r="B1951" t="s">
        <v>5576</v>
      </c>
      <c r="C1951" t="s">
        <v>5574</v>
      </c>
      <c r="D1951" t="s">
        <v>5573</v>
      </c>
      <c r="E1951" t="s">
        <v>2333</v>
      </c>
      <c r="F1951" t="s">
        <v>4</v>
      </c>
      <c r="G1951" s="2">
        <v>43227</v>
      </c>
      <c r="H1951" s="1">
        <v>5250000</v>
      </c>
      <c r="I1951" s="1">
        <v>273263.37599999999</v>
      </c>
    </row>
    <row r="1952" spans="1:9" x14ac:dyDescent="0.25">
      <c r="A1952" t="s">
        <v>5569</v>
      </c>
      <c r="B1952" t="s">
        <v>5570</v>
      </c>
      <c r="C1952" t="s">
        <v>5568</v>
      </c>
      <c r="D1952" t="s">
        <v>5567</v>
      </c>
      <c r="E1952" t="s">
        <v>2333</v>
      </c>
      <c r="F1952" t="s">
        <v>4</v>
      </c>
      <c r="G1952" s="2">
        <v>43104</v>
      </c>
      <c r="H1952" s="1">
        <v>3290000</v>
      </c>
      <c r="I1952" s="1">
        <v>273129.35450000002</v>
      </c>
    </row>
    <row r="1953" spans="1:9" x14ac:dyDescent="0.25">
      <c r="A1953" t="s">
        <v>5565</v>
      </c>
      <c r="B1953" t="s">
        <v>5566</v>
      </c>
      <c r="C1953" t="s">
        <v>5564</v>
      </c>
      <c r="D1953" t="s">
        <v>5563</v>
      </c>
      <c r="E1953" t="s">
        <v>2333</v>
      </c>
      <c r="F1953" t="s">
        <v>4</v>
      </c>
      <c r="G1953" s="2">
        <v>43256</v>
      </c>
      <c r="H1953" s="1">
        <v>3130000</v>
      </c>
      <c r="I1953" s="1">
        <v>204118.1925</v>
      </c>
    </row>
    <row r="1954" spans="1:9" x14ac:dyDescent="0.25">
      <c r="A1954" t="s">
        <v>5561</v>
      </c>
      <c r="B1954" t="s">
        <v>5562</v>
      </c>
      <c r="C1954" t="s">
        <v>5560</v>
      </c>
      <c r="D1954" t="s">
        <v>5559</v>
      </c>
      <c r="E1954" t="s">
        <v>2333</v>
      </c>
      <c r="F1954" t="s">
        <v>4</v>
      </c>
      <c r="G1954" s="2">
        <v>43318</v>
      </c>
      <c r="H1954" s="1">
        <v>980000</v>
      </c>
      <c r="I1954" s="1">
        <v>50286.080000000002</v>
      </c>
    </row>
    <row r="1955" spans="1:9" x14ac:dyDescent="0.25">
      <c r="A1955" t="s">
        <v>5557</v>
      </c>
      <c r="B1955" t="s">
        <v>5558</v>
      </c>
      <c r="C1955" t="s">
        <v>5556</v>
      </c>
      <c r="D1955" t="s">
        <v>5555</v>
      </c>
      <c r="E1955" t="s">
        <v>2333</v>
      </c>
      <c r="F1955" t="s">
        <v>4</v>
      </c>
      <c r="G1955" s="2">
        <v>43284</v>
      </c>
      <c r="H1955" s="1">
        <v>3219731</v>
      </c>
      <c r="I1955" s="1">
        <v>168199.63</v>
      </c>
    </row>
    <row r="1956" spans="1:9" x14ac:dyDescent="0.25">
      <c r="A1956" t="s">
        <v>5553</v>
      </c>
      <c r="B1956" t="s">
        <v>5554</v>
      </c>
      <c r="C1956" t="s">
        <v>5552</v>
      </c>
      <c r="D1956" t="s">
        <v>5551</v>
      </c>
      <c r="E1956" t="s">
        <v>2333</v>
      </c>
      <c r="F1956" t="s">
        <v>4</v>
      </c>
      <c r="G1956" s="2">
        <v>43230</v>
      </c>
      <c r="H1956" s="1">
        <v>810000</v>
      </c>
      <c r="I1956" s="1">
        <v>26125.119999999999</v>
      </c>
    </row>
    <row r="1957" spans="1:9" x14ac:dyDescent="0.25">
      <c r="A1957" t="s">
        <v>5549</v>
      </c>
      <c r="B1957" t="s">
        <v>5550</v>
      </c>
      <c r="C1957" t="s">
        <v>5548</v>
      </c>
      <c r="D1957" t="s">
        <v>5547</v>
      </c>
      <c r="E1957" t="s">
        <v>2333</v>
      </c>
      <c r="F1957" t="s">
        <v>4</v>
      </c>
      <c r="G1957" s="2">
        <v>43103</v>
      </c>
      <c r="H1957" s="1">
        <v>5682947.4000000004</v>
      </c>
      <c r="I1957" s="1">
        <v>324385.14399999997</v>
      </c>
    </row>
    <row r="1958" spans="1:9" x14ac:dyDescent="0.25">
      <c r="A1958" t="s">
        <v>5545</v>
      </c>
      <c r="B1958" t="s">
        <v>5546</v>
      </c>
      <c r="C1958" t="s">
        <v>5544</v>
      </c>
      <c r="D1958" t="s">
        <v>5543</v>
      </c>
      <c r="E1958" t="s">
        <v>2333</v>
      </c>
      <c r="F1958" t="s">
        <v>4</v>
      </c>
      <c r="G1958" s="2">
        <v>43412</v>
      </c>
      <c r="H1958" s="1">
        <v>1110000</v>
      </c>
      <c r="I1958" s="1">
        <v>64560.799200000001</v>
      </c>
    </row>
    <row r="1959" spans="1:9" x14ac:dyDescent="0.25">
      <c r="A1959" t="s">
        <v>5541</v>
      </c>
      <c r="B1959" t="s">
        <v>5542</v>
      </c>
      <c r="C1959" t="s">
        <v>5540</v>
      </c>
      <c r="D1959" t="s">
        <v>5539</v>
      </c>
      <c r="E1959" t="s">
        <v>2333</v>
      </c>
      <c r="F1959" t="s">
        <v>4</v>
      </c>
      <c r="G1959" s="2">
        <v>43377</v>
      </c>
      <c r="H1959" s="1">
        <v>250713</v>
      </c>
      <c r="I1959" s="1">
        <v>14819.236000000001</v>
      </c>
    </row>
    <row r="1960" spans="1:9" x14ac:dyDescent="0.25">
      <c r="A1960" t="s">
        <v>5537</v>
      </c>
      <c r="B1960" t="s">
        <v>5538</v>
      </c>
      <c r="C1960" t="s">
        <v>5536</v>
      </c>
      <c r="D1960" t="s">
        <v>5535</v>
      </c>
      <c r="E1960" t="s">
        <v>2333</v>
      </c>
      <c r="F1960" t="s">
        <v>4</v>
      </c>
      <c r="G1960" s="2">
        <v>43308</v>
      </c>
      <c r="H1960" s="1">
        <v>3650000</v>
      </c>
      <c r="I1960" s="1">
        <v>151212.37599999999</v>
      </c>
    </row>
    <row r="1961" spans="1:9" x14ac:dyDescent="0.25">
      <c r="A1961" t="s">
        <v>5533</v>
      </c>
      <c r="B1961" t="s">
        <v>5534</v>
      </c>
      <c r="C1961" t="s">
        <v>5532</v>
      </c>
      <c r="D1961" t="s">
        <v>5531</v>
      </c>
      <c r="E1961" t="s">
        <v>2333</v>
      </c>
      <c r="F1961" t="s">
        <v>4</v>
      </c>
      <c r="G1961" s="2">
        <v>43314</v>
      </c>
      <c r="H1961" s="1">
        <v>405000</v>
      </c>
      <c r="I1961" s="1">
        <v>18539.7156</v>
      </c>
    </row>
    <row r="1962" spans="1:9" x14ac:dyDescent="0.25">
      <c r="A1962" t="s">
        <v>5529</v>
      </c>
      <c r="B1962" t="s">
        <v>5530</v>
      </c>
      <c r="C1962" t="s">
        <v>5528</v>
      </c>
      <c r="D1962" t="s">
        <v>5527</v>
      </c>
      <c r="E1962" t="s">
        <v>2333</v>
      </c>
      <c r="F1962" t="s">
        <v>4</v>
      </c>
      <c r="G1962" s="2">
        <v>43284</v>
      </c>
      <c r="H1962" s="1">
        <v>383000</v>
      </c>
      <c r="I1962" s="1">
        <v>20005.0478</v>
      </c>
    </row>
    <row r="1963" spans="1:9" x14ac:dyDescent="0.25">
      <c r="A1963" t="s">
        <v>5521</v>
      </c>
      <c r="B1963" t="s">
        <v>5522</v>
      </c>
      <c r="C1963" t="s">
        <v>1708</v>
      </c>
      <c r="D1963" t="s">
        <v>1707</v>
      </c>
      <c r="E1963" t="s">
        <v>2333</v>
      </c>
      <c r="F1963" t="s">
        <v>4</v>
      </c>
      <c r="G1963" s="2">
        <v>43172</v>
      </c>
      <c r="H1963" s="1">
        <v>2662400</v>
      </c>
      <c r="I1963" s="1">
        <v>115085.144</v>
      </c>
    </row>
    <row r="1964" spans="1:9" x14ac:dyDescent="0.25">
      <c r="A1964" t="s">
        <v>5519</v>
      </c>
      <c r="B1964" t="s">
        <v>5520</v>
      </c>
      <c r="C1964" t="s">
        <v>5518</v>
      </c>
      <c r="D1964" t="s">
        <v>5517</v>
      </c>
      <c r="E1964" t="s">
        <v>2333</v>
      </c>
      <c r="F1964" t="s">
        <v>4</v>
      </c>
      <c r="G1964" s="2">
        <v>43227</v>
      </c>
      <c r="H1964" s="1">
        <v>952229</v>
      </c>
      <c r="I1964" s="1">
        <v>45186.932500000003</v>
      </c>
    </row>
    <row r="1965" spans="1:9" x14ac:dyDescent="0.25">
      <c r="A1965" t="s">
        <v>5515</v>
      </c>
      <c r="B1965" t="s">
        <v>5516</v>
      </c>
      <c r="C1965" t="s">
        <v>5514</v>
      </c>
      <c r="D1965" t="s">
        <v>5513</v>
      </c>
      <c r="E1965" t="s">
        <v>2333</v>
      </c>
      <c r="F1965" t="s">
        <v>4</v>
      </c>
      <c r="G1965" s="2">
        <v>43447</v>
      </c>
      <c r="H1965" s="1">
        <v>183000</v>
      </c>
      <c r="I1965" s="1">
        <v>11580.5623</v>
      </c>
    </row>
    <row r="1966" spans="1:9" x14ac:dyDescent="0.25">
      <c r="A1966" t="s">
        <v>5511</v>
      </c>
      <c r="B1966" t="s">
        <v>5512</v>
      </c>
      <c r="C1966" t="s">
        <v>5510</v>
      </c>
      <c r="D1966" t="s">
        <v>5509</v>
      </c>
      <c r="E1966" t="s">
        <v>2333</v>
      </c>
      <c r="F1966" t="s">
        <v>4</v>
      </c>
      <c r="G1966" s="2">
        <v>43129</v>
      </c>
      <c r="H1966" s="1">
        <v>6381260</v>
      </c>
      <c r="I1966" s="1">
        <v>254773.68</v>
      </c>
    </row>
    <row r="1967" spans="1:9" x14ac:dyDescent="0.25">
      <c r="A1967" t="s">
        <v>5507</v>
      </c>
      <c r="B1967" t="s">
        <v>5508</v>
      </c>
      <c r="C1967" t="s">
        <v>659</v>
      </c>
      <c r="D1967" t="s">
        <v>658</v>
      </c>
      <c r="E1967" t="s">
        <v>2333</v>
      </c>
      <c r="F1967" t="s">
        <v>4</v>
      </c>
      <c r="G1967" s="2">
        <v>43297</v>
      </c>
      <c r="H1967" s="1">
        <v>4497068</v>
      </c>
      <c r="I1967" s="1">
        <v>314819.91200000001</v>
      </c>
    </row>
    <row r="1968" spans="1:9" x14ac:dyDescent="0.25">
      <c r="A1968" t="s">
        <v>5505</v>
      </c>
      <c r="B1968" t="s">
        <v>5506</v>
      </c>
      <c r="C1968" t="s">
        <v>487</v>
      </c>
      <c r="D1968" t="s">
        <v>486</v>
      </c>
      <c r="E1968" t="s">
        <v>2333</v>
      </c>
      <c r="F1968" t="s">
        <v>4</v>
      </c>
      <c r="G1968" s="2">
        <v>43335</v>
      </c>
      <c r="H1968" s="1">
        <v>1578858</v>
      </c>
      <c r="I1968" s="1">
        <v>80841.919999999998</v>
      </c>
    </row>
    <row r="1969" spans="1:9" x14ac:dyDescent="0.25">
      <c r="A1969" t="s">
        <v>5503</v>
      </c>
      <c r="B1969" t="s">
        <v>5504</v>
      </c>
      <c r="C1969" t="s">
        <v>5502</v>
      </c>
      <c r="D1969" t="s">
        <v>5501</v>
      </c>
      <c r="E1969" t="s">
        <v>2333</v>
      </c>
      <c r="F1969" t="s">
        <v>4</v>
      </c>
      <c r="G1969" s="2">
        <v>43150</v>
      </c>
      <c r="H1969" s="1">
        <v>1700000</v>
      </c>
      <c r="I1969" s="1">
        <v>93597.792000000001</v>
      </c>
    </row>
    <row r="1970" spans="1:9" x14ac:dyDescent="0.25">
      <c r="A1970" t="s">
        <v>5499</v>
      </c>
      <c r="B1970" t="s">
        <v>5500</v>
      </c>
      <c r="C1970" t="s">
        <v>1700</v>
      </c>
      <c r="D1970" t="s">
        <v>1699</v>
      </c>
      <c r="E1970" t="s">
        <v>2333</v>
      </c>
      <c r="F1970" t="s">
        <v>4</v>
      </c>
      <c r="G1970" s="2">
        <v>43368</v>
      </c>
      <c r="H1970" s="1">
        <v>2039900</v>
      </c>
      <c r="I1970" s="1">
        <v>191278.1556</v>
      </c>
    </row>
    <row r="1971" spans="1:9" x14ac:dyDescent="0.25">
      <c r="A1971" t="s">
        <v>5497</v>
      </c>
      <c r="B1971" t="s">
        <v>5498</v>
      </c>
      <c r="C1971" t="s">
        <v>487</v>
      </c>
      <c r="D1971" t="s">
        <v>486</v>
      </c>
      <c r="E1971" t="s">
        <v>2333</v>
      </c>
      <c r="F1971" t="s">
        <v>4</v>
      </c>
      <c r="G1971" s="2">
        <v>43129</v>
      </c>
      <c r="H1971" s="1">
        <v>6500000</v>
      </c>
      <c r="I1971" s="1">
        <v>336704.82400000002</v>
      </c>
    </row>
    <row r="1972" spans="1:9" x14ac:dyDescent="0.25">
      <c r="A1972" t="s">
        <v>5495</v>
      </c>
      <c r="B1972" t="s">
        <v>5496</v>
      </c>
      <c r="C1972" t="s">
        <v>499</v>
      </c>
      <c r="D1972" t="s">
        <v>498</v>
      </c>
      <c r="E1972" t="s">
        <v>2333</v>
      </c>
      <c r="F1972" t="s">
        <v>4</v>
      </c>
      <c r="G1972" s="2">
        <v>43250</v>
      </c>
      <c r="H1972" s="1">
        <v>6326469.5</v>
      </c>
      <c r="I1972" s="1">
        <v>530167.55119999999</v>
      </c>
    </row>
    <row r="1973" spans="1:9" x14ac:dyDescent="0.25">
      <c r="A1973" t="s">
        <v>5493</v>
      </c>
      <c r="B1973" t="s">
        <v>5494</v>
      </c>
      <c r="C1973" t="s">
        <v>1704</v>
      </c>
      <c r="D1973" t="s">
        <v>1703</v>
      </c>
      <c r="E1973" t="s">
        <v>2333</v>
      </c>
      <c r="F1973" t="s">
        <v>4</v>
      </c>
      <c r="G1973" s="2">
        <v>43392</v>
      </c>
      <c r="H1973" s="1">
        <v>1396000</v>
      </c>
      <c r="I1973" s="1">
        <v>139786.6538</v>
      </c>
    </row>
    <row r="1974" spans="1:9" x14ac:dyDescent="0.25">
      <c r="A1974" t="s">
        <v>5491</v>
      </c>
      <c r="B1974" t="s">
        <v>5492</v>
      </c>
      <c r="C1974" t="s">
        <v>499</v>
      </c>
      <c r="D1974" t="s">
        <v>498</v>
      </c>
      <c r="E1974" t="s">
        <v>2333</v>
      </c>
      <c r="F1974" t="s">
        <v>4</v>
      </c>
      <c r="G1974" s="2">
        <v>43104</v>
      </c>
      <c r="H1974" s="1">
        <v>3693684.32</v>
      </c>
      <c r="I1974" s="1">
        <v>344683.73149999999</v>
      </c>
    </row>
    <row r="1975" spans="1:9" x14ac:dyDescent="0.25">
      <c r="A1975" t="s">
        <v>5489</v>
      </c>
      <c r="B1975" t="s">
        <v>5490</v>
      </c>
      <c r="C1975" t="s">
        <v>5488</v>
      </c>
      <c r="D1975" t="s">
        <v>5487</v>
      </c>
      <c r="E1975" t="s">
        <v>2333</v>
      </c>
      <c r="F1975" t="s">
        <v>4</v>
      </c>
      <c r="G1975" s="2">
        <v>43340</v>
      </c>
      <c r="H1975" s="1">
        <v>319800</v>
      </c>
      <c r="I1975" s="1">
        <v>25709.181</v>
      </c>
    </row>
    <row r="1976" spans="1:9" x14ac:dyDescent="0.25">
      <c r="A1976" t="s">
        <v>5485</v>
      </c>
      <c r="B1976" t="s">
        <v>5486</v>
      </c>
      <c r="C1976" t="s">
        <v>5484</v>
      </c>
      <c r="D1976" t="s">
        <v>5483</v>
      </c>
      <c r="E1976" t="s">
        <v>2333</v>
      </c>
      <c r="F1976" t="s">
        <v>4</v>
      </c>
      <c r="G1976" s="2">
        <v>43412</v>
      </c>
      <c r="H1976" s="1">
        <v>2001750</v>
      </c>
      <c r="I1976" s="1">
        <v>114412.761</v>
      </c>
    </row>
    <row r="1977" spans="1:9" x14ac:dyDescent="0.25">
      <c r="A1977" t="s">
        <v>5481</v>
      </c>
      <c r="B1977" t="s">
        <v>5482</v>
      </c>
      <c r="C1977" t="s">
        <v>5480</v>
      </c>
      <c r="D1977" t="s">
        <v>5479</v>
      </c>
      <c r="E1977" t="s">
        <v>2333</v>
      </c>
      <c r="F1977" t="s">
        <v>4</v>
      </c>
      <c r="G1977" s="2">
        <v>43262</v>
      </c>
      <c r="H1977" s="1">
        <v>1731000</v>
      </c>
      <c r="I1977" s="1">
        <v>97139.879000000001</v>
      </c>
    </row>
    <row r="1978" spans="1:9" x14ac:dyDescent="0.25">
      <c r="A1978" t="s">
        <v>5475</v>
      </c>
      <c r="B1978" t="s">
        <v>5476</v>
      </c>
      <c r="C1978" t="s">
        <v>495</v>
      </c>
      <c r="D1978" t="s">
        <v>494</v>
      </c>
      <c r="E1978" t="s">
        <v>2333</v>
      </c>
      <c r="F1978" t="s">
        <v>4</v>
      </c>
      <c r="G1978" s="2">
        <v>43104</v>
      </c>
      <c r="H1978" s="1">
        <v>314100</v>
      </c>
      <c r="I1978" s="1">
        <v>16113.532999999999</v>
      </c>
    </row>
    <row r="1979" spans="1:9" x14ac:dyDescent="0.25">
      <c r="A1979" t="s">
        <v>5473</v>
      </c>
      <c r="B1979" t="s">
        <v>5474</v>
      </c>
      <c r="C1979" t="s">
        <v>5472</v>
      </c>
      <c r="D1979" t="s">
        <v>5471</v>
      </c>
      <c r="E1979" t="s">
        <v>2333</v>
      </c>
      <c r="F1979" t="s">
        <v>4</v>
      </c>
      <c r="G1979" s="2">
        <v>43220</v>
      </c>
      <c r="H1979" s="1">
        <v>162846</v>
      </c>
      <c r="I1979" s="1">
        <v>10284.7737</v>
      </c>
    </row>
    <row r="1980" spans="1:9" x14ac:dyDescent="0.25">
      <c r="A1980" t="s">
        <v>5467</v>
      </c>
      <c r="B1980" t="s">
        <v>5468</v>
      </c>
      <c r="C1980" t="s">
        <v>5452</v>
      </c>
      <c r="D1980" t="s">
        <v>5451</v>
      </c>
      <c r="E1980" t="s">
        <v>2333</v>
      </c>
      <c r="F1980" t="s">
        <v>4</v>
      </c>
      <c r="G1980" s="2">
        <v>43158</v>
      </c>
      <c r="H1980" s="1">
        <v>5473396</v>
      </c>
      <c r="I1980" s="1">
        <v>363353.70400000003</v>
      </c>
    </row>
    <row r="1981" spans="1:9" x14ac:dyDescent="0.25">
      <c r="A1981" t="s">
        <v>5465</v>
      </c>
      <c r="B1981" t="s">
        <v>5466</v>
      </c>
      <c r="C1981" t="s">
        <v>5464</v>
      </c>
      <c r="D1981" t="s">
        <v>5463</v>
      </c>
      <c r="E1981" t="s">
        <v>2333</v>
      </c>
      <c r="F1981" t="s">
        <v>4</v>
      </c>
      <c r="G1981" s="2">
        <v>43157</v>
      </c>
      <c r="H1981" s="1">
        <v>4179000</v>
      </c>
      <c r="I1981" s="1">
        <v>297465.77100000001</v>
      </c>
    </row>
    <row r="1982" spans="1:9" x14ac:dyDescent="0.25">
      <c r="A1982" t="s">
        <v>5461</v>
      </c>
      <c r="B1982" t="s">
        <v>5462</v>
      </c>
      <c r="C1982" t="s">
        <v>5460</v>
      </c>
      <c r="D1982" t="s">
        <v>5459</v>
      </c>
      <c r="E1982" t="s">
        <v>2333</v>
      </c>
      <c r="F1982" t="s">
        <v>4</v>
      </c>
      <c r="G1982" s="2">
        <v>43172</v>
      </c>
      <c r="H1982" s="1">
        <v>2700000</v>
      </c>
      <c r="I1982" s="1">
        <v>164440.87669999999</v>
      </c>
    </row>
    <row r="1983" spans="1:9" x14ac:dyDescent="0.25">
      <c r="A1983" t="s">
        <v>5457</v>
      </c>
      <c r="B1983" t="s">
        <v>5458</v>
      </c>
      <c r="C1983" t="s">
        <v>5456</v>
      </c>
      <c r="D1983" t="s">
        <v>5455</v>
      </c>
      <c r="E1983" t="s">
        <v>2333</v>
      </c>
      <c r="F1983" t="s">
        <v>4</v>
      </c>
      <c r="G1983" s="2">
        <v>43158</v>
      </c>
      <c r="H1983" s="1">
        <v>600000</v>
      </c>
      <c r="I1983" s="1">
        <v>31049.031999999999</v>
      </c>
    </row>
    <row r="1984" spans="1:9" x14ac:dyDescent="0.25">
      <c r="A1984" t="s">
        <v>5449</v>
      </c>
      <c r="B1984" t="s">
        <v>5450</v>
      </c>
      <c r="C1984" t="s">
        <v>5446</v>
      </c>
      <c r="D1984" t="s">
        <v>5445</v>
      </c>
      <c r="E1984" t="s">
        <v>2333</v>
      </c>
      <c r="F1984" t="s">
        <v>4</v>
      </c>
      <c r="G1984" s="2">
        <v>43159</v>
      </c>
      <c r="H1984" s="1">
        <v>2950000</v>
      </c>
      <c r="I1984" s="1">
        <v>208665.88769999999</v>
      </c>
    </row>
    <row r="1985" spans="1:9" x14ac:dyDescent="0.25">
      <c r="A1985" t="s">
        <v>5447</v>
      </c>
      <c r="B1985" t="s">
        <v>5448</v>
      </c>
      <c r="C1985" t="s">
        <v>5446</v>
      </c>
      <c r="D1985" t="s">
        <v>5445</v>
      </c>
      <c r="E1985" t="s">
        <v>2333</v>
      </c>
      <c r="F1985" t="s">
        <v>4</v>
      </c>
      <c r="G1985" s="2">
        <v>43159</v>
      </c>
      <c r="H1985" s="1">
        <v>2100076</v>
      </c>
      <c r="I1985" s="1">
        <v>148546.97930000001</v>
      </c>
    </row>
    <row r="1986" spans="1:9" x14ac:dyDescent="0.25">
      <c r="A1986" t="s">
        <v>5443</v>
      </c>
      <c r="B1986" t="s">
        <v>5444</v>
      </c>
      <c r="C1986" t="s">
        <v>5442</v>
      </c>
      <c r="D1986" t="s">
        <v>5441</v>
      </c>
      <c r="E1986" t="s">
        <v>2333</v>
      </c>
      <c r="F1986" t="s">
        <v>4</v>
      </c>
      <c r="G1986" s="2">
        <v>43376</v>
      </c>
      <c r="H1986" s="1">
        <v>1385000</v>
      </c>
      <c r="I1986" s="1">
        <v>42302.832000000002</v>
      </c>
    </row>
    <row r="1987" spans="1:9" x14ac:dyDescent="0.25">
      <c r="A1987" t="s">
        <v>5439</v>
      </c>
      <c r="B1987" t="s">
        <v>5440</v>
      </c>
      <c r="C1987" t="s">
        <v>5438</v>
      </c>
      <c r="D1987" t="s">
        <v>5437</v>
      </c>
      <c r="E1987" t="s">
        <v>2333</v>
      </c>
      <c r="F1987" t="s">
        <v>4</v>
      </c>
      <c r="G1987" s="2">
        <v>43292</v>
      </c>
      <c r="H1987" s="1">
        <v>1574000</v>
      </c>
      <c r="I1987" s="1">
        <v>93623.323399999994</v>
      </c>
    </row>
    <row r="1988" spans="1:9" x14ac:dyDescent="0.25">
      <c r="A1988" t="s">
        <v>5435</v>
      </c>
      <c r="B1988" t="s">
        <v>5436</v>
      </c>
      <c r="C1988" t="s">
        <v>5340</v>
      </c>
      <c r="D1988" t="s">
        <v>5339</v>
      </c>
      <c r="E1988" t="s">
        <v>2333</v>
      </c>
      <c r="F1988" t="s">
        <v>4</v>
      </c>
      <c r="G1988" s="2">
        <v>43425</v>
      </c>
      <c r="H1988" s="1">
        <v>740000</v>
      </c>
      <c r="I1988" s="1">
        <v>45584.123399999997</v>
      </c>
    </row>
    <row r="1989" spans="1:9" x14ac:dyDescent="0.25">
      <c r="A1989" t="s">
        <v>5433</v>
      </c>
      <c r="B1989" t="s">
        <v>5434</v>
      </c>
      <c r="C1989" t="s">
        <v>5432</v>
      </c>
      <c r="D1989" t="s">
        <v>5431</v>
      </c>
      <c r="E1989" t="s">
        <v>2333</v>
      </c>
      <c r="F1989" t="s">
        <v>4</v>
      </c>
      <c r="G1989" s="2">
        <v>43285</v>
      </c>
      <c r="H1989" s="1">
        <v>243000</v>
      </c>
      <c r="I1989" s="1">
        <v>14494.5334</v>
      </c>
    </row>
    <row r="1990" spans="1:9" x14ac:dyDescent="0.25">
      <c r="A1990" t="s">
        <v>5429</v>
      </c>
      <c r="B1990" t="s">
        <v>5430</v>
      </c>
      <c r="C1990" t="s">
        <v>5374</v>
      </c>
      <c r="D1990" t="s">
        <v>5373</v>
      </c>
      <c r="E1990" t="s">
        <v>2333</v>
      </c>
      <c r="F1990" t="s">
        <v>4</v>
      </c>
      <c r="G1990" s="2">
        <v>43227</v>
      </c>
      <c r="H1990" s="1">
        <v>315000</v>
      </c>
      <c r="I1990" s="1">
        <v>17657.989399999999</v>
      </c>
    </row>
    <row r="1991" spans="1:9" x14ac:dyDescent="0.25">
      <c r="A1991" t="s">
        <v>5427</v>
      </c>
      <c r="B1991" t="s">
        <v>5428</v>
      </c>
      <c r="C1991" t="s">
        <v>5340</v>
      </c>
      <c r="D1991" t="s">
        <v>5339</v>
      </c>
      <c r="E1991" t="s">
        <v>2333</v>
      </c>
      <c r="F1991" t="s">
        <v>4</v>
      </c>
      <c r="G1991" s="2">
        <v>43172</v>
      </c>
      <c r="H1991" s="1">
        <v>4250000</v>
      </c>
      <c r="I1991" s="1">
        <v>297919.49819999997</v>
      </c>
    </row>
    <row r="1992" spans="1:9" x14ac:dyDescent="0.25">
      <c r="A1992" t="s">
        <v>5425</v>
      </c>
      <c r="B1992" t="s">
        <v>5426</v>
      </c>
      <c r="C1992" t="s">
        <v>5422</v>
      </c>
      <c r="D1992" t="s">
        <v>5421</v>
      </c>
      <c r="E1992" t="s">
        <v>2333</v>
      </c>
      <c r="F1992" t="s">
        <v>4</v>
      </c>
      <c r="G1992" s="2">
        <v>43384</v>
      </c>
      <c r="H1992" s="1">
        <v>2000000</v>
      </c>
      <c r="I1992" s="1">
        <v>180633.856</v>
      </c>
    </row>
    <row r="1993" spans="1:9" x14ac:dyDescent="0.25">
      <c r="A1993" t="s">
        <v>5423</v>
      </c>
      <c r="B1993" t="s">
        <v>5424</v>
      </c>
      <c r="C1993" t="s">
        <v>5422</v>
      </c>
      <c r="D1993" t="s">
        <v>5421</v>
      </c>
      <c r="E1993" t="s">
        <v>2333</v>
      </c>
      <c r="F1993" t="s">
        <v>4</v>
      </c>
      <c r="G1993" s="2">
        <v>43227</v>
      </c>
      <c r="H1993" s="1">
        <v>1000000</v>
      </c>
      <c r="I1993" s="1">
        <v>64285.192000000003</v>
      </c>
    </row>
    <row r="1994" spans="1:9" x14ac:dyDescent="0.25">
      <c r="A1994" t="s">
        <v>5419</v>
      </c>
      <c r="B1994" t="s">
        <v>5420</v>
      </c>
      <c r="C1994" t="s">
        <v>5418</v>
      </c>
      <c r="D1994" t="s">
        <v>5417</v>
      </c>
      <c r="E1994" t="s">
        <v>2333</v>
      </c>
      <c r="F1994" t="s">
        <v>4</v>
      </c>
      <c r="G1994" s="2">
        <v>43265</v>
      </c>
      <c r="H1994" s="1">
        <v>1000000</v>
      </c>
      <c r="I1994" s="1">
        <v>94097.494099999996</v>
      </c>
    </row>
    <row r="1995" spans="1:9" x14ac:dyDescent="0.25">
      <c r="A1995" t="s">
        <v>5413</v>
      </c>
      <c r="B1995" t="s">
        <v>5414</v>
      </c>
      <c r="C1995" t="s">
        <v>5412</v>
      </c>
      <c r="D1995" t="s">
        <v>5411</v>
      </c>
      <c r="E1995" t="s">
        <v>2333</v>
      </c>
      <c r="F1995" t="s">
        <v>4</v>
      </c>
      <c r="G1995" s="2">
        <v>43103</v>
      </c>
      <c r="H1995" s="1">
        <v>1198873</v>
      </c>
      <c r="I1995" s="1">
        <v>53941.650199999996</v>
      </c>
    </row>
    <row r="1996" spans="1:9" x14ac:dyDescent="0.25">
      <c r="A1996" t="s">
        <v>5409</v>
      </c>
      <c r="B1996" t="s">
        <v>5410</v>
      </c>
      <c r="C1996" t="s">
        <v>5408</v>
      </c>
      <c r="D1996" t="s">
        <v>5407</v>
      </c>
      <c r="E1996" t="s">
        <v>2333</v>
      </c>
      <c r="F1996" t="s">
        <v>42</v>
      </c>
      <c r="G1996" s="2">
        <v>43103</v>
      </c>
      <c r="H1996" s="1">
        <v>980000</v>
      </c>
      <c r="I1996" s="1">
        <v>0</v>
      </c>
    </row>
    <row r="1997" spans="1:9" x14ac:dyDescent="0.25">
      <c r="A1997" t="s">
        <v>5405</v>
      </c>
      <c r="B1997" t="s">
        <v>5406</v>
      </c>
      <c r="C1997" t="s">
        <v>5404</v>
      </c>
      <c r="D1997" t="s">
        <v>5403</v>
      </c>
      <c r="E1997" t="s">
        <v>2333</v>
      </c>
      <c r="F1997" t="s">
        <v>4</v>
      </c>
      <c r="G1997" s="2">
        <v>43388</v>
      </c>
      <c r="H1997" s="1">
        <v>850000</v>
      </c>
      <c r="I1997" s="1">
        <v>80921.002500000002</v>
      </c>
    </row>
    <row r="1998" spans="1:9" x14ac:dyDescent="0.25">
      <c r="A1998" t="s">
        <v>5401</v>
      </c>
      <c r="B1998" t="s">
        <v>5402</v>
      </c>
      <c r="C1998" t="s">
        <v>5400</v>
      </c>
      <c r="D1998" t="s">
        <v>5399</v>
      </c>
      <c r="E1998" t="s">
        <v>2333</v>
      </c>
      <c r="F1998" t="s">
        <v>4</v>
      </c>
      <c r="G1998" s="2">
        <v>43273</v>
      </c>
      <c r="H1998" s="1">
        <v>3602675</v>
      </c>
      <c r="I1998" s="1">
        <v>197062.17170000001</v>
      </c>
    </row>
    <row r="1999" spans="1:9" x14ac:dyDescent="0.25">
      <c r="A1999" t="s">
        <v>5397</v>
      </c>
      <c r="B1999" t="s">
        <v>5398</v>
      </c>
      <c r="C1999" t="s">
        <v>5390</v>
      </c>
      <c r="D1999" t="s">
        <v>5389</v>
      </c>
      <c r="E1999" t="s">
        <v>2333</v>
      </c>
      <c r="F1999" t="s">
        <v>4</v>
      </c>
      <c r="G1999" s="2">
        <v>43299</v>
      </c>
      <c r="H1999" s="1">
        <v>2030000</v>
      </c>
      <c r="I1999" s="1">
        <v>146120.22959999999</v>
      </c>
    </row>
    <row r="2000" spans="1:9" x14ac:dyDescent="0.25">
      <c r="A2000" t="s">
        <v>5395</v>
      </c>
      <c r="B2000" t="s">
        <v>5396</v>
      </c>
      <c r="C2000" t="s">
        <v>5390</v>
      </c>
      <c r="D2000" t="s">
        <v>5389</v>
      </c>
      <c r="E2000" t="s">
        <v>2333</v>
      </c>
      <c r="F2000" t="s">
        <v>4</v>
      </c>
      <c r="G2000" s="2">
        <v>43299</v>
      </c>
      <c r="H2000" s="1">
        <v>1600000</v>
      </c>
      <c r="I2000" s="1">
        <v>96159.631899999993</v>
      </c>
    </row>
    <row r="2001" spans="1:9" x14ac:dyDescent="0.25">
      <c r="A2001" t="s">
        <v>5393</v>
      </c>
      <c r="B2001" t="s">
        <v>5394</v>
      </c>
      <c r="C2001" t="s">
        <v>5354</v>
      </c>
      <c r="D2001" t="s">
        <v>5353</v>
      </c>
      <c r="E2001" t="s">
        <v>2333</v>
      </c>
      <c r="F2001" t="s">
        <v>4</v>
      </c>
      <c r="G2001" s="2">
        <v>43411</v>
      </c>
      <c r="H2001" s="1">
        <v>824222.35</v>
      </c>
      <c r="I2001" s="1">
        <v>37375.893499999998</v>
      </c>
    </row>
    <row r="2002" spans="1:9" x14ac:dyDescent="0.25">
      <c r="A2002" t="s">
        <v>5391</v>
      </c>
      <c r="B2002" t="s">
        <v>5392</v>
      </c>
      <c r="C2002" t="s">
        <v>5390</v>
      </c>
      <c r="D2002" t="s">
        <v>5389</v>
      </c>
      <c r="E2002" t="s">
        <v>2333</v>
      </c>
      <c r="F2002" t="s">
        <v>4</v>
      </c>
      <c r="G2002" s="2">
        <v>43138</v>
      </c>
      <c r="H2002" s="1">
        <v>304200</v>
      </c>
      <c r="I2002" s="1">
        <v>16815.735000000001</v>
      </c>
    </row>
    <row r="2003" spans="1:9" x14ac:dyDescent="0.25">
      <c r="A2003" t="s">
        <v>5387</v>
      </c>
      <c r="B2003" t="s">
        <v>5388</v>
      </c>
      <c r="C2003" t="s">
        <v>5340</v>
      </c>
      <c r="D2003" t="s">
        <v>5339</v>
      </c>
      <c r="E2003" t="s">
        <v>2333</v>
      </c>
      <c r="F2003" t="s">
        <v>4</v>
      </c>
      <c r="G2003" s="2">
        <v>43186</v>
      </c>
      <c r="H2003" s="1">
        <v>4895000</v>
      </c>
      <c r="I2003" s="1">
        <v>293441.76</v>
      </c>
    </row>
    <row r="2004" spans="1:9" x14ac:dyDescent="0.25">
      <c r="A2004" t="s">
        <v>5385</v>
      </c>
      <c r="B2004" t="s">
        <v>5386</v>
      </c>
      <c r="C2004" t="s">
        <v>5384</v>
      </c>
      <c r="D2004" t="s">
        <v>5383</v>
      </c>
      <c r="E2004" t="s">
        <v>2333</v>
      </c>
      <c r="F2004" t="s">
        <v>4</v>
      </c>
      <c r="G2004" s="2">
        <v>43173</v>
      </c>
      <c r="H2004" s="1">
        <v>2670000</v>
      </c>
      <c r="I2004" s="1">
        <v>143879.976</v>
      </c>
    </row>
    <row r="2005" spans="1:9" x14ac:dyDescent="0.25">
      <c r="A2005" t="s">
        <v>5381</v>
      </c>
      <c r="B2005" t="s">
        <v>5382</v>
      </c>
      <c r="C2005" t="s">
        <v>5370</v>
      </c>
      <c r="D2005" t="s">
        <v>5369</v>
      </c>
      <c r="E2005" t="s">
        <v>2333</v>
      </c>
      <c r="F2005" t="s">
        <v>4</v>
      </c>
      <c r="G2005" s="2">
        <v>43256</v>
      </c>
      <c r="H2005" s="1">
        <v>3700000</v>
      </c>
      <c r="I2005" s="1">
        <v>219102.7297</v>
      </c>
    </row>
    <row r="2006" spans="1:9" x14ac:dyDescent="0.25">
      <c r="A2006" t="s">
        <v>5379</v>
      </c>
      <c r="B2006" t="s">
        <v>5380</v>
      </c>
      <c r="C2006" t="s">
        <v>5378</v>
      </c>
      <c r="D2006" t="s">
        <v>5377</v>
      </c>
      <c r="E2006" t="s">
        <v>2333</v>
      </c>
      <c r="F2006" t="s">
        <v>4</v>
      </c>
      <c r="G2006" s="2">
        <v>43227</v>
      </c>
      <c r="H2006" s="1">
        <v>1745000</v>
      </c>
      <c r="I2006" s="1">
        <v>53113.24</v>
      </c>
    </row>
    <row r="2007" spans="1:9" x14ac:dyDescent="0.25">
      <c r="A2007" t="s">
        <v>5375</v>
      </c>
      <c r="B2007" t="s">
        <v>5376</v>
      </c>
      <c r="C2007" t="s">
        <v>5374</v>
      </c>
      <c r="D2007" t="s">
        <v>5373</v>
      </c>
      <c r="E2007" t="s">
        <v>2333</v>
      </c>
      <c r="F2007" t="s">
        <v>1729</v>
      </c>
      <c r="G2007" s="2">
        <v>43104</v>
      </c>
      <c r="H2007" s="1">
        <v>226000</v>
      </c>
    </row>
    <row r="2008" spans="1:9" x14ac:dyDescent="0.25">
      <c r="A2008" t="s">
        <v>5371</v>
      </c>
      <c r="B2008" t="s">
        <v>5372</v>
      </c>
      <c r="C2008" t="s">
        <v>5370</v>
      </c>
      <c r="D2008" t="s">
        <v>5369</v>
      </c>
      <c r="E2008" t="s">
        <v>2333</v>
      </c>
      <c r="F2008" t="s">
        <v>4</v>
      </c>
      <c r="G2008" s="2">
        <v>43217</v>
      </c>
      <c r="H2008" s="1">
        <v>577500</v>
      </c>
      <c r="I2008" s="1">
        <v>31395.471799999999</v>
      </c>
    </row>
    <row r="2009" spans="1:9" x14ac:dyDescent="0.25">
      <c r="A2009" t="s">
        <v>5367</v>
      </c>
      <c r="B2009" t="s">
        <v>5368</v>
      </c>
      <c r="C2009" t="s">
        <v>5366</v>
      </c>
      <c r="D2009" t="s">
        <v>5365</v>
      </c>
      <c r="E2009" t="s">
        <v>2333</v>
      </c>
      <c r="F2009" t="s">
        <v>4</v>
      </c>
      <c r="G2009" s="2">
        <v>43283</v>
      </c>
      <c r="H2009" s="1">
        <v>2682000</v>
      </c>
      <c r="I2009" s="1">
        <v>217874.33900000001</v>
      </c>
    </row>
    <row r="2010" spans="1:9" x14ac:dyDescent="0.25">
      <c r="A2010" t="s">
        <v>5363</v>
      </c>
      <c r="B2010" t="s">
        <v>5364</v>
      </c>
      <c r="C2010" t="s">
        <v>5362</v>
      </c>
      <c r="D2010" t="s">
        <v>5361</v>
      </c>
      <c r="E2010" t="s">
        <v>2333</v>
      </c>
      <c r="F2010" t="s">
        <v>4</v>
      </c>
      <c r="G2010" s="2">
        <v>43103</v>
      </c>
      <c r="H2010" s="1">
        <v>690000</v>
      </c>
      <c r="I2010" s="1">
        <v>34805.1152</v>
      </c>
    </row>
    <row r="2011" spans="1:9" x14ac:dyDescent="0.25">
      <c r="A2011" t="s">
        <v>5359</v>
      </c>
      <c r="B2011" t="s">
        <v>5360</v>
      </c>
      <c r="C2011" t="s">
        <v>5358</v>
      </c>
      <c r="D2011" t="s">
        <v>5357</v>
      </c>
      <c r="E2011" t="s">
        <v>2333</v>
      </c>
      <c r="F2011" t="s">
        <v>4</v>
      </c>
      <c r="G2011" s="2">
        <v>43406</v>
      </c>
      <c r="H2011" s="1">
        <v>1425000</v>
      </c>
      <c r="I2011" s="1">
        <v>90845.731199999995</v>
      </c>
    </row>
    <row r="2012" spans="1:9" x14ac:dyDescent="0.25">
      <c r="A2012" t="s">
        <v>5355</v>
      </c>
      <c r="B2012" t="s">
        <v>5356</v>
      </c>
      <c r="C2012" t="s">
        <v>5354</v>
      </c>
      <c r="D2012" t="s">
        <v>5353</v>
      </c>
      <c r="E2012" t="s">
        <v>2333</v>
      </c>
      <c r="F2012" t="s">
        <v>4</v>
      </c>
      <c r="G2012" s="2">
        <v>43327</v>
      </c>
      <c r="H2012" s="1">
        <v>1741469.4</v>
      </c>
      <c r="I2012" s="1">
        <v>59214.9035</v>
      </c>
    </row>
    <row r="2013" spans="1:9" x14ac:dyDescent="0.25">
      <c r="A2013" t="s">
        <v>5351</v>
      </c>
      <c r="B2013" t="s">
        <v>5352</v>
      </c>
      <c r="C2013" t="s">
        <v>5350</v>
      </c>
      <c r="D2013" t="s">
        <v>5349</v>
      </c>
      <c r="E2013" t="s">
        <v>2333</v>
      </c>
      <c r="F2013" t="s">
        <v>4</v>
      </c>
      <c r="G2013" s="2">
        <v>43171</v>
      </c>
      <c r="H2013" s="1">
        <v>1280000</v>
      </c>
      <c r="I2013" s="1">
        <v>100613.91280000001</v>
      </c>
    </row>
    <row r="2014" spans="1:9" x14ac:dyDescent="0.25">
      <c r="A2014" t="s">
        <v>5347</v>
      </c>
      <c r="B2014" t="s">
        <v>5348</v>
      </c>
      <c r="C2014" t="s">
        <v>5346</v>
      </c>
      <c r="D2014" t="s">
        <v>5345</v>
      </c>
      <c r="E2014" t="s">
        <v>2333</v>
      </c>
      <c r="F2014" t="s">
        <v>4</v>
      </c>
      <c r="G2014" s="2">
        <v>43245</v>
      </c>
      <c r="H2014" s="1">
        <v>1780571.7</v>
      </c>
      <c r="I2014" s="1">
        <v>122995.872</v>
      </c>
    </row>
    <row r="2015" spans="1:9" x14ac:dyDescent="0.25">
      <c r="A2015" t="s">
        <v>5343</v>
      </c>
      <c r="B2015" t="s">
        <v>5344</v>
      </c>
      <c r="C2015" t="s">
        <v>5324</v>
      </c>
      <c r="D2015" t="s">
        <v>5323</v>
      </c>
      <c r="E2015" t="s">
        <v>2333</v>
      </c>
      <c r="F2015" t="s">
        <v>4</v>
      </c>
      <c r="G2015" s="2">
        <v>43172</v>
      </c>
      <c r="H2015" s="1">
        <v>653000</v>
      </c>
      <c r="I2015" s="1">
        <v>20364.328000000001</v>
      </c>
    </row>
    <row r="2016" spans="1:9" x14ac:dyDescent="0.25">
      <c r="A2016" t="s">
        <v>5341</v>
      </c>
      <c r="B2016" t="s">
        <v>5342</v>
      </c>
      <c r="C2016" t="s">
        <v>5340</v>
      </c>
      <c r="D2016" t="s">
        <v>5339</v>
      </c>
      <c r="E2016" t="s">
        <v>2333</v>
      </c>
      <c r="F2016" t="s">
        <v>4</v>
      </c>
      <c r="G2016" s="2">
        <v>43186</v>
      </c>
      <c r="H2016" s="1">
        <v>2870000</v>
      </c>
      <c r="I2016" s="1">
        <v>274217.93349999998</v>
      </c>
    </row>
    <row r="2017" spans="1:9" x14ac:dyDescent="0.25">
      <c r="A2017" t="s">
        <v>5337</v>
      </c>
      <c r="B2017" t="s">
        <v>5338</v>
      </c>
      <c r="C2017" t="s">
        <v>5336</v>
      </c>
      <c r="D2017" t="s">
        <v>5335</v>
      </c>
      <c r="E2017" t="s">
        <v>2333</v>
      </c>
      <c r="F2017" t="s">
        <v>4</v>
      </c>
      <c r="G2017" s="2">
        <v>43335</v>
      </c>
      <c r="H2017" s="1">
        <v>535000</v>
      </c>
      <c r="I2017" s="1">
        <v>30922.088500000002</v>
      </c>
    </row>
    <row r="2018" spans="1:9" x14ac:dyDescent="0.25">
      <c r="A2018" t="s">
        <v>5333</v>
      </c>
      <c r="B2018" t="s">
        <v>5334</v>
      </c>
      <c r="C2018" t="s">
        <v>5332</v>
      </c>
      <c r="D2018" t="s">
        <v>5331</v>
      </c>
      <c r="E2018" t="s">
        <v>2333</v>
      </c>
      <c r="F2018" t="s">
        <v>4</v>
      </c>
      <c r="G2018" s="2">
        <v>43283</v>
      </c>
      <c r="H2018" s="1">
        <v>1395000</v>
      </c>
      <c r="I2018" s="1">
        <v>151551.63870000001</v>
      </c>
    </row>
    <row r="2019" spans="1:9" x14ac:dyDescent="0.25">
      <c r="A2019" t="s">
        <v>5329</v>
      </c>
      <c r="B2019" t="s">
        <v>5330</v>
      </c>
      <c r="C2019" t="s">
        <v>5328</v>
      </c>
      <c r="D2019" t="s">
        <v>5327</v>
      </c>
      <c r="E2019" t="s">
        <v>2333</v>
      </c>
      <c r="F2019" t="s">
        <v>4</v>
      </c>
      <c r="G2019" s="2">
        <v>43425</v>
      </c>
      <c r="H2019" s="1">
        <v>485500</v>
      </c>
      <c r="I2019" s="1">
        <v>55193.499300000003</v>
      </c>
    </row>
    <row r="2020" spans="1:9" x14ac:dyDescent="0.25">
      <c r="A2020" t="s">
        <v>5325</v>
      </c>
      <c r="B2020" t="s">
        <v>5326</v>
      </c>
      <c r="C2020" t="s">
        <v>5324</v>
      </c>
      <c r="D2020" t="s">
        <v>5323</v>
      </c>
      <c r="E2020" t="s">
        <v>2333</v>
      </c>
      <c r="F2020" t="s">
        <v>4</v>
      </c>
      <c r="G2020" s="2">
        <v>43285</v>
      </c>
      <c r="H2020" s="1">
        <v>3550000</v>
      </c>
      <c r="I2020" s="1">
        <v>200433.96</v>
      </c>
    </row>
    <row r="2021" spans="1:9" x14ac:dyDescent="0.25">
      <c r="A2021" t="s">
        <v>5321</v>
      </c>
      <c r="B2021" t="s">
        <v>5322</v>
      </c>
      <c r="C2021" t="s">
        <v>5320</v>
      </c>
      <c r="D2021" t="s">
        <v>5319</v>
      </c>
      <c r="E2021" t="s">
        <v>2333</v>
      </c>
      <c r="F2021" t="s">
        <v>4</v>
      </c>
      <c r="G2021" s="2">
        <v>43409</v>
      </c>
      <c r="H2021" s="1">
        <v>1607023</v>
      </c>
      <c r="I2021" s="1">
        <v>212610.61</v>
      </c>
    </row>
    <row r="2022" spans="1:9" x14ac:dyDescent="0.25">
      <c r="A2022" t="s">
        <v>5317</v>
      </c>
      <c r="B2022" t="s">
        <v>5318</v>
      </c>
      <c r="C2022" t="s">
        <v>5316</v>
      </c>
      <c r="D2022" t="s">
        <v>5315</v>
      </c>
      <c r="E2022" t="s">
        <v>2333</v>
      </c>
      <c r="F2022" t="s">
        <v>4</v>
      </c>
      <c r="G2022" s="2">
        <v>43262</v>
      </c>
      <c r="H2022" s="1">
        <v>1000000</v>
      </c>
      <c r="I2022" s="1">
        <v>57116.101699999999</v>
      </c>
    </row>
    <row r="2023" spans="1:9" x14ac:dyDescent="0.25">
      <c r="A2023" t="s">
        <v>5313</v>
      </c>
      <c r="B2023" t="s">
        <v>5314</v>
      </c>
      <c r="C2023" t="s">
        <v>5312</v>
      </c>
      <c r="D2023" t="s">
        <v>5311</v>
      </c>
      <c r="E2023" t="s">
        <v>2333</v>
      </c>
      <c r="F2023" t="s">
        <v>4</v>
      </c>
      <c r="G2023" s="2">
        <v>43368</v>
      </c>
      <c r="H2023" s="1">
        <v>2054250</v>
      </c>
      <c r="I2023" s="1">
        <v>210479.98639999999</v>
      </c>
    </row>
    <row r="2024" spans="1:9" x14ac:dyDescent="0.25">
      <c r="A2024" t="s">
        <v>5309</v>
      </c>
      <c r="B2024" t="s">
        <v>5310</v>
      </c>
      <c r="C2024" t="s">
        <v>5276</v>
      </c>
      <c r="D2024" t="s">
        <v>5275</v>
      </c>
      <c r="E2024" t="s">
        <v>2333</v>
      </c>
      <c r="F2024" t="s">
        <v>4</v>
      </c>
      <c r="G2024" s="2">
        <v>43416</v>
      </c>
      <c r="H2024" s="1">
        <v>1478469</v>
      </c>
      <c r="I2024" s="1">
        <v>81171.037299999996</v>
      </c>
    </row>
    <row r="2025" spans="1:9" x14ac:dyDescent="0.25">
      <c r="A2025" t="s">
        <v>5307</v>
      </c>
      <c r="B2025" t="s">
        <v>5308</v>
      </c>
      <c r="C2025" t="s">
        <v>5306</v>
      </c>
      <c r="D2025" t="s">
        <v>5305</v>
      </c>
      <c r="E2025" t="s">
        <v>2333</v>
      </c>
      <c r="F2025" t="s">
        <v>4</v>
      </c>
      <c r="G2025" s="2">
        <v>43222</v>
      </c>
      <c r="H2025" s="1">
        <v>3408000</v>
      </c>
      <c r="I2025" s="1">
        <v>177832.24799999999</v>
      </c>
    </row>
    <row r="2026" spans="1:9" x14ac:dyDescent="0.25">
      <c r="A2026" t="s">
        <v>5303</v>
      </c>
      <c r="B2026" t="s">
        <v>5304</v>
      </c>
      <c r="C2026" t="s">
        <v>4391</v>
      </c>
      <c r="D2026" t="s">
        <v>4390</v>
      </c>
      <c r="E2026" t="s">
        <v>2333</v>
      </c>
      <c r="F2026" t="s">
        <v>4</v>
      </c>
      <c r="G2026" s="2">
        <v>43416</v>
      </c>
      <c r="H2026" s="1">
        <v>810000</v>
      </c>
      <c r="I2026" s="1">
        <v>58557.933100000002</v>
      </c>
    </row>
    <row r="2027" spans="1:9" x14ac:dyDescent="0.25">
      <c r="A2027" t="s">
        <v>5301</v>
      </c>
      <c r="B2027" t="s">
        <v>5302</v>
      </c>
      <c r="C2027" t="s">
        <v>5300</v>
      </c>
      <c r="D2027" t="s">
        <v>5299</v>
      </c>
      <c r="E2027" t="s">
        <v>2333</v>
      </c>
      <c r="F2027" t="s">
        <v>4</v>
      </c>
      <c r="G2027" s="2">
        <v>43339</v>
      </c>
      <c r="H2027" s="1">
        <v>887625</v>
      </c>
      <c r="I2027" s="1">
        <v>52278.51</v>
      </c>
    </row>
    <row r="2028" spans="1:9" x14ac:dyDescent="0.25">
      <c r="A2028" t="s">
        <v>5297</v>
      </c>
      <c r="B2028" t="s">
        <v>5298</v>
      </c>
      <c r="C2028" t="s">
        <v>5280</v>
      </c>
      <c r="D2028" t="s">
        <v>5279</v>
      </c>
      <c r="E2028" t="s">
        <v>2333</v>
      </c>
      <c r="F2028" t="s">
        <v>4</v>
      </c>
      <c r="G2028" s="2">
        <v>43425</v>
      </c>
      <c r="H2028" s="1">
        <v>2459700</v>
      </c>
      <c r="I2028" s="1">
        <v>196302.89249999999</v>
      </c>
    </row>
    <row r="2029" spans="1:9" x14ac:dyDescent="0.25">
      <c r="A2029" t="s">
        <v>5295</v>
      </c>
      <c r="B2029" t="s">
        <v>5296</v>
      </c>
      <c r="C2029" t="s">
        <v>4423</v>
      </c>
      <c r="D2029" t="s">
        <v>4422</v>
      </c>
      <c r="E2029" t="s">
        <v>2333</v>
      </c>
      <c r="F2029" t="s">
        <v>4</v>
      </c>
      <c r="G2029" s="2">
        <v>43364</v>
      </c>
      <c r="H2029" s="1">
        <v>810000</v>
      </c>
      <c r="I2029" s="1">
        <v>90748.649300000005</v>
      </c>
    </row>
    <row r="2030" spans="1:9" x14ac:dyDescent="0.25">
      <c r="A2030" t="s">
        <v>5293</v>
      </c>
      <c r="B2030" t="s">
        <v>5294</v>
      </c>
      <c r="C2030" t="s">
        <v>5292</v>
      </c>
      <c r="D2030" t="s">
        <v>5291</v>
      </c>
      <c r="E2030" t="s">
        <v>2333</v>
      </c>
      <c r="F2030" t="s">
        <v>4</v>
      </c>
      <c r="G2030" s="2">
        <v>43250</v>
      </c>
      <c r="H2030" s="1">
        <v>4700000</v>
      </c>
      <c r="I2030" s="1">
        <v>420405.96</v>
      </c>
    </row>
    <row r="2031" spans="1:9" x14ac:dyDescent="0.25">
      <c r="A2031" t="s">
        <v>5289</v>
      </c>
      <c r="B2031" t="s">
        <v>5290</v>
      </c>
      <c r="C2031" t="s">
        <v>5288</v>
      </c>
      <c r="D2031" t="s">
        <v>5287</v>
      </c>
      <c r="E2031" t="s">
        <v>2333</v>
      </c>
      <c r="F2031" t="s">
        <v>4</v>
      </c>
      <c r="G2031" s="2">
        <v>43368</v>
      </c>
      <c r="H2031" s="1">
        <v>2574000</v>
      </c>
      <c r="I2031" s="1">
        <v>208846.3211</v>
      </c>
    </row>
    <row r="2032" spans="1:9" x14ac:dyDescent="0.25">
      <c r="A2032" t="s">
        <v>5285</v>
      </c>
      <c r="B2032" t="s">
        <v>5286</v>
      </c>
      <c r="C2032" t="s">
        <v>5284</v>
      </c>
      <c r="D2032" t="s">
        <v>5283</v>
      </c>
      <c r="E2032" t="s">
        <v>2333</v>
      </c>
      <c r="F2032" t="s">
        <v>4</v>
      </c>
      <c r="G2032" s="2">
        <v>43381</v>
      </c>
      <c r="H2032" s="1">
        <v>4490000</v>
      </c>
      <c r="I2032" s="1">
        <v>338558.47769999999</v>
      </c>
    </row>
    <row r="2033" spans="1:9" x14ac:dyDescent="0.25">
      <c r="A2033" t="s">
        <v>5281</v>
      </c>
      <c r="B2033" t="s">
        <v>5282</v>
      </c>
      <c r="C2033" t="s">
        <v>5280</v>
      </c>
      <c r="D2033" t="s">
        <v>5279</v>
      </c>
      <c r="E2033" t="s">
        <v>2333</v>
      </c>
      <c r="F2033" t="s">
        <v>4</v>
      </c>
      <c r="G2033" s="2">
        <v>43425</v>
      </c>
      <c r="H2033" s="1">
        <v>6075000</v>
      </c>
      <c r="I2033" s="1">
        <v>469369.95490000001</v>
      </c>
    </row>
    <row r="2034" spans="1:9" x14ac:dyDescent="0.25">
      <c r="A2034" t="s">
        <v>5277</v>
      </c>
      <c r="B2034" t="s">
        <v>5278</v>
      </c>
      <c r="C2034" t="s">
        <v>5276</v>
      </c>
      <c r="D2034" t="s">
        <v>5275</v>
      </c>
      <c r="E2034" t="s">
        <v>2333</v>
      </c>
      <c r="F2034" t="s">
        <v>4</v>
      </c>
      <c r="G2034" s="2">
        <v>43297</v>
      </c>
      <c r="H2034" s="1">
        <v>427500</v>
      </c>
      <c r="I2034" s="1">
        <v>37438.138400000003</v>
      </c>
    </row>
    <row r="2035" spans="1:9" x14ac:dyDescent="0.25">
      <c r="A2035" t="s">
        <v>5273</v>
      </c>
      <c r="B2035" t="s">
        <v>5274</v>
      </c>
      <c r="C2035" t="s">
        <v>351</v>
      </c>
      <c r="D2035" t="s">
        <v>350</v>
      </c>
      <c r="E2035" t="s">
        <v>2333</v>
      </c>
      <c r="F2035" t="s">
        <v>4</v>
      </c>
      <c r="G2035" s="2">
        <v>43335</v>
      </c>
      <c r="H2035" s="1">
        <v>1421872</v>
      </c>
      <c r="I2035" s="1">
        <v>94603.438399999999</v>
      </c>
    </row>
    <row r="2036" spans="1:9" x14ac:dyDescent="0.25">
      <c r="A2036" t="s">
        <v>5271</v>
      </c>
      <c r="B2036" t="s">
        <v>5272</v>
      </c>
      <c r="C2036" t="s">
        <v>5270</v>
      </c>
      <c r="D2036" t="s">
        <v>5269</v>
      </c>
      <c r="E2036" t="s">
        <v>2333</v>
      </c>
      <c r="F2036" t="s">
        <v>4</v>
      </c>
      <c r="G2036" s="2">
        <v>43283</v>
      </c>
      <c r="H2036" s="1">
        <v>1200000</v>
      </c>
      <c r="I2036" s="1">
        <v>61890.656000000003</v>
      </c>
    </row>
    <row r="2037" spans="1:9" x14ac:dyDescent="0.25">
      <c r="A2037" t="s">
        <v>5267</v>
      </c>
      <c r="B2037" t="s">
        <v>5268</v>
      </c>
      <c r="C2037" t="s">
        <v>5266</v>
      </c>
      <c r="D2037" t="s">
        <v>5265</v>
      </c>
      <c r="E2037" t="s">
        <v>2333</v>
      </c>
      <c r="F2037" t="s">
        <v>4</v>
      </c>
      <c r="G2037" s="2">
        <v>43381</v>
      </c>
      <c r="H2037" s="1">
        <v>844000</v>
      </c>
      <c r="I2037" s="1">
        <v>54300.880499999999</v>
      </c>
    </row>
    <row r="2038" spans="1:9" x14ac:dyDescent="0.25">
      <c r="A2038" t="s">
        <v>5263</v>
      </c>
      <c r="B2038" t="s">
        <v>5264</v>
      </c>
      <c r="C2038" t="s">
        <v>5262</v>
      </c>
      <c r="D2038" t="s">
        <v>5261</v>
      </c>
      <c r="E2038" t="s">
        <v>2333</v>
      </c>
      <c r="F2038" t="s">
        <v>4</v>
      </c>
      <c r="G2038" s="2">
        <v>43411</v>
      </c>
      <c r="H2038" s="1">
        <v>3850000</v>
      </c>
      <c r="I2038" s="1">
        <v>278171.34399999998</v>
      </c>
    </row>
    <row r="2039" spans="1:9" x14ac:dyDescent="0.25">
      <c r="A2039" t="s">
        <v>5259</v>
      </c>
      <c r="B2039" t="s">
        <v>5260</v>
      </c>
      <c r="C2039" t="s">
        <v>4487</v>
      </c>
      <c r="D2039" t="s">
        <v>4486</v>
      </c>
      <c r="E2039" t="s">
        <v>2333</v>
      </c>
      <c r="F2039" t="s">
        <v>4</v>
      </c>
      <c r="G2039" s="2">
        <v>43250</v>
      </c>
      <c r="H2039" s="1">
        <v>579500</v>
      </c>
      <c r="I2039" s="1">
        <v>43650.326000000001</v>
      </c>
    </row>
    <row r="2040" spans="1:9" x14ac:dyDescent="0.25">
      <c r="A2040" t="s">
        <v>5257</v>
      </c>
      <c r="B2040" t="s">
        <v>5258</v>
      </c>
      <c r="C2040" t="s">
        <v>5256</v>
      </c>
      <c r="D2040" t="s">
        <v>5255</v>
      </c>
      <c r="E2040" t="s">
        <v>2333</v>
      </c>
      <c r="F2040" t="s">
        <v>4</v>
      </c>
      <c r="G2040" s="2">
        <v>43122</v>
      </c>
      <c r="H2040" s="1">
        <v>2900000</v>
      </c>
      <c r="I2040" s="1">
        <v>97785.607999999993</v>
      </c>
    </row>
    <row r="2041" spans="1:9" x14ac:dyDescent="0.25">
      <c r="A2041" t="s">
        <v>5253</v>
      </c>
      <c r="B2041" t="s">
        <v>5254</v>
      </c>
      <c r="C2041" t="s">
        <v>4487</v>
      </c>
      <c r="D2041" t="s">
        <v>4486</v>
      </c>
      <c r="E2041" t="s">
        <v>2333</v>
      </c>
      <c r="F2041" t="s">
        <v>4</v>
      </c>
      <c r="G2041" s="2">
        <v>43411</v>
      </c>
      <c r="H2041" s="1">
        <v>1139000</v>
      </c>
      <c r="I2041" s="1">
        <v>74050.936499999996</v>
      </c>
    </row>
    <row r="2042" spans="1:9" x14ac:dyDescent="0.25">
      <c r="A2042" t="s">
        <v>5251</v>
      </c>
      <c r="B2042" t="s">
        <v>5252</v>
      </c>
      <c r="C2042" t="s">
        <v>5250</v>
      </c>
      <c r="D2042" t="s">
        <v>5249</v>
      </c>
      <c r="E2042" t="s">
        <v>2333</v>
      </c>
      <c r="F2042" t="s">
        <v>4</v>
      </c>
      <c r="G2042" s="2">
        <v>43104</v>
      </c>
      <c r="H2042" s="1">
        <v>1799000</v>
      </c>
      <c r="I2042" s="1">
        <v>94041.687999999995</v>
      </c>
    </row>
    <row r="2043" spans="1:9" x14ac:dyDescent="0.25">
      <c r="A2043" t="s">
        <v>5247</v>
      </c>
      <c r="B2043" t="s">
        <v>5248</v>
      </c>
      <c r="C2043" t="s">
        <v>5220</v>
      </c>
      <c r="D2043" t="s">
        <v>5219</v>
      </c>
      <c r="E2043" t="s">
        <v>2333</v>
      </c>
      <c r="F2043" t="s">
        <v>4</v>
      </c>
      <c r="G2043" s="2">
        <v>43104</v>
      </c>
      <c r="H2043" s="1">
        <v>263400</v>
      </c>
      <c r="I2043" s="1">
        <v>13181.2628</v>
      </c>
    </row>
    <row r="2044" spans="1:9" x14ac:dyDescent="0.25">
      <c r="A2044" t="s">
        <v>5245</v>
      </c>
      <c r="B2044" t="s">
        <v>5246</v>
      </c>
      <c r="C2044" t="s">
        <v>447</v>
      </c>
      <c r="D2044" t="s">
        <v>446</v>
      </c>
      <c r="E2044" t="s">
        <v>2333</v>
      </c>
      <c r="F2044" t="s">
        <v>4</v>
      </c>
      <c r="G2044" s="2">
        <v>43265</v>
      </c>
      <c r="H2044" s="1">
        <v>2418950</v>
      </c>
      <c r="I2044" s="1">
        <v>224543.98620000001</v>
      </c>
    </row>
    <row r="2045" spans="1:9" x14ac:dyDescent="0.25">
      <c r="A2045" t="s">
        <v>5243</v>
      </c>
      <c r="B2045" t="s">
        <v>5244</v>
      </c>
      <c r="C2045" t="s">
        <v>5242</v>
      </c>
      <c r="D2045" t="s">
        <v>5241</v>
      </c>
      <c r="E2045" t="s">
        <v>2333</v>
      </c>
      <c r="F2045" t="s">
        <v>4</v>
      </c>
      <c r="G2045" s="2">
        <v>43410</v>
      </c>
      <c r="H2045" s="1">
        <v>243000</v>
      </c>
      <c r="I2045" s="1">
        <v>11908.7256</v>
      </c>
    </row>
    <row r="2046" spans="1:9" x14ac:dyDescent="0.25">
      <c r="A2046" t="s">
        <v>5239</v>
      </c>
      <c r="B2046" t="s">
        <v>5240</v>
      </c>
      <c r="C2046" t="s">
        <v>455</v>
      </c>
      <c r="D2046" t="s">
        <v>454</v>
      </c>
      <c r="E2046" t="s">
        <v>2333</v>
      </c>
      <c r="F2046" t="s">
        <v>4</v>
      </c>
      <c r="G2046" s="2">
        <v>43236</v>
      </c>
      <c r="H2046" s="1">
        <v>1060000</v>
      </c>
      <c r="I2046" s="1">
        <v>46616.872000000003</v>
      </c>
    </row>
    <row r="2047" spans="1:9" x14ac:dyDescent="0.25">
      <c r="A2047" t="s">
        <v>5237</v>
      </c>
      <c r="B2047" t="s">
        <v>5238</v>
      </c>
      <c r="C2047" t="s">
        <v>5236</v>
      </c>
      <c r="D2047" t="s">
        <v>5235</v>
      </c>
      <c r="E2047" t="s">
        <v>2333</v>
      </c>
      <c r="F2047" t="s">
        <v>4</v>
      </c>
      <c r="G2047" s="2">
        <v>43159</v>
      </c>
      <c r="H2047" s="1">
        <v>1311000</v>
      </c>
      <c r="I2047" s="1">
        <v>50685.163699999997</v>
      </c>
    </row>
    <row r="2048" spans="1:9" x14ac:dyDescent="0.25">
      <c r="A2048" t="s">
        <v>5233</v>
      </c>
      <c r="B2048" t="s">
        <v>5234</v>
      </c>
      <c r="C2048" t="s">
        <v>5232</v>
      </c>
      <c r="D2048" t="s">
        <v>5231</v>
      </c>
      <c r="E2048" t="s">
        <v>2333</v>
      </c>
      <c r="F2048" t="s">
        <v>4</v>
      </c>
      <c r="G2048" s="2">
        <v>43411</v>
      </c>
      <c r="H2048" s="1">
        <v>2932500</v>
      </c>
      <c r="I2048" s="1">
        <v>177741.33600000001</v>
      </c>
    </row>
    <row r="2049" spans="1:9" x14ac:dyDescent="0.25">
      <c r="A2049" t="s">
        <v>5229</v>
      </c>
      <c r="B2049" t="s">
        <v>5230</v>
      </c>
      <c r="C2049" t="s">
        <v>5228</v>
      </c>
      <c r="D2049" t="s">
        <v>5227</v>
      </c>
      <c r="E2049" t="s">
        <v>2333</v>
      </c>
      <c r="F2049" t="s">
        <v>4</v>
      </c>
      <c r="G2049" s="2">
        <v>43234</v>
      </c>
      <c r="H2049" s="1">
        <v>261900</v>
      </c>
      <c r="I2049" s="1">
        <v>19242.563699999999</v>
      </c>
    </row>
    <row r="2050" spans="1:9" x14ac:dyDescent="0.25">
      <c r="A2050" t="s">
        <v>5225</v>
      </c>
      <c r="B2050" t="s">
        <v>5226</v>
      </c>
      <c r="C2050" t="s">
        <v>5224</v>
      </c>
      <c r="D2050" t="s">
        <v>5223</v>
      </c>
      <c r="E2050" t="s">
        <v>2333</v>
      </c>
      <c r="F2050" t="s">
        <v>4</v>
      </c>
      <c r="G2050" s="2">
        <v>43265</v>
      </c>
      <c r="H2050" s="1">
        <v>2406492</v>
      </c>
      <c r="I2050" s="1">
        <v>156978.68</v>
      </c>
    </row>
    <row r="2051" spans="1:9" x14ac:dyDescent="0.25">
      <c r="A2051" t="s">
        <v>5221</v>
      </c>
      <c r="B2051" t="s">
        <v>5222</v>
      </c>
      <c r="C2051" t="s">
        <v>5220</v>
      </c>
      <c r="D2051" t="s">
        <v>5219</v>
      </c>
      <c r="E2051" t="s">
        <v>2333</v>
      </c>
      <c r="F2051" t="s">
        <v>4</v>
      </c>
      <c r="G2051" s="2">
        <v>43104</v>
      </c>
      <c r="H2051" s="1">
        <v>691840</v>
      </c>
      <c r="I2051" s="1">
        <v>36412.169699999999</v>
      </c>
    </row>
    <row r="2052" spans="1:9" x14ac:dyDescent="0.25">
      <c r="A2052" t="s">
        <v>5217</v>
      </c>
      <c r="B2052" t="s">
        <v>5218</v>
      </c>
      <c r="C2052" t="s">
        <v>5216</v>
      </c>
      <c r="D2052" t="s">
        <v>5215</v>
      </c>
      <c r="E2052" t="s">
        <v>2333</v>
      </c>
      <c r="F2052" t="s">
        <v>4</v>
      </c>
      <c r="G2052" s="2">
        <v>43412</v>
      </c>
      <c r="H2052" s="1">
        <v>1200000</v>
      </c>
      <c r="I2052" s="1">
        <v>110959.8603</v>
      </c>
    </row>
    <row r="2053" spans="1:9" x14ac:dyDescent="0.25">
      <c r="A2053" t="s">
        <v>5213</v>
      </c>
      <c r="B2053" t="s">
        <v>5214</v>
      </c>
      <c r="C2053" t="s">
        <v>5212</v>
      </c>
      <c r="D2053" t="s">
        <v>5211</v>
      </c>
      <c r="E2053" t="s">
        <v>2333</v>
      </c>
      <c r="F2053" t="s">
        <v>4</v>
      </c>
      <c r="G2053" s="2">
        <v>43262</v>
      </c>
      <c r="H2053" s="1">
        <v>1692000</v>
      </c>
      <c r="I2053" s="1">
        <v>86329.885299999994</v>
      </c>
    </row>
    <row r="2054" spans="1:9" x14ac:dyDescent="0.25">
      <c r="A2054" t="s">
        <v>5209</v>
      </c>
      <c r="B2054" t="s">
        <v>5210</v>
      </c>
      <c r="C2054" t="s">
        <v>5208</v>
      </c>
      <c r="D2054" t="s">
        <v>5207</v>
      </c>
      <c r="E2054" t="s">
        <v>2333</v>
      </c>
      <c r="F2054" t="s">
        <v>4</v>
      </c>
      <c r="G2054" s="2">
        <v>43236</v>
      </c>
      <c r="H2054" s="1">
        <v>279000</v>
      </c>
      <c r="I2054" s="1">
        <v>6016.3996999999999</v>
      </c>
    </row>
    <row r="2055" spans="1:9" x14ac:dyDescent="0.25">
      <c r="A2055" t="s">
        <v>5205</v>
      </c>
      <c r="B2055" t="s">
        <v>5206</v>
      </c>
      <c r="C2055" t="s">
        <v>455</v>
      </c>
      <c r="D2055" t="s">
        <v>454</v>
      </c>
      <c r="E2055" t="s">
        <v>2333</v>
      </c>
      <c r="F2055" t="s">
        <v>4</v>
      </c>
      <c r="G2055" s="2">
        <v>43132</v>
      </c>
      <c r="H2055" s="1">
        <v>468000</v>
      </c>
      <c r="I2055" s="1">
        <v>34659.455999999998</v>
      </c>
    </row>
    <row r="2056" spans="1:9" x14ac:dyDescent="0.25">
      <c r="A2056" t="s">
        <v>5203</v>
      </c>
      <c r="B2056" t="s">
        <v>5204</v>
      </c>
      <c r="C2056" t="s">
        <v>455</v>
      </c>
      <c r="D2056" t="s">
        <v>454</v>
      </c>
      <c r="E2056" t="s">
        <v>2333</v>
      </c>
      <c r="F2056" t="s">
        <v>4</v>
      </c>
      <c r="G2056" s="2">
        <v>43132</v>
      </c>
      <c r="H2056" s="1">
        <v>1160100</v>
      </c>
      <c r="I2056" s="1">
        <v>87872.615999999995</v>
      </c>
    </row>
    <row r="2057" spans="1:9" x14ac:dyDescent="0.25">
      <c r="A2057" t="s">
        <v>5201</v>
      </c>
      <c r="B2057" t="s">
        <v>5202</v>
      </c>
      <c r="C2057" t="s">
        <v>5200</v>
      </c>
      <c r="D2057" t="s">
        <v>5199</v>
      </c>
      <c r="E2057" t="s">
        <v>2333</v>
      </c>
      <c r="F2057" t="s">
        <v>4</v>
      </c>
      <c r="G2057" s="2">
        <v>43122</v>
      </c>
      <c r="H2057" s="1">
        <v>1228000</v>
      </c>
      <c r="I2057" s="1">
        <v>97308.638999999996</v>
      </c>
    </row>
    <row r="2058" spans="1:9" x14ac:dyDescent="0.25">
      <c r="A2058" t="s">
        <v>5197</v>
      </c>
      <c r="B2058" t="s">
        <v>5198</v>
      </c>
      <c r="C2058" t="s">
        <v>4443</v>
      </c>
      <c r="D2058" t="s">
        <v>4442</v>
      </c>
      <c r="E2058" t="s">
        <v>2333</v>
      </c>
      <c r="F2058" t="s">
        <v>4</v>
      </c>
      <c r="G2058" s="2">
        <v>43117</v>
      </c>
      <c r="H2058" s="1">
        <v>2040000</v>
      </c>
      <c r="I2058" s="1">
        <v>104044.864</v>
      </c>
    </row>
    <row r="2059" spans="1:9" x14ac:dyDescent="0.25">
      <c r="A2059" t="s">
        <v>5195</v>
      </c>
      <c r="B2059" t="s">
        <v>5196</v>
      </c>
      <c r="C2059" t="s">
        <v>5194</v>
      </c>
      <c r="D2059" t="s">
        <v>5193</v>
      </c>
      <c r="E2059" t="s">
        <v>2333</v>
      </c>
      <c r="F2059" t="s">
        <v>4</v>
      </c>
      <c r="G2059" s="2">
        <v>43117</v>
      </c>
      <c r="H2059" s="1">
        <v>8500000</v>
      </c>
      <c r="I2059" s="1">
        <v>341491.11200000002</v>
      </c>
    </row>
    <row r="2060" spans="1:9" x14ac:dyDescent="0.25">
      <c r="A2060" t="s">
        <v>5191</v>
      </c>
      <c r="B2060" t="s">
        <v>5192</v>
      </c>
      <c r="C2060" t="s">
        <v>5190</v>
      </c>
      <c r="D2060" t="s">
        <v>5189</v>
      </c>
      <c r="E2060" t="s">
        <v>2333</v>
      </c>
      <c r="F2060" t="s">
        <v>4</v>
      </c>
      <c r="G2060" s="2">
        <v>43186</v>
      </c>
      <c r="H2060" s="1">
        <v>839200</v>
      </c>
      <c r="I2060" s="1">
        <v>43776.157500000001</v>
      </c>
    </row>
    <row r="2061" spans="1:9" x14ac:dyDescent="0.25">
      <c r="A2061" t="s">
        <v>5187</v>
      </c>
      <c r="B2061" t="s">
        <v>5188</v>
      </c>
      <c r="C2061" t="s">
        <v>4363</v>
      </c>
      <c r="D2061" t="s">
        <v>4362</v>
      </c>
      <c r="E2061" t="s">
        <v>2333</v>
      </c>
      <c r="F2061" t="s">
        <v>4</v>
      </c>
      <c r="G2061" s="2">
        <v>43186</v>
      </c>
      <c r="H2061" s="1">
        <v>482030</v>
      </c>
      <c r="I2061" s="1">
        <v>20010.103999999999</v>
      </c>
    </row>
    <row r="2062" spans="1:9" x14ac:dyDescent="0.25">
      <c r="A2062" t="s">
        <v>5185</v>
      </c>
      <c r="B2062" t="s">
        <v>5186</v>
      </c>
      <c r="C2062" t="s">
        <v>5184</v>
      </c>
      <c r="D2062" t="s">
        <v>5183</v>
      </c>
      <c r="E2062" t="s">
        <v>2333</v>
      </c>
      <c r="F2062" t="s">
        <v>4</v>
      </c>
      <c r="G2062" s="2">
        <v>43186</v>
      </c>
      <c r="H2062" s="1">
        <v>1238000</v>
      </c>
      <c r="I2062" s="1">
        <v>131012.21120000001</v>
      </c>
    </row>
    <row r="2063" spans="1:9" x14ac:dyDescent="0.25">
      <c r="A2063" t="s">
        <v>5181</v>
      </c>
      <c r="B2063" t="s">
        <v>5182</v>
      </c>
      <c r="C2063" t="s">
        <v>5114</v>
      </c>
      <c r="D2063" t="s">
        <v>5113</v>
      </c>
      <c r="E2063" t="s">
        <v>2333</v>
      </c>
      <c r="F2063" t="s">
        <v>4</v>
      </c>
      <c r="G2063" s="2">
        <v>43297</v>
      </c>
      <c r="H2063" s="1">
        <v>105000</v>
      </c>
      <c r="I2063" s="1">
        <v>6138.6912000000002</v>
      </c>
    </row>
    <row r="2064" spans="1:9" x14ac:dyDescent="0.25">
      <c r="A2064" t="s">
        <v>5179</v>
      </c>
      <c r="B2064" t="s">
        <v>5180</v>
      </c>
      <c r="C2064" t="s">
        <v>5118</v>
      </c>
      <c r="D2064" t="s">
        <v>5117</v>
      </c>
      <c r="E2064" t="s">
        <v>2333</v>
      </c>
      <c r="F2064" t="s">
        <v>4</v>
      </c>
      <c r="G2064" s="2">
        <v>43299</v>
      </c>
      <c r="H2064" s="1">
        <v>499000</v>
      </c>
      <c r="I2064" s="1">
        <v>37116.705000000002</v>
      </c>
    </row>
    <row r="2065" spans="1:9" x14ac:dyDescent="0.25">
      <c r="A2065" t="s">
        <v>5177</v>
      </c>
      <c r="B2065" t="s">
        <v>5178</v>
      </c>
      <c r="C2065" t="s">
        <v>5118</v>
      </c>
      <c r="D2065" t="s">
        <v>5117</v>
      </c>
      <c r="E2065" t="s">
        <v>2333</v>
      </c>
      <c r="F2065" t="s">
        <v>4</v>
      </c>
      <c r="G2065" s="2">
        <v>43299</v>
      </c>
      <c r="H2065" s="1">
        <v>1006877</v>
      </c>
      <c r="I2065" s="1">
        <v>60179.07</v>
      </c>
    </row>
    <row r="2066" spans="1:9" x14ac:dyDescent="0.25">
      <c r="A2066" t="s">
        <v>5175</v>
      </c>
      <c r="B2066" t="s">
        <v>5176</v>
      </c>
      <c r="C2066" t="s">
        <v>5174</v>
      </c>
      <c r="D2066" t="s">
        <v>5173</v>
      </c>
      <c r="E2066" t="s">
        <v>2333</v>
      </c>
      <c r="F2066" t="s">
        <v>4</v>
      </c>
      <c r="G2066" s="2">
        <v>43250</v>
      </c>
      <c r="H2066" s="1">
        <v>1894650</v>
      </c>
      <c r="I2066" s="1">
        <v>135653.07339999999</v>
      </c>
    </row>
    <row r="2067" spans="1:9" x14ac:dyDescent="0.25">
      <c r="A2067" t="s">
        <v>5171</v>
      </c>
      <c r="B2067" t="s">
        <v>5172</v>
      </c>
      <c r="C2067" t="s">
        <v>5170</v>
      </c>
      <c r="D2067" t="s">
        <v>5169</v>
      </c>
      <c r="E2067" t="s">
        <v>2333</v>
      </c>
      <c r="F2067" t="s">
        <v>4</v>
      </c>
      <c r="G2067" s="2">
        <v>43361</v>
      </c>
      <c r="H2067" s="1">
        <v>437740</v>
      </c>
      <c r="I2067" s="1">
        <v>26107.411400000001</v>
      </c>
    </row>
    <row r="2068" spans="1:9" x14ac:dyDescent="0.25">
      <c r="A2068" t="s">
        <v>5167</v>
      </c>
      <c r="B2068" t="s">
        <v>5168</v>
      </c>
      <c r="C2068" t="s">
        <v>5166</v>
      </c>
      <c r="D2068" t="s">
        <v>5165</v>
      </c>
      <c r="E2068" t="s">
        <v>2333</v>
      </c>
      <c r="F2068" t="s">
        <v>4</v>
      </c>
      <c r="G2068" s="2">
        <v>43290</v>
      </c>
      <c r="H2068" s="1">
        <v>899000</v>
      </c>
      <c r="I2068" s="1">
        <v>67029.787899999996</v>
      </c>
    </row>
    <row r="2069" spans="1:9" x14ac:dyDescent="0.25">
      <c r="A2069" t="s">
        <v>5163</v>
      </c>
      <c r="B2069" t="s">
        <v>5164</v>
      </c>
      <c r="C2069" t="s">
        <v>5162</v>
      </c>
      <c r="D2069" t="s">
        <v>5161</v>
      </c>
      <c r="E2069" t="s">
        <v>2333</v>
      </c>
      <c r="F2069" t="s">
        <v>4</v>
      </c>
      <c r="G2069" s="2">
        <v>43159</v>
      </c>
      <c r="H2069" s="1">
        <v>423000</v>
      </c>
      <c r="I2069" s="1">
        <v>27841.3737</v>
      </c>
    </row>
    <row r="2070" spans="1:9" x14ac:dyDescent="0.25">
      <c r="A2070" t="s">
        <v>5159</v>
      </c>
      <c r="B2070" t="s">
        <v>5160</v>
      </c>
      <c r="C2070" t="s">
        <v>5114</v>
      </c>
      <c r="D2070" t="s">
        <v>5113</v>
      </c>
      <c r="E2070" t="s">
        <v>2333</v>
      </c>
      <c r="F2070" t="s">
        <v>4</v>
      </c>
      <c r="G2070" s="2">
        <v>43395</v>
      </c>
      <c r="H2070" s="1">
        <v>2825000</v>
      </c>
      <c r="I2070" s="1">
        <v>152415.2831</v>
      </c>
    </row>
    <row r="2071" spans="1:9" x14ac:dyDescent="0.25">
      <c r="A2071" t="s">
        <v>5157</v>
      </c>
      <c r="B2071" t="s">
        <v>5158</v>
      </c>
      <c r="C2071" t="s">
        <v>5114</v>
      </c>
      <c r="D2071" t="s">
        <v>5113</v>
      </c>
      <c r="E2071" t="s">
        <v>2333</v>
      </c>
      <c r="F2071" t="s">
        <v>4</v>
      </c>
      <c r="G2071" s="2">
        <v>43297</v>
      </c>
      <c r="H2071" s="1">
        <v>371500</v>
      </c>
      <c r="I2071" s="1">
        <v>22030.004499999999</v>
      </c>
    </row>
    <row r="2072" spans="1:9" x14ac:dyDescent="0.25">
      <c r="A2072" t="s">
        <v>5155</v>
      </c>
      <c r="B2072" t="s">
        <v>5156</v>
      </c>
      <c r="C2072" t="s">
        <v>5114</v>
      </c>
      <c r="D2072" t="s">
        <v>5113</v>
      </c>
      <c r="E2072" t="s">
        <v>2333</v>
      </c>
      <c r="F2072" t="s">
        <v>4</v>
      </c>
      <c r="G2072" s="2">
        <v>43297</v>
      </c>
      <c r="H2072" s="1">
        <v>599000</v>
      </c>
      <c r="I2072" s="1">
        <v>36644.426200000002</v>
      </c>
    </row>
    <row r="2073" spans="1:9" x14ac:dyDescent="0.25">
      <c r="A2073" t="s">
        <v>5153</v>
      </c>
      <c r="B2073" t="s">
        <v>5154</v>
      </c>
      <c r="C2073" t="s">
        <v>5152</v>
      </c>
      <c r="D2073" t="s">
        <v>5151</v>
      </c>
      <c r="E2073" t="s">
        <v>2333</v>
      </c>
      <c r="F2073" t="s">
        <v>4</v>
      </c>
      <c r="G2073" s="2">
        <v>43265</v>
      </c>
      <c r="H2073" s="1">
        <v>373204</v>
      </c>
      <c r="I2073" s="1">
        <v>29099.893</v>
      </c>
    </row>
    <row r="2074" spans="1:9" x14ac:dyDescent="0.25">
      <c r="A2074" t="s">
        <v>5149</v>
      </c>
      <c r="B2074" t="s">
        <v>5150</v>
      </c>
      <c r="C2074" t="s">
        <v>5148</v>
      </c>
      <c r="D2074" t="s">
        <v>5147</v>
      </c>
      <c r="E2074" t="s">
        <v>2333</v>
      </c>
      <c r="F2074" t="s">
        <v>4</v>
      </c>
      <c r="G2074" s="2">
        <v>43131</v>
      </c>
      <c r="H2074" s="1">
        <v>1165666</v>
      </c>
      <c r="I2074" s="1">
        <v>56689.121599999999</v>
      </c>
    </row>
    <row r="2075" spans="1:9" x14ac:dyDescent="0.25">
      <c r="A2075" t="s">
        <v>5145</v>
      </c>
      <c r="B2075" t="s">
        <v>5146</v>
      </c>
      <c r="C2075" t="s">
        <v>4363</v>
      </c>
      <c r="D2075" t="s">
        <v>4362</v>
      </c>
      <c r="E2075" t="s">
        <v>2333</v>
      </c>
      <c r="F2075" t="s">
        <v>4</v>
      </c>
      <c r="G2075" s="2">
        <v>43409</v>
      </c>
      <c r="H2075" s="1">
        <v>5065000</v>
      </c>
      <c r="I2075" s="1">
        <v>254607.6471</v>
      </c>
    </row>
    <row r="2076" spans="1:9" x14ac:dyDescent="0.25">
      <c r="A2076" t="s">
        <v>5143</v>
      </c>
      <c r="B2076" t="s">
        <v>5144</v>
      </c>
      <c r="C2076" t="s">
        <v>4363</v>
      </c>
      <c r="D2076" t="s">
        <v>4362</v>
      </c>
      <c r="E2076" t="s">
        <v>2333</v>
      </c>
      <c r="F2076" t="s">
        <v>4</v>
      </c>
      <c r="G2076" s="2">
        <v>43376</v>
      </c>
      <c r="H2076" s="1">
        <v>4335700</v>
      </c>
      <c r="I2076" s="1">
        <v>291383.63199999998</v>
      </c>
    </row>
    <row r="2077" spans="1:9" x14ac:dyDescent="0.25">
      <c r="A2077" t="s">
        <v>5141</v>
      </c>
      <c r="B2077" t="s">
        <v>5142</v>
      </c>
      <c r="C2077" t="s">
        <v>5140</v>
      </c>
      <c r="D2077" t="s">
        <v>5139</v>
      </c>
      <c r="E2077" t="s">
        <v>2333</v>
      </c>
      <c r="F2077" t="s">
        <v>4</v>
      </c>
      <c r="G2077" s="2">
        <v>43290</v>
      </c>
      <c r="H2077" s="1">
        <v>1701000</v>
      </c>
      <c r="I2077" s="1">
        <v>135386.43609999999</v>
      </c>
    </row>
    <row r="2078" spans="1:9" x14ac:dyDescent="0.25">
      <c r="A2078" t="s">
        <v>5137</v>
      </c>
      <c r="B2078" t="s">
        <v>5138</v>
      </c>
      <c r="C2078" t="s">
        <v>5114</v>
      </c>
      <c r="D2078" t="s">
        <v>5113</v>
      </c>
      <c r="E2078" t="s">
        <v>2333</v>
      </c>
      <c r="F2078" t="s">
        <v>4</v>
      </c>
      <c r="G2078" s="2">
        <v>43420</v>
      </c>
      <c r="H2078" s="1">
        <v>278160</v>
      </c>
      <c r="I2078" s="1">
        <v>16379.9085</v>
      </c>
    </row>
    <row r="2079" spans="1:9" x14ac:dyDescent="0.25">
      <c r="A2079" t="s">
        <v>5135</v>
      </c>
      <c r="B2079" t="s">
        <v>5136</v>
      </c>
      <c r="C2079" t="s">
        <v>5114</v>
      </c>
      <c r="D2079" t="s">
        <v>5113</v>
      </c>
      <c r="E2079" t="s">
        <v>2333</v>
      </c>
      <c r="F2079" t="s">
        <v>4</v>
      </c>
      <c r="G2079" s="2">
        <v>43420</v>
      </c>
      <c r="H2079" s="1">
        <v>2419000</v>
      </c>
      <c r="I2079" s="1">
        <v>138122.60250000001</v>
      </c>
    </row>
    <row r="2080" spans="1:9" x14ac:dyDescent="0.25">
      <c r="A2080" t="s">
        <v>5133</v>
      </c>
      <c r="B2080" t="s">
        <v>5134</v>
      </c>
      <c r="C2080" t="s">
        <v>4367</v>
      </c>
      <c r="D2080" t="s">
        <v>4366</v>
      </c>
      <c r="E2080" t="s">
        <v>2333</v>
      </c>
      <c r="F2080" t="s">
        <v>4</v>
      </c>
      <c r="G2080" s="2">
        <v>43438</v>
      </c>
      <c r="H2080" s="1">
        <v>695000</v>
      </c>
      <c r="I2080" s="1">
        <v>41263.359900000003</v>
      </c>
    </row>
    <row r="2081" spans="1:9" x14ac:dyDescent="0.25">
      <c r="A2081" t="s">
        <v>5131</v>
      </c>
      <c r="B2081" t="s">
        <v>5132</v>
      </c>
      <c r="C2081" t="s">
        <v>5118</v>
      </c>
      <c r="D2081" t="s">
        <v>5117</v>
      </c>
      <c r="E2081" t="s">
        <v>2333</v>
      </c>
      <c r="F2081" t="s">
        <v>4</v>
      </c>
      <c r="G2081" s="2">
        <v>43438</v>
      </c>
      <c r="H2081" s="1">
        <v>1100000</v>
      </c>
      <c r="I2081" s="1">
        <v>64874.205000000002</v>
      </c>
    </row>
    <row r="2082" spans="1:9" x14ac:dyDescent="0.25">
      <c r="A2082" t="s">
        <v>5129</v>
      </c>
      <c r="B2082" t="s">
        <v>5130</v>
      </c>
      <c r="C2082" t="s">
        <v>5118</v>
      </c>
      <c r="D2082" t="s">
        <v>5117</v>
      </c>
      <c r="E2082" t="s">
        <v>2333</v>
      </c>
      <c r="F2082" t="s">
        <v>4</v>
      </c>
      <c r="G2082" s="2">
        <v>43438</v>
      </c>
      <c r="H2082" s="1">
        <v>3895000</v>
      </c>
      <c r="I2082" s="1">
        <v>322676.8125</v>
      </c>
    </row>
    <row r="2083" spans="1:9" x14ac:dyDescent="0.25">
      <c r="A2083" t="s">
        <v>5127</v>
      </c>
      <c r="B2083" t="s">
        <v>5128</v>
      </c>
      <c r="C2083" t="s">
        <v>5126</v>
      </c>
      <c r="D2083" t="s">
        <v>5125</v>
      </c>
      <c r="E2083" t="s">
        <v>2333</v>
      </c>
      <c r="F2083" t="s">
        <v>4</v>
      </c>
      <c r="G2083" s="2">
        <v>43339</v>
      </c>
      <c r="H2083" s="1">
        <v>393472</v>
      </c>
      <c r="I2083" s="1">
        <v>27471.083500000001</v>
      </c>
    </row>
    <row r="2084" spans="1:9" x14ac:dyDescent="0.25">
      <c r="A2084" t="s">
        <v>5123</v>
      </c>
      <c r="B2084" t="s">
        <v>5124</v>
      </c>
      <c r="C2084" t="s">
        <v>5122</v>
      </c>
      <c r="D2084" t="s">
        <v>5121</v>
      </c>
      <c r="E2084" t="s">
        <v>2333</v>
      </c>
      <c r="F2084" t="s">
        <v>4</v>
      </c>
      <c r="G2084" s="2">
        <v>43283</v>
      </c>
      <c r="H2084" s="1">
        <v>2367000</v>
      </c>
      <c r="I2084" s="1">
        <v>177602.93599999999</v>
      </c>
    </row>
    <row r="2085" spans="1:9" x14ac:dyDescent="0.25">
      <c r="A2085" t="s">
        <v>5119</v>
      </c>
      <c r="B2085" t="s">
        <v>5120</v>
      </c>
      <c r="C2085" t="s">
        <v>5118</v>
      </c>
      <c r="D2085" t="s">
        <v>5117</v>
      </c>
      <c r="E2085" t="s">
        <v>2333</v>
      </c>
      <c r="F2085" t="s">
        <v>4</v>
      </c>
      <c r="G2085" s="2">
        <v>43131</v>
      </c>
      <c r="H2085" s="1">
        <v>1070000</v>
      </c>
      <c r="I2085" s="1">
        <v>62602.856599999999</v>
      </c>
    </row>
    <row r="2086" spans="1:9" x14ac:dyDescent="0.25">
      <c r="A2086" t="s">
        <v>5115</v>
      </c>
      <c r="B2086" t="s">
        <v>5116</v>
      </c>
      <c r="C2086" t="s">
        <v>5114</v>
      </c>
      <c r="D2086" t="s">
        <v>5113</v>
      </c>
      <c r="E2086" t="s">
        <v>2333</v>
      </c>
      <c r="F2086" t="s">
        <v>4</v>
      </c>
      <c r="G2086" s="2">
        <v>43227</v>
      </c>
      <c r="H2086" s="1">
        <v>205200</v>
      </c>
      <c r="I2086" s="1">
        <v>11815.243</v>
      </c>
    </row>
    <row r="2087" spans="1:9" x14ac:dyDescent="0.25">
      <c r="A2087" t="s">
        <v>5111</v>
      </c>
      <c r="B2087" t="s">
        <v>5112</v>
      </c>
      <c r="C2087" t="s">
        <v>5076</v>
      </c>
      <c r="D2087" t="s">
        <v>5075</v>
      </c>
      <c r="E2087" t="s">
        <v>2333</v>
      </c>
      <c r="F2087" t="s">
        <v>4</v>
      </c>
      <c r="G2087" s="2">
        <v>43202</v>
      </c>
      <c r="H2087" s="1">
        <v>751590</v>
      </c>
      <c r="I2087" s="1">
        <v>42841.311699999998</v>
      </c>
    </row>
    <row r="2088" spans="1:9" x14ac:dyDescent="0.25">
      <c r="A2088" t="s">
        <v>5109</v>
      </c>
      <c r="B2088" t="s">
        <v>5110</v>
      </c>
      <c r="C2088" t="s">
        <v>5108</v>
      </c>
      <c r="D2088" t="s">
        <v>5107</v>
      </c>
      <c r="E2088" t="s">
        <v>2333</v>
      </c>
      <c r="F2088" t="s">
        <v>4</v>
      </c>
      <c r="G2088" s="2">
        <v>43349</v>
      </c>
      <c r="H2088" s="1">
        <v>818125</v>
      </c>
      <c r="I2088" s="1">
        <v>48300.8773</v>
      </c>
    </row>
    <row r="2089" spans="1:9" x14ac:dyDescent="0.25">
      <c r="A2089" t="s">
        <v>5105</v>
      </c>
      <c r="B2089" t="s">
        <v>5106</v>
      </c>
      <c r="C2089" t="s">
        <v>4191</v>
      </c>
      <c r="D2089" t="s">
        <v>4190</v>
      </c>
      <c r="E2089" t="s">
        <v>2333</v>
      </c>
      <c r="F2089" t="s">
        <v>4</v>
      </c>
      <c r="G2089" s="2">
        <v>43122</v>
      </c>
      <c r="H2089" s="1">
        <v>770000</v>
      </c>
      <c r="I2089" s="1">
        <v>39888.812599999997</v>
      </c>
    </row>
    <row r="2090" spans="1:9" x14ac:dyDescent="0.25">
      <c r="A2090" t="s">
        <v>5103</v>
      </c>
      <c r="B2090" t="s">
        <v>5104</v>
      </c>
      <c r="C2090" t="s">
        <v>4241</v>
      </c>
      <c r="D2090" t="s">
        <v>4240</v>
      </c>
      <c r="E2090" t="s">
        <v>2333</v>
      </c>
      <c r="F2090" t="s">
        <v>4</v>
      </c>
      <c r="G2090" s="2">
        <v>43377</v>
      </c>
      <c r="H2090" s="1">
        <v>3224000</v>
      </c>
      <c r="I2090" s="1">
        <v>221552.71359999999</v>
      </c>
    </row>
    <row r="2091" spans="1:9" x14ac:dyDescent="0.25">
      <c r="A2091" t="s">
        <v>5101</v>
      </c>
      <c r="B2091" t="s">
        <v>5102</v>
      </c>
      <c r="C2091" t="s">
        <v>5100</v>
      </c>
      <c r="D2091" t="s">
        <v>5099</v>
      </c>
      <c r="E2091" t="s">
        <v>2333</v>
      </c>
      <c r="F2091" t="s">
        <v>4</v>
      </c>
      <c r="G2091" s="2">
        <v>43250</v>
      </c>
      <c r="H2091" s="1">
        <v>3015000</v>
      </c>
      <c r="I2091" s="1">
        <v>233413.8615</v>
      </c>
    </row>
    <row r="2092" spans="1:9" x14ac:dyDescent="0.25">
      <c r="A2092" t="s">
        <v>5097</v>
      </c>
      <c r="B2092" t="s">
        <v>5098</v>
      </c>
      <c r="C2092" t="s">
        <v>5064</v>
      </c>
      <c r="D2092" t="s">
        <v>5063</v>
      </c>
      <c r="E2092" t="s">
        <v>2333</v>
      </c>
      <c r="F2092" t="s">
        <v>4</v>
      </c>
      <c r="G2092" s="2">
        <v>43194</v>
      </c>
      <c r="H2092" s="1">
        <v>592000</v>
      </c>
      <c r="I2092" s="1">
        <v>9949.7734</v>
      </c>
    </row>
    <row r="2093" spans="1:9" x14ac:dyDescent="0.25">
      <c r="A2093" t="s">
        <v>5095</v>
      </c>
      <c r="B2093" t="s">
        <v>5096</v>
      </c>
      <c r="C2093" t="s">
        <v>5090</v>
      </c>
      <c r="D2093" t="s">
        <v>5089</v>
      </c>
      <c r="E2093" t="s">
        <v>2333</v>
      </c>
      <c r="F2093" t="s">
        <v>4</v>
      </c>
      <c r="G2093" s="2">
        <v>43290</v>
      </c>
      <c r="H2093" s="1">
        <v>3677000</v>
      </c>
      <c r="I2093" s="1">
        <v>211658.52</v>
      </c>
    </row>
    <row r="2094" spans="1:9" x14ac:dyDescent="0.25">
      <c r="A2094" t="s">
        <v>5093</v>
      </c>
      <c r="B2094" t="s">
        <v>5094</v>
      </c>
      <c r="C2094" t="s">
        <v>5090</v>
      </c>
      <c r="D2094" t="s">
        <v>5089</v>
      </c>
      <c r="E2094" t="s">
        <v>2333</v>
      </c>
      <c r="F2094" t="s">
        <v>4</v>
      </c>
      <c r="G2094" s="2">
        <v>43290</v>
      </c>
      <c r="H2094" s="1">
        <v>5105000</v>
      </c>
      <c r="I2094" s="1">
        <v>211178.22769999999</v>
      </c>
    </row>
    <row r="2095" spans="1:9" x14ac:dyDescent="0.25">
      <c r="A2095" t="s">
        <v>5087</v>
      </c>
      <c r="B2095" t="s">
        <v>5088</v>
      </c>
      <c r="C2095" t="s">
        <v>5086</v>
      </c>
      <c r="D2095" t="s">
        <v>5085</v>
      </c>
      <c r="E2095" t="s">
        <v>2333</v>
      </c>
      <c r="F2095" t="s">
        <v>4</v>
      </c>
      <c r="G2095" s="2">
        <v>43368</v>
      </c>
      <c r="H2095" s="1">
        <v>7000000</v>
      </c>
      <c r="I2095" s="1">
        <v>783914.97199999995</v>
      </c>
    </row>
    <row r="2096" spans="1:9" x14ac:dyDescent="0.25">
      <c r="A2096" t="s">
        <v>5083</v>
      </c>
      <c r="B2096" t="s">
        <v>5084</v>
      </c>
      <c r="C2096" t="s">
        <v>5082</v>
      </c>
      <c r="D2096" t="s">
        <v>5081</v>
      </c>
      <c r="E2096" t="s">
        <v>2333</v>
      </c>
      <c r="F2096" t="s">
        <v>4</v>
      </c>
      <c r="G2096" s="2">
        <v>43438</v>
      </c>
      <c r="H2096" s="1">
        <v>2076284</v>
      </c>
      <c r="I2096" s="1">
        <v>135795.552</v>
      </c>
    </row>
    <row r="2097" spans="1:9" x14ac:dyDescent="0.25">
      <c r="A2097" t="s">
        <v>5079</v>
      </c>
      <c r="B2097" t="s">
        <v>5080</v>
      </c>
      <c r="C2097" t="s">
        <v>4225</v>
      </c>
      <c r="D2097" t="s">
        <v>4224</v>
      </c>
      <c r="E2097" t="s">
        <v>2333</v>
      </c>
      <c r="F2097" t="s">
        <v>4</v>
      </c>
      <c r="G2097" s="2">
        <v>43270</v>
      </c>
      <c r="H2097" s="1">
        <v>326714</v>
      </c>
      <c r="I2097" s="1">
        <v>27668.188900000001</v>
      </c>
    </row>
    <row r="2098" spans="1:9" x14ac:dyDescent="0.25">
      <c r="A2098" t="s">
        <v>5077</v>
      </c>
      <c r="B2098" t="s">
        <v>5078</v>
      </c>
      <c r="C2098" t="s">
        <v>5076</v>
      </c>
      <c r="D2098" t="s">
        <v>5075</v>
      </c>
      <c r="E2098" t="s">
        <v>2333</v>
      </c>
      <c r="F2098" t="s">
        <v>4</v>
      </c>
      <c r="G2098" s="2">
        <v>43339</v>
      </c>
      <c r="H2098" s="1">
        <v>980000</v>
      </c>
      <c r="I2098" s="1">
        <v>104273.85060000001</v>
      </c>
    </row>
    <row r="2099" spans="1:9" x14ac:dyDescent="0.25">
      <c r="A2099" t="s">
        <v>5073</v>
      </c>
      <c r="B2099" t="s">
        <v>5074</v>
      </c>
      <c r="C2099" t="s">
        <v>5064</v>
      </c>
      <c r="D2099" t="s">
        <v>5063</v>
      </c>
      <c r="E2099" t="s">
        <v>2333</v>
      </c>
      <c r="F2099" t="s">
        <v>4</v>
      </c>
      <c r="G2099" s="2">
        <v>43194</v>
      </c>
      <c r="H2099" s="1">
        <v>495000</v>
      </c>
      <c r="I2099" s="1">
        <v>8320.9333999999999</v>
      </c>
    </row>
    <row r="2100" spans="1:9" x14ac:dyDescent="0.25">
      <c r="A2100" t="s">
        <v>5071</v>
      </c>
      <c r="B2100" t="s">
        <v>5072</v>
      </c>
      <c r="C2100" t="s">
        <v>5064</v>
      </c>
      <c r="D2100" t="s">
        <v>5063</v>
      </c>
      <c r="E2100" t="s">
        <v>2333</v>
      </c>
      <c r="F2100" t="s">
        <v>4</v>
      </c>
      <c r="G2100" s="2">
        <v>43194</v>
      </c>
      <c r="H2100" s="1">
        <v>495000</v>
      </c>
      <c r="I2100" s="1">
        <v>8320.9333999999999</v>
      </c>
    </row>
    <row r="2101" spans="1:9" x14ac:dyDescent="0.25">
      <c r="A2101" t="s">
        <v>5069</v>
      </c>
      <c r="B2101" t="s">
        <v>5070</v>
      </c>
      <c r="C2101" t="s">
        <v>5068</v>
      </c>
      <c r="D2101" t="s">
        <v>5067</v>
      </c>
      <c r="E2101" t="s">
        <v>2333</v>
      </c>
      <c r="F2101" t="s">
        <v>4</v>
      </c>
      <c r="G2101" s="2">
        <v>43424</v>
      </c>
      <c r="H2101" s="1">
        <v>795000</v>
      </c>
      <c r="I2101" s="1">
        <v>60078.455999999998</v>
      </c>
    </row>
    <row r="2102" spans="1:9" x14ac:dyDescent="0.25">
      <c r="A2102" t="s">
        <v>5065</v>
      </c>
      <c r="B2102" t="s">
        <v>5066</v>
      </c>
      <c r="C2102" t="s">
        <v>5064</v>
      </c>
      <c r="D2102" t="s">
        <v>5063</v>
      </c>
      <c r="E2102" t="s">
        <v>2333</v>
      </c>
      <c r="F2102" t="s">
        <v>4</v>
      </c>
      <c r="G2102" s="2">
        <v>43194</v>
      </c>
      <c r="H2102" s="1">
        <v>786000</v>
      </c>
      <c r="I2102" s="1">
        <v>13210.3334</v>
      </c>
    </row>
    <row r="2103" spans="1:9" x14ac:dyDescent="0.25">
      <c r="A2103" t="s">
        <v>5061</v>
      </c>
      <c r="B2103" t="s">
        <v>5062</v>
      </c>
      <c r="C2103" t="s">
        <v>399</v>
      </c>
      <c r="D2103" t="s">
        <v>398</v>
      </c>
      <c r="E2103" t="s">
        <v>2333</v>
      </c>
      <c r="F2103" t="s">
        <v>4</v>
      </c>
      <c r="G2103" s="2">
        <v>43150</v>
      </c>
      <c r="H2103" s="1">
        <v>624000</v>
      </c>
      <c r="I2103" s="1">
        <v>35846.760999999999</v>
      </c>
    </row>
    <row r="2104" spans="1:9" x14ac:dyDescent="0.25">
      <c r="A2104" t="s">
        <v>5059</v>
      </c>
      <c r="B2104" t="s">
        <v>5060</v>
      </c>
      <c r="C2104" t="s">
        <v>399</v>
      </c>
      <c r="D2104" t="s">
        <v>398</v>
      </c>
      <c r="E2104" t="s">
        <v>2333</v>
      </c>
      <c r="F2104" t="s">
        <v>4</v>
      </c>
      <c r="G2104" s="2">
        <v>43381</v>
      </c>
      <c r="H2104" s="1">
        <v>2525000</v>
      </c>
      <c r="I2104" s="1">
        <v>241616.07</v>
      </c>
    </row>
    <row r="2105" spans="1:9" x14ac:dyDescent="0.25">
      <c r="A2105" t="s">
        <v>5057</v>
      </c>
      <c r="B2105" t="s">
        <v>5058</v>
      </c>
      <c r="C2105" t="s">
        <v>5056</v>
      </c>
      <c r="D2105" t="s">
        <v>5055</v>
      </c>
      <c r="E2105" t="s">
        <v>2333</v>
      </c>
      <c r="F2105" t="s">
        <v>4</v>
      </c>
      <c r="G2105" s="2">
        <v>43245</v>
      </c>
      <c r="H2105" s="1">
        <v>4247100</v>
      </c>
      <c r="I2105" s="1">
        <v>258283.97709999999</v>
      </c>
    </row>
    <row r="2106" spans="1:9" x14ac:dyDescent="0.25">
      <c r="A2106" t="s">
        <v>5049</v>
      </c>
      <c r="B2106" t="s">
        <v>5050</v>
      </c>
      <c r="C2106" t="s">
        <v>4775</v>
      </c>
      <c r="D2106" t="s">
        <v>4774</v>
      </c>
      <c r="E2106" t="s">
        <v>2333</v>
      </c>
      <c r="F2106" t="s">
        <v>4</v>
      </c>
      <c r="G2106" s="2">
        <v>43273</v>
      </c>
      <c r="H2106" s="1">
        <v>818920</v>
      </c>
      <c r="I2106" s="1">
        <v>42501.872000000003</v>
      </c>
    </row>
    <row r="2107" spans="1:9" x14ac:dyDescent="0.25">
      <c r="A2107" t="s">
        <v>5047</v>
      </c>
      <c r="B2107" t="s">
        <v>5048</v>
      </c>
      <c r="C2107" t="s">
        <v>4775</v>
      </c>
      <c r="D2107" t="s">
        <v>4774</v>
      </c>
      <c r="E2107" t="s">
        <v>2333</v>
      </c>
      <c r="F2107" t="s">
        <v>4</v>
      </c>
      <c r="G2107" s="2">
        <v>43159</v>
      </c>
      <c r="H2107" s="1">
        <v>442553</v>
      </c>
      <c r="I2107" s="1">
        <v>22992.736000000001</v>
      </c>
    </row>
    <row r="2108" spans="1:9" x14ac:dyDescent="0.25">
      <c r="A2108" t="s">
        <v>5045</v>
      </c>
      <c r="B2108" t="s">
        <v>5046</v>
      </c>
      <c r="C2108" t="s">
        <v>5044</v>
      </c>
      <c r="D2108" t="s">
        <v>5043</v>
      </c>
      <c r="E2108" t="s">
        <v>2333</v>
      </c>
      <c r="F2108" t="s">
        <v>4</v>
      </c>
      <c r="G2108" s="2">
        <v>43157</v>
      </c>
      <c r="H2108" s="1">
        <v>1850000</v>
      </c>
      <c r="I2108" s="1">
        <v>134330.02590000001</v>
      </c>
    </row>
    <row r="2109" spans="1:9" x14ac:dyDescent="0.25">
      <c r="A2109" t="s">
        <v>5041</v>
      </c>
      <c r="B2109" t="s">
        <v>5042</v>
      </c>
      <c r="C2109" t="s">
        <v>1668</v>
      </c>
      <c r="D2109" t="s">
        <v>1667</v>
      </c>
      <c r="E2109" t="s">
        <v>2333</v>
      </c>
      <c r="F2109" t="s">
        <v>4</v>
      </c>
      <c r="G2109" s="2">
        <v>43418</v>
      </c>
      <c r="H2109" s="1">
        <v>1508000</v>
      </c>
      <c r="I2109" s="1">
        <v>88753.458499999993</v>
      </c>
    </row>
    <row r="2110" spans="1:9" x14ac:dyDescent="0.25">
      <c r="A2110" t="s">
        <v>5039</v>
      </c>
      <c r="B2110" t="s">
        <v>5040</v>
      </c>
      <c r="C2110" t="s">
        <v>5038</v>
      </c>
      <c r="D2110" t="s">
        <v>5037</v>
      </c>
      <c r="E2110" t="s">
        <v>2333</v>
      </c>
      <c r="F2110" t="s">
        <v>4</v>
      </c>
      <c r="G2110" s="2">
        <v>43122</v>
      </c>
      <c r="H2110" s="1">
        <v>4001172</v>
      </c>
      <c r="I2110" s="1">
        <v>206225.55809999999</v>
      </c>
    </row>
    <row r="2111" spans="1:9" x14ac:dyDescent="0.25">
      <c r="A2111" t="s">
        <v>5035</v>
      </c>
      <c r="B2111" t="s">
        <v>5036</v>
      </c>
      <c r="C2111" t="s">
        <v>5034</v>
      </c>
      <c r="D2111" t="s">
        <v>5033</v>
      </c>
      <c r="E2111" t="s">
        <v>2333</v>
      </c>
      <c r="F2111" t="s">
        <v>4</v>
      </c>
      <c r="G2111" s="2">
        <v>43216</v>
      </c>
      <c r="H2111" s="1">
        <v>1150000</v>
      </c>
      <c r="I2111" s="1">
        <v>108945.7692</v>
      </c>
    </row>
    <row r="2112" spans="1:9" x14ac:dyDescent="0.25">
      <c r="A2112" t="s">
        <v>5031</v>
      </c>
      <c r="B2112" t="s">
        <v>5032</v>
      </c>
      <c r="C2112" t="s">
        <v>5030</v>
      </c>
      <c r="D2112" t="s">
        <v>5029</v>
      </c>
      <c r="E2112" t="s">
        <v>2333</v>
      </c>
      <c r="F2112" t="s">
        <v>4</v>
      </c>
      <c r="G2112" s="2">
        <v>43283</v>
      </c>
      <c r="H2112" s="1">
        <v>6319600</v>
      </c>
      <c r="I2112" s="1">
        <v>375921.99310000002</v>
      </c>
    </row>
    <row r="2113" spans="1:9" x14ac:dyDescent="0.25">
      <c r="A2113" t="s">
        <v>5027</v>
      </c>
      <c r="B2113" t="s">
        <v>5028</v>
      </c>
      <c r="C2113" t="s">
        <v>403</v>
      </c>
      <c r="D2113" t="s">
        <v>402</v>
      </c>
      <c r="E2113" t="s">
        <v>2333</v>
      </c>
      <c r="F2113" t="s">
        <v>4</v>
      </c>
      <c r="G2113" s="2">
        <v>43216</v>
      </c>
      <c r="H2113" s="1">
        <v>10000000</v>
      </c>
      <c r="I2113" s="1">
        <v>581156.05599999998</v>
      </c>
    </row>
    <row r="2114" spans="1:9" x14ac:dyDescent="0.25">
      <c r="A2114" t="s">
        <v>5025</v>
      </c>
      <c r="B2114" t="s">
        <v>5026</v>
      </c>
      <c r="C2114" t="s">
        <v>5024</v>
      </c>
      <c r="D2114" t="s">
        <v>5023</v>
      </c>
      <c r="E2114" t="s">
        <v>2333</v>
      </c>
      <c r="F2114" t="s">
        <v>4</v>
      </c>
      <c r="G2114" s="2">
        <v>43185</v>
      </c>
      <c r="H2114" s="1">
        <v>1900000</v>
      </c>
      <c r="I2114" s="1">
        <v>95642.9954</v>
      </c>
    </row>
    <row r="2115" spans="1:9" x14ac:dyDescent="0.25">
      <c r="A2115" t="s">
        <v>5021</v>
      </c>
      <c r="B2115" t="s">
        <v>5022</v>
      </c>
      <c r="C2115" t="s">
        <v>5020</v>
      </c>
      <c r="D2115" t="s">
        <v>5019</v>
      </c>
      <c r="E2115" t="s">
        <v>2333</v>
      </c>
      <c r="F2115" t="s">
        <v>4</v>
      </c>
      <c r="G2115" s="2">
        <v>43326</v>
      </c>
      <c r="H2115" s="1">
        <v>1520000</v>
      </c>
      <c r="I2115" s="1">
        <v>89636.899699999994</v>
      </c>
    </row>
    <row r="2116" spans="1:9" x14ac:dyDescent="0.25">
      <c r="A2116" t="s">
        <v>5017</v>
      </c>
      <c r="B2116" t="s">
        <v>5018</v>
      </c>
      <c r="C2116" t="s">
        <v>5016</v>
      </c>
      <c r="D2116" t="s">
        <v>5015</v>
      </c>
      <c r="E2116" t="s">
        <v>2333</v>
      </c>
      <c r="F2116" t="s">
        <v>4</v>
      </c>
      <c r="G2116" s="2">
        <v>43249</v>
      </c>
      <c r="H2116" s="1">
        <v>1867500</v>
      </c>
      <c r="I2116" s="1">
        <v>97101.24</v>
      </c>
    </row>
    <row r="2117" spans="1:9" x14ac:dyDescent="0.25">
      <c r="A2117" t="s">
        <v>5013</v>
      </c>
      <c r="B2117" t="s">
        <v>5014</v>
      </c>
      <c r="C2117" t="s">
        <v>5012</v>
      </c>
      <c r="D2117" t="s">
        <v>5011</v>
      </c>
      <c r="E2117" t="s">
        <v>2333</v>
      </c>
      <c r="F2117" t="s">
        <v>4</v>
      </c>
      <c r="G2117" s="2">
        <v>43129</v>
      </c>
      <c r="H2117" s="1">
        <v>400000</v>
      </c>
      <c r="I2117" s="1">
        <v>8436.3528999999999</v>
      </c>
    </row>
    <row r="2118" spans="1:9" x14ac:dyDescent="0.25">
      <c r="A2118" t="s">
        <v>5009</v>
      </c>
      <c r="B2118" t="s">
        <v>5010</v>
      </c>
      <c r="C2118" t="s">
        <v>399</v>
      </c>
      <c r="D2118" t="s">
        <v>398</v>
      </c>
      <c r="E2118" t="s">
        <v>2333</v>
      </c>
      <c r="F2118" t="s">
        <v>4</v>
      </c>
      <c r="G2118" s="2">
        <v>43133</v>
      </c>
      <c r="H2118" s="1">
        <v>1260000</v>
      </c>
      <c r="I2118" s="1">
        <v>77141.553400000004</v>
      </c>
    </row>
    <row r="2119" spans="1:9" x14ac:dyDescent="0.25">
      <c r="A2119" t="s">
        <v>5007</v>
      </c>
      <c r="B2119" t="s">
        <v>5008</v>
      </c>
      <c r="C2119" t="s">
        <v>395</v>
      </c>
      <c r="D2119" t="s">
        <v>394</v>
      </c>
      <c r="E2119" t="s">
        <v>2333</v>
      </c>
      <c r="F2119" t="s">
        <v>4</v>
      </c>
      <c r="G2119" s="2">
        <v>43157</v>
      </c>
      <c r="H2119" s="1">
        <v>6689700</v>
      </c>
      <c r="I2119" s="1">
        <v>378300.35200000001</v>
      </c>
    </row>
    <row r="2120" spans="1:9" x14ac:dyDescent="0.25">
      <c r="A2120" t="s">
        <v>5005</v>
      </c>
      <c r="B2120" t="s">
        <v>5006</v>
      </c>
      <c r="C2120" t="s">
        <v>5004</v>
      </c>
      <c r="D2120" t="s">
        <v>5003</v>
      </c>
      <c r="E2120" t="s">
        <v>2333</v>
      </c>
      <c r="F2120" t="s">
        <v>4</v>
      </c>
      <c r="G2120" s="2">
        <v>43381</v>
      </c>
      <c r="H2120" s="1">
        <v>930000</v>
      </c>
      <c r="I2120" s="1">
        <v>55981.1175</v>
      </c>
    </row>
    <row r="2121" spans="1:9" x14ac:dyDescent="0.25">
      <c r="A2121" t="s">
        <v>5001</v>
      </c>
      <c r="B2121" t="s">
        <v>5002</v>
      </c>
      <c r="C2121" t="s">
        <v>5000</v>
      </c>
      <c r="D2121" t="s">
        <v>4999</v>
      </c>
      <c r="E2121" t="s">
        <v>2333</v>
      </c>
      <c r="F2121" t="s">
        <v>4</v>
      </c>
      <c r="G2121" s="2">
        <v>43298</v>
      </c>
      <c r="H2121" s="1">
        <v>1831628</v>
      </c>
      <c r="I2121" s="1">
        <v>113293.584</v>
      </c>
    </row>
    <row r="2122" spans="1:9" x14ac:dyDescent="0.25">
      <c r="A2122" t="s">
        <v>4997</v>
      </c>
      <c r="B2122" t="s">
        <v>4998</v>
      </c>
      <c r="C2122" t="s">
        <v>4996</v>
      </c>
      <c r="D2122" t="s">
        <v>4995</v>
      </c>
      <c r="E2122" t="s">
        <v>2333</v>
      </c>
      <c r="F2122" t="s">
        <v>4</v>
      </c>
      <c r="G2122" s="2">
        <v>43103</v>
      </c>
      <c r="H2122" s="1">
        <v>164520</v>
      </c>
      <c r="I2122" s="1">
        <v>8561.2428999999993</v>
      </c>
    </row>
    <row r="2123" spans="1:9" x14ac:dyDescent="0.25">
      <c r="A2123" t="s">
        <v>4993</v>
      </c>
      <c r="B2123" t="s">
        <v>4994</v>
      </c>
      <c r="C2123" t="s">
        <v>4992</v>
      </c>
      <c r="D2123" t="s">
        <v>4991</v>
      </c>
      <c r="E2123" t="s">
        <v>2333</v>
      </c>
      <c r="F2123" t="s">
        <v>4</v>
      </c>
      <c r="G2123" s="2">
        <v>43132</v>
      </c>
      <c r="H2123" s="1">
        <v>830000</v>
      </c>
      <c r="I2123" s="1">
        <v>84578.920299999998</v>
      </c>
    </row>
    <row r="2124" spans="1:9" x14ac:dyDescent="0.25">
      <c r="A2124" t="s">
        <v>4989</v>
      </c>
      <c r="B2124" t="s">
        <v>4990</v>
      </c>
      <c r="C2124" t="s">
        <v>4988</v>
      </c>
      <c r="D2124" t="s">
        <v>4987</v>
      </c>
      <c r="E2124" t="s">
        <v>2333</v>
      </c>
      <c r="F2124" t="s">
        <v>4</v>
      </c>
      <c r="G2124" s="2">
        <v>43185</v>
      </c>
      <c r="H2124" s="1">
        <v>6000000</v>
      </c>
      <c r="I2124" s="1">
        <v>346315.08799999999</v>
      </c>
    </row>
    <row r="2125" spans="1:9" x14ac:dyDescent="0.25">
      <c r="A2125" t="s">
        <v>4985</v>
      </c>
      <c r="B2125" t="s">
        <v>4986</v>
      </c>
      <c r="C2125" t="s">
        <v>4751</v>
      </c>
      <c r="D2125" t="s">
        <v>4750</v>
      </c>
      <c r="E2125" t="s">
        <v>2333</v>
      </c>
      <c r="F2125" t="s">
        <v>4</v>
      </c>
      <c r="G2125" s="2">
        <v>43224</v>
      </c>
      <c r="H2125" s="1">
        <v>5520000</v>
      </c>
      <c r="I2125" s="1">
        <v>305098.984</v>
      </c>
    </row>
    <row r="2126" spans="1:9" x14ac:dyDescent="0.25">
      <c r="A2126" t="s">
        <v>4983</v>
      </c>
      <c r="B2126" t="s">
        <v>4984</v>
      </c>
      <c r="C2126" t="s">
        <v>4982</v>
      </c>
      <c r="D2126" t="s">
        <v>4981</v>
      </c>
      <c r="E2126" t="s">
        <v>2333</v>
      </c>
      <c r="F2126" t="s">
        <v>4</v>
      </c>
      <c r="G2126" s="2">
        <v>43188</v>
      </c>
      <c r="H2126" s="1">
        <v>798500</v>
      </c>
      <c r="I2126" s="1">
        <v>38708.826300000001</v>
      </c>
    </row>
    <row r="2127" spans="1:9" x14ac:dyDescent="0.25">
      <c r="A2127" t="s">
        <v>4971</v>
      </c>
      <c r="B2127" t="s">
        <v>4972</v>
      </c>
      <c r="C2127" t="s">
        <v>4970</v>
      </c>
      <c r="D2127" t="s">
        <v>4969</v>
      </c>
      <c r="E2127" t="s">
        <v>2333</v>
      </c>
      <c r="F2127" t="s">
        <v>4</v>
      </c>
      <c r="G2127" s="2">
        <v>43158</v>
      </c>
      <c r="H2127" s="1">
        <v>2475000</v>
      </c>
      <c r="I2127" s="1">
        <v>149437.1827</v>
      </c>
    </row>
    <row r="2128" spans="1:9" x14ac:dyDescent="0.25">
      <c r="A2128" t="s">
        <v>4967</v>
      </c>
      <c r="B2128" t="s">
        <v>4968</v>
      </c>
      <c r="C2128" t="s">
        <v>4964</v>
      </c>
      <c r="D2128" t="s">
        <v>4963</v>
      </c>
      <c r="E2128" t="s">
        <v>2333</v>
      </c>
      <c r="F2128" t="s">
        <v>4</v>
      </c>
      <c r="G2128" s="2">
        <v>43376</v>
      </c>
      <c r="H2128" s="1">
        <v>644449</v>
      </c>
      <c r="I2128" s="1">
        <v>38001.022499999999</v>
      </c>
    </row>
    <row r="2129" spans="1:9" x14ac:dyDescent="0.25">
      <c r="A2129" t="s">
        <v>4965</v>
      </c>
      <c r="B2129" t="s">
        <v>4966</v>
      </c>
      <c r="C2129" t="s">
        <v>4964</v>
      </c>
      <c r="D2129" t="s">
        <v>4963</v>
      </c>
      <c r="E2129" t="s">
        <v>2333</v>
      </c>
      <c r="F2129" t="s">
        <v>4</v>
      </c>
      <c r="G2129" s="2">
        <v>43376</v>
      </c>
      <c r="H2129" s="1">
        <v>1100000</v>
      </c>
      <c r="I2129" s="1">
        <v>64863.337500000001</v>
      </c>
    </row>
    <row r="2130" spans="1:9" x14ac:dyDescent="0.25">
      <c r="A2130" t="s">
        <v>4961</v>
      </c>
      <c r="B2130" t="s">
        <v>4962</v>
      </c>
      <c r="C2130" t="s">
        <v>4475</v>
      </c>
      <c r="D2130" t="s">
        <v>4474</v>
      </c>
      <c r="E2130" t="s">
        <v>2333</v>
      </c>
      <c r="F2130" t="s">
        <v>4</v>
      </c>
      <c r="G2130" s="2">
        <v>43172</v>
      </c>
      <c r="H2130" s="1">
        <v>295050</v>
      </c>
      <c r="I2130" s="1">
        <v>14239.392</v>
      </c>
    </row>
    <row r="2131" spans="1:9" x14ac:dyDescent="0.25">
      <c r="A2131" t="s">
        <v>4959</v>
      </c>
      <c r="B2131" t="s">
        <v>4960</v>
      </c>
      <c r="C2131" t="s">
        <v>4958</v>
      </c>
      <c r="D2131" t="s">
        <v>4957</v>
      </c>
      <c r="E2131" t="s">
        <v>2333</v>
      </c>
      <c r="F2131" t="s">
        <v>4</v>
      </c>
      <c r="G2131" s="2">
        <v>43265</v>
      </c>
      <c r="H2131" s="1">
        <v>1718000</v>
      </c>
      <c r="I2131" s="1">
        <v>133367.2893</v>
      </c>
    </row>
    <row r="2132" spans="1:9" x14ac:dyDescent="0.25">
      <c r="A2132" t="s">
        <v>4955</v>
      </c>
      <c r="B2132" t="s">
        <v>4956</v>
      </c>
      <c r="C2132" t="s">
        <v>4954</v>
      </c>
      <c r="D2132" t="s">
        <v>4953</v>
      </c>
      <c r="E2132" t="s">
        <v>2333</v>
      </c>
      <c r="F2132" t="s">
        <v>4</v>
      </c>
      <c r="G2132" s="2">
        <v>43129</v>
      </c>
      <c r="H2132" s="1">
        <v>1530000</v>
      </c>
      <c r="I2132" s="1">
        <v>53029.743999999999</v>
      </c>
    </row>
    <row r="2133" spans="1:9" x14ac:dyDescent="0.25">
      <c r="A2133" t="s">
        <v>4951</v>
      </c>
      <c r="B2133" t="s">
        <v>4952</v>
      </c>
      <c r="C2133" t="s">
        <v>4950</v>
      </c>
      <c r="D2133" t="s">
        <v>4949</v>
      </c>
      <c r="E2133" t="s">
        <v>2333</v>
      </c>
      <c r="F2133" t="s">
        <v>4</v>
      </c>
      <c r="G2133" s="2">
        <v>43122</v>
      </c>
      <c r="H2133" s="1">
        <v>9923733</v>
      </c>
      <c r="I2133" s="1">
        <v>713961.47270000004</v>
      </c>
    </row>
    <row r="2134" spans="1:9" x14ac:dyDescent="0.25">
      <c r="A2134" t="s">
        <v>4947</v>
      </c>
      <c r="B2134" t="s">
        <v>4948</v>
      </c>
      <c r="C2134" t="s">
        <v>4946</v>
      </c>
      <c r="D2134" t="s">
        <v>4945</v>
      </c>
      <c r="E2134" t="s">
        <v>2333</v>
      </c>
      <c r="F2134" t="s">
        <v>4</v>
      </c>
      <c r="G2134" s="2">
        <v>43326</v>
      </c>
      <c r="H2134" s="1">
        <v>7000000</v>
      </c>
      <c r="I2134" s="1">
        <v>395316.32799999998</v>
      </c>
    </row>
    <row r="2135" spans="1:9" x14ac:dyDescent="0.25">
      <c r="A2135" t="s">
        <v>4943</v>
      </c>
      <c r="B2135" t="s">
        <v>4944</v>
      </c>
      <c r="C2135" t="s">
        <v>4942</v>
      </c>
      <c r="D2135" t="s">
        <v>4941</v>
      </c>
      <c r="E2135" t="s">
        <v>2333</v>
      </c>
      <c r="F2135" t="s">
        <v>4</v>
      </c>
      <c r="G2135" s="2">
        <v>43376</v>
      </c>
      <c r="H2135" s="1">
        <v>2544000</v>
      </c>
      <c r="I2135" s="1">
        <v>149794.22579999999</v>
      </c>
    </row>
    <row r="2136" spans="1:9" x14ac:dyDescent="0.25">
      <c r="A2136" t="s">
        <v>4939</v>
      </c>
      <c r="B2136" t="s">
        <v>4940</v>
      </c>
      <c r="C2136" t="s">
        <v>4938</v>
      </c>
      <c r="D2136" t="s">
        <v>4937</v>
      </c>
      <c r="E2136" t="s">
        <v>2333</v>
      </c>
      <c r="F2136" t="s">
        <v>4</v>
      </c>
      <c r="G2136" s="2">
        <v>43131</v>
      </c>
      <c r="H2136" s="1">
        <v>1200000</v>
      </c>
      <c r="I2136" s="1">
        <v>62543.68</v>
      </c>
    </row>
    <row r="2137" spans="1:9" x14ac:dyDescent="0.25">
      <c r="A2137" t="s">
        <v>4935</v>
      </c>
      <c r="B2137" t="s">
        <v>4936</v>
      </c>
      <c r="C2137" t="s">
        <v>4934</v>
      </c>
      <c r="D2137" t="s">
        <v>4933</v>
      </c>
      <c r="E2137" t="s">
        <v>2333</v>
      </c>
      <c r="F2137" t="s">
        <v>4</v>
      </c>
      <c r="G2137" s="2">
        <v>43220</v>
      </c>
      <c r="H2137" s="1">
        <v>1170000</v>
      </c>
      <c r="I2137" s="1">
        <v>69664.266399999993</v>
      </c>
    </row>
    <row r="2138" spans="1:9" x14ac:dyDescent="0.25">
      <c r="A2138" t="s">
        <v>4931</v>
      </c>
      <c r="B2138" t="s">
        <v>4932</v>
      </c>
      <c r="C2138" t="s">
        <v>4928</v>
      </c>
      <c r="D2138" t="s">
        <v>4927</v>
      </c>
      <c r="E2138" t="s">
        <v>2333</v>
      </c>
      <c r="F2138" t="s">
        <v>4</v>
      </c>
      <c r="G2138" s="2">
        <v>43116</v>
      </c>
      <c r="H2138" s="1">
        <v>984533.4</v>
      </c>
      <c r="I2138" s="1">
        <v>70158.011499999993</v>
      </c>
    </row>
    <row r="2139" spans="1:9" x14ac:dyDescent="0.25">
      <c r="A2139" t="s">
        <v>4929</v>
      </c>
      <c r="B2139" t="s">
        <v>4930</v>
      </c>
      <c r="C2139" t="s">
        <v>4928</v>
      </c>
      <c r="D2139" t="s">
        <v>4927</v>
      </c>
      <c r="E2139" t="s">
        <v>2333</v>
      </c>
      <c r="F2139" t="s">
        <v>4</v>
      </c>
      <c r="G2139" s="2">
        <v>43116</v>
      </c>
      <c r="H2139" s="1">
        <v>1760000</v>
      </c>
      <c r="I2139" s="1">
        <v>84779.063200000004</v>
      </c>
    </row>
    <row r="2140" spans="1:9" x14ac:dyDescent="0.25">
      <c r="A2140" t="s">
        <v>4925</v>
      </c>
      <c r="B2140" t="s">
        <v>4926</v>
      </c>
      <c r="C2140" t="s">
        <v>4924</v>
      </c>
      <c r="D2140" t="s">
        <v>4923</v>
      </c>
      <c r="E2140" t="s">
        <v>2333</v>
      </c>
      <c r="F2140" t="s">
        <v>4</v>
      </c>
      <c r="G2140" s="2">
        <v>43224</v>
      </c>
      <c r="H2140" s="1">
        <v>1330000</v>
      </c>
      <c r="I2140" s="1">
        <v>118244.06849999999</v>
      </c>
    </row>
    <row r="2141" spans="1:9" x14ac:dyDescent="0.25">
      <c r="A2141" t="s">
        <v>4921</v>
      </c>
      <c r="B2141" t="s">
        <v>4922</v>
      </c>
      <c r="C2141" t="s">
        <v>4920</v>
      </c>
      <c r="D2141" t="s">
        <v>4919</v>
      </c>
      <c r="E2141" t="s">
        <v>2333</v>
      </c>
      <c r="F2141" t="s">
        <v>4</v>
      </c>
      <c r="G2141" s="2">
        <v>43116</v>
      </c>
      <c r="H2141" s="1">
        <v>3490176</v>
      </c>
      <c r="I2141" s="1">
        <v>310049.36</v>
      </c>
    </row>
    <row r="2142" spans="1:9" x14ac:dyDescent="0.25">
      <c r="A2142" t="s">
        <v>4917</v>
      </c>
      <c r="B2142" t="s">
        <v>4918</v>
      </c>
      <c r="C2142" t="s">
        <v>4855</v>
      </c>
      <c r="D2142" t="s">
        <v>4854</v>
      </c>
      <c r="E2142" t="s">
        <v>2333</v>
      </c>
      <c r="F2142" t="s">
        <v>4</v>
      </c>
      <c r="G2142" s="2">
        <v>43377</v>
      </c>
      <c r="H2142" s="1">
        <v>2250000</v>
      </c>
      <c r="I2142" s="1">
        <v>100109.92849999999</v>
      </c>
    </row>
    <row r="2143" spans="1:9" x14ac:dyDescent="0.25">
      <c r="A2143" t="s">
        <v>4915</v>
      </c>
      <c r="B2143" t="s">
        <v>4916</v>
      </c>
      <c r="C2143" t="s">
        <v>4914</v>
      </c>
      <c r="D2143" t="s">
        <v>4913</v>
      </c>
      <c r="E2143" t="s">
        <v>2333</v>
      </c>
      <c r="F2143" t="s">
        <v>4</v>
      </c>
      <c r="G2143" s="2">
        <v>43374</v>
      </c>
      <c r="H2143" s="1">
        <v>2200000</v>
      </c>
      <c r="I2143" s="1">
        <v>185760.17600000001</v>
      </c>
    </row>
    <row r="2144" spans="1:9" x14ac:dyDescent="0.25">
      <c r="A2144" t="s">
        <v>4911</v>
      </c>
      <c r="B2144" t="s">
        <v>4912</v>
      </c>
      <c r="C2144" t="s">
        <v>4835</v>
      </c>
      <c r="D2144" t="s">
        <v>4834</v>
      </c>
      <c r="E2144" t="s">
        <v>2333</v>
      </c>
      <c r="F2144" t="s">
        <v>4</v>
      </c>
      <c r="G2144" s="2">
        <v>43367</v>
      </c>
      <c r="H2144" s="1">
        <v>1840000</v>
      </c>
      <c r="I2144" s="1">
        <v>192034.0459</v>
      </c>
    </row>
    <row r="2145" spans="1:9" x14ac:dyDescent="0.25">
      <c r="A2145" t="s">
        <v>4909</v>
      </c>
      <c r="B2145" t="s">
        <v>4910</v>
      </c>
      <c r="C2145" t="s">
        <v>4851</v>
      </c>
      <c r="D2145" t="s">
        <v>4850</v>
      </c>
      <c r="E2145" t="s">
        <v>2333</v>
      </c>
      <c r="F2145" t="s">
        <v>4</v>
      </c>
      <c r="G2145" s="2">
        <v>43376</v>
      </c>
      <c r="H2145" s="1">
        <v>1125720</v>
      </c>
      <c r="I2145" s="1">
        <v>74533.467000000004</v>
      </c>
    </row>
    <row r="2146" spans="1:9" x14ac:dyDescent="0.25">
      <c r="A2146" t="s">
        <v>4907</v>
      </c>
      <c r="B2146" t="s">
        <v>4908</v>
      </c>
      <c r="C2146" t="s">
        <v>4906</v>
      </c>
      <c r="D2146" t="s">
        <v>4905</v>
      </c>
      <c r="E2146" t="s">
        <v>2333</v>
      </c>
      <c r="F2146" t="s">
        <v>4</v>
      </c>
      <c r="G2146" s="2">
        <v>43131</v>
      </c>
      <c r="H2146" s="1">
        <v>1535000</v>
      </c>
      <c r="I2146" s="1">
        <v>100206.3539</v>
      </c>
    </row>
    <row r="2147" spans="1:9" x14ac:dyDescent="0.25">
      <c r="A2147" t="s">
        <v>4903</v>
      </c>
      <c r="B2147" t="s">
        <v>4904</v>
      </c>
      <c r="C2147" t="s">
        <v>4902</v>
      </c>
      <c r="D2147" t="s">
        <v>4901</v>
      </c>
      <c r="E2147" t="s">
        <v>2333</v>
      </c>
      <c r="F2147" t="s">
        <v>4</v>
      </c>
      <c r="G2147" s="2">
        <v>43438</v>
      </c>
      <c r="H2147" s="1">
        <v>1239000</v>
      </c>
      <c r="I2147" s="1">
        <v>83954.719200000007</v>
      </c>
    </row>
    <row r="2148" spans="1:9" x14ac:dyDescent="0.25">
      <c r="A2148" t="s">
        <v>4899</v>
      </c>
      <c r="B2148" t="s">
        <v>4900</v>
      </c>
      <c r="C2148" t="s">
        <v>4898</v>
      </c>
      <c r="D2148" t="s">
        <v>4897</v>
      </c>
      <c r="E2148" t="s">
        <v>2333</v>
      </c>
      <c r="F2148" t="s">
        <v>4</v>
      </c>
      <c r="G2148" s="2">
        <v>43439</v>
      </c>
      <c r="H2148" s="1">
        <v>2845180</v>
      </c>
      <c r="I2148" s="1">
        <v>202563.87040000001</v>
      </c>
    </row>
    <row r="2149" spans="1:9" x14ac:dyDescent="0.25">
      <c r="A2149" t="s">
        <v>4895</v>
      </c>
      <c r="B2149" t="s">
        <v>4896</v>
      </c>
      <c r="C2149" t="s">
        <v>2778</v>
      </c>
      <c r="D2149" t="s">
        <v>4894</v>
      </c>
      <c r="E2149" t="s">
        <v>2333</v>
      </c>
      <c r="F2149" t="s">
        <v>4</v>
      </c>
      <c r="G2149" s="2">
        <v>43122</v>
      </c>
      <c r="H2149" s="1">
        <v>4693333</v>
      </c>
      <c r="I2149" s="1">
        <v>405477.92800000001</v>
      </c>
    </row>
    <row r="2150" spans="1:9" x14ac:dyDescent="0.25">
      <c r="A2150" t="s">
        <v>4892</v>
      </c>
      <c r="B2150" t="s">
        <v>4893</v>
      </c>
      <c r="C2150" t="s">
        <v>419</v>
      </c>
      <c r="D2150" t="s">
        <v>418</v>
      </c>
      <c r="E2150" t="s">
        <v>2333</v>
      </c>
      <c r="F2150" t="s">
        <v>4</v>
      </c>
      <c r="G2150" s="2">
        <v>43220</v>
      </c>
      <c r="H2150" s="1">
        <v>7911500</v>
      </c>
      <c r="I2150" s="1">
        <v>466743.66639999999</v>
      </c>
    </row>
    <row r="2151" spans="1:9" x14ac:dyDescent="0.25">
      <c r="A2151" t="s">
        <v>4890</v>
      </c>
      <c r="B2151" t="s">
        <v>4891</v>
      </c>
      <c r="C2151" t="s">
        <v>4851</v>
      </c>
      <c r="D2151" t="s">
        <v>4850</v>
      </c>
      <c r="E2151" t="s">
        <v>2333</v>
      </c>
      <c r="F2151" t="s">
        <v>4</v>
      </c>
      <c r="G2151" s="2">
        <v>43305</v>
      </c>
      <c r="H2151" s="1">
        <v>1200800</v>
      </c>
      <c r="I2151" s="1">
        <v>79967.265700000004</v>
      </c>
    </row>
    <row r="2152" spans="1:9" x14ac:dyDescent="0.25">
      <c r="A2152" t="s">
        <v>4888</v>
      </c>
      <c r="B2152" t="s">
        <v>4889</v>
      </c>
      <c r="C2152" t="s">
        <v>4887</v>
      </c>
      <c r="D2152" t="s">
        <v>4886</v>
      </c>
      <c r="E2152" t="s">
        <v>2333</v>
      </c>
      <c r="F2152" t="s">
        <v>4</v>
      </c>
      <c r="G2152" s="2">
        <v>43368</v>
      </c>
      <c r="H2152" s="1">
        <v>1323990</v>
      </c>
      <c r="I2152" s="1">
        <v>142982.58410000001</v>
      </c>
    </row>
    <row r="2153" spans="1:9" x14ac:dyDescent="0.25">
      <c r="A2153" t="s">
        <v>4884</v>
      </c>
      <c r="B2153" t="s">
        <v>4885</v>
      </c>
      <c r="C2153" t="s">
        <v>4883</v>
      </c>
      <c r="D2153" t="s">
        <v>4882</v>
      </c>
      <c r="E2153" t="s">
        <v>2333</v>
      </c>
      <c r="F2153" t="s">
        <v>4</v>
      </c>
      <c r="G2153" s="2">
        <v>43160</v>
      </c>
      <c r="H2153" s="1">
        <v>600000</v>
      </c>
      <c r="I2153" s="1">
        <v>31049.031999999999</v>
      </c>
    </row>
    <row r="2154" spans="1:9" x14ac:dyDescent="0.25">
      <c r="A2154" t="s">
        <v>4880</v>
      </c>
      <c r="B2154" t="s">
        <v>4881</v>
      </c>
      <c r="C2154" t="s">
        <v>419</v>
      </c>
      <c r="D2154" t="s">
        <v>418</v>
      </c>
      <c r="E2154" t="s">
        <v>2333</v>
      </c>
      <c r="F2154" t="s">
        <v>4</v>
      </c>
      <c r="G2154" s="2">
        <v>43185</v>
      </c>
      <c r="H2154" s="1">
        <v>219000</v>
      </c>
      <c r="I2154" s="1">
        <v>12875.5715</v>
      </c>
    </row>
    <row r="2155" spans="1:9" x14ac:dyDescent="0.25">
      <c r="A2155" t="s">
        <v>4878</v>
      </c>
      <c r="B2155" t="s">
        <v>4879</v>
      </c>
      <c r="C2155" t="s">
        <v>4877</v>
      </c>
      <c r="D2155" t="s">
        <v>4876</v>
      </c>
      <c r="E2155" t="s">
        <v>2333</v>
      </c>
      <c r="F2155" t="s">
        <v>4</v>
      </c>
      <c r="G2155" s="2">
        <v>43245</v>
      </c>
      <c r="H2155" s="1">
        <v>1389700</v>
      </c>
      <c r="I2155" s="1">
        <v>79841.415299999993</v>
      </c>
    </row>
    <row r="2156" spans="1:9" x14ac:dyDescent="0.25">
      <c r="A2156" t="s">
        <v>4874</v>
      </c>
      <c r="B2156" t="s">
        <v>4875</v>
      </c>
      <c r="C2156" t="s">
        <v>4873</v>
      </c>
      <c r="D2156" t="s">
        <v>4872</v>
      </c>
      <c r="E2156" t="s">
        <v>2333</v>
      </c>
      <c r="F2156" t="s">
        <v>4</v>
      </c>
      <c r="G2156" s="2">
        <v>43158</v>
      </c>
      <c r="H2156" s="1">
        <v>930100</v>
      </c>
      <c r="I2156" s="1">
        <v>43342.573100000001</v>
      </c>
    </row>
    <row r="2157" spans="1:9" x14ac:dyDescent="0.25">
      <c r="A2157" t="s">
        <v>4870</v>
      </c>
      <c r="B2157" t="s">
        <v>4871</v>
      </c>
      <c r="C2157" t="s">
        <v>4863</v>
      </c>
      <c r="D2157" t="s">
        <v>4862</v>
      </c>
      <c r="E2157" t="s">
        <v>2333</v>
      </c>
      <c r="F2157" t="s">
        <v>4</v>
      </c>
      <c r="G2157" s="2">
        <v>43236</v>
      </c>
      <c r="H2157" s="1">
        <v>2173000</v>
      </c>
      <c r="I2157" s="1">
        <v>135619.48259999999</v>
      </c>
    </row>
    <row r="2158" spans="1:9" x14ac:dyDescent="0.25">
      <c r="A2158" t="s">
        <v>4868</v>
      </c>
      <c r="B2158" t="s">
        <v>4869</v>
      </c>
      <c r="C2158" t="s">
        <v>4867</v>
      </c>
      <c r="D2158" t="s">
        <v>4866</v>
      </c>
      <c r="E2158" t="s">
        <v>2333</v>
      </c>
      <c r="F2158" t="s">
        <v>4</v>
      </c>
      <c r="G2158" s="2">
        <v>43255</v>
      </c>
      <c r="H2158" s="1">
        <v>2014000</v>
      </c>
      <c r="I2158" s="1">
        <v>117445.7564</v>
      </c>
    </row>
    <row r="2159" spans="1:9" x14ac:dyDescent="0.25">
      <c r="A2159" t="s">
        <v>4864</v>
      </c>
      <c r="B2159" t="s">
        <v>4865</v>
      </c>
      <c r="C2159" t="s">
        <v>4863</v>
      </c>
      <c r="D2159" t="s">
        <v>4862</v>
      </c>
      <c r="E2159" t="s">
        <v>2333</v>
      </c>
      <c r="F2159" t="s">
        <v>4</v>
      </c>
      <c r="G2159" s="2">
        <v>43158</v>
      </c>
      <c r="H2159" s="1">
        <v>795000</v>
      </c>
      <c r="I2159" s="1">
        <v>47671.618300000002</v>
      </c>
    </row>
    <row r="2160" spans="1:9" x14ac:dyDescent="0.25">
      <c r="A2160" t="s">
        <v>4860</v>
      </c>
      <c r="B2160" t="s">
        <v>4861</v>
      </c>
      <c r="C2160" t="s">
        <v>4859</v>
      </c>
      <c r="D2160" t="s">
        <v>4858</v>
      </c>
      <c r="E2160" t="s">
        <v>2333</v>
      </c>
      <c r="F2160" t="s">
        <v>4</v>
      </c>
      <c r="G2160" s="2">
        <v>43150</v>
      </c>
      <c r="H2160" s="1">
        <v>1395000</v>
      </c>
      <c r="I2160" s="1">
        <v>81063.501999999993</v>
      </c>
    </row>
    <row r="2161" spans="1:9" x14ac:dyDescent="0.25">
      <c r="A2161" t="s">
        <v>4856</v>
      </c>
      <c r="B2161" t="s">
        <v>4857</v>
      </c>
      <c r="C2161" t="s">
        <v>4855</v>
      </c>
      <c r="D2161" t="s">
        <v>4854</v>
      </c>
      <c r="E2161" t="s">
        <v>2333</v>
      </c>
      <c r="F2161" t="s">
        <v>4</v>
      </c>
      <c r="G2161" s="2">
        <v>43290</v>
      </c>
      <c r="H2161" s="1">
        <v>2235000</v>
      </c>
      <c r="I2161" s="1">
        <v>79844.290900000007</v>
      </c>
    </row>
    <row r="2162" spans="1:9" x14ac:dyDescent="0.25">
      <c r="A2162" t="s">
        <v>4852</v>
      </c>
      <c r="B2162" t="s">
        <v>4853</v>
      </c>
      <c r="C2162" t="s">
        <v>4851</v>
      </c>
      <c r="D2162" t="s">
        <v>4850</v>
      </c>
      <c r="E2162" t="s">
        <v>2333</v>
      </c>
      <c r="F2162" t="s">
        <v>4</v>
      </c>
      <c r="G2162" s="2">
        <v>43250</v>
      </c>
      <c r="H2162" s="1">
        <v>288000</v>
      </c>
      <c r="I2162" s="1">
        <v>18302.8786</v>
      </c>
    </row>
    <row r="2163" spans="1:9" x14ac:dyDescent="0.25">
      <c r="A2163" t="s">
        <v>4848</v>
      </c>
      <c r="B2163" t="s">
        <v>4849</v>
      </c>
      <c r="C2163" t="s">
        <v>4847</v>
      </c>
      <c r="D2163" t="s">
        <v>4846</v>
      </c>
      <c r="E2163" t="s">
        <v>2333</v>
      </c>
      <c r="F2163" t="s">
        <v>4</v>
      </c>
      <c r="G2163" s="2">
        <v>43227</v>
      </c>
      <c r="H2163" s="1">
        <v>1700000</v>
      </c>
      <c r="I2163" s="1">
        <v>153858.0808</v>
      </c>
    </row>
    <row r="2164" spans="1:9" x14ac:dyDescent="0.25">
      <c r="A2164" t="s">
        <v>4844</v>
      </c>
      <c r="B2164" t="s">
        <v>4845</v>
      </c>
      <c r="C2164" t="s">
        <v>4843</v>
      </c>
      <c r="D2164" t="s">
        <v>4842</v>
      </c>
      <c r="E2164" t="s">
        <v>2333</v>
      </c>
      <c r="F2164" t="s">
        <v>4</v>
      </c>
      <c r="G2164" s="2">
        <v>43327</v>
      </c>
      <c r="H2164" s="1">
        <v>2484000</v>
      </c>
      <c r="I2164" s="1">
        <v>155084.2028</v>
      </c>
    </row>
    <row r="2165" spans="1:9" x14ac:dyDescent="0.25">
      <c r="A2165" t="s">
        <v>4840</v>
      </c>
      <c r="B2165" t="s">
        <v>4841</v>
      </c>
      <c r="C2165" t="s">
        <v>4839</v>
      </c>
      <c r="D2165" t="s">
        <v>4838</v>
      </c>
      <c r="E2165" t="s">
        <v>2333</v>
      </c>
      <c r="F2165" t="s">
        <v>4</v>
      </c>
      <c r="G2165" s="2">
        <v>43255</v>
      </c>
      <c r="H2165" s="1">
        <v>3891600</v>
      </c>
      <c r="I2165" s="1">
        <v>257532.4</v>
      </c>
    </row>
    <row r="2166" spans="1:9" x14ac:dyDescent="0.25">
      <c r="A2166" t="s">
        <v>4836</v>
      </c>
      <c r="B2166" t="s">
        <v>4837</v>
      </c>
      <c r="C2166" t="s">
        <v>4835</v>
      </c>
      <c r="D2166" t="s">
        <v>4834</v>
      </c>
      <c r="E2166" t="s">
        <v>2333</v>
      </c>
      <c r="F2166" t="s">
        <v>4</v>
      </c>
      <c r="G2166" s="2">
        <v>43412</v>
      </c>
      <c r="H2166" s="1">
        <v>4500000</v>
      </c>
      <c r="I2166" s="1">
        <v>450853.44870000001</v>
      </c>
    </row>
    <row r="2167" spans="1:9" x14ac:dyDescent="0.25">
      <c r="A2167" t="s">
        <v>4832</v>
      </c>
      <c r="B2167" t="s">
        <v>4833</v>
      </c>
      <c r="C2167" t="s">
        <v>4831</v>
      </c>
      <c r="D2167" t="s">
        <v>4830</v>
      </c>
      <c r="E2167" t="s">
        <v>2333</v>
      </c>
      <c r="F2167" t="s">
        <v>4</v>
      </c>
      <c r="G2167" s="2">
        <v>43412</v>
      </c>
      <c r="H2167" s="1">
        <v>2249000</v>
      </c>
      <c r="I2167" s="1">
        <v>134288.18849999999</v>
      </c>
    </row>
    <row r="2168" spans="1:9" x14ac:dyDescent="0.25">
      <c r="A2168" t="s">
        <v>4828</v>
      </c>
      <c r="B2168" t="s">
        <v>4829</v>
      </c>
      <c r="C2168" t="s">
        <v>4827</v>
      </c>
      <c r="D2168" t="s">
        <v>4826</v>
      </c>
      <c r="E2168" t="s">
        <v>2333</v>
      </c>
      <c r="F2168" t="s">
        <v>4</v>
      </c>
      <c r="G2168" s="2">
        <v>43376</v>
      </c>
      <c r="H2168" s="1">
        <v>395000</v>
      </c>
      <c r="I2168" s="1">
        <v>24665.376</v>
      </c>
    </row>
    <row r="2169" spans="1:9" x14ac:dyDescent="0.25">
      <c r="A2169" t="s">
        <v>4824</v>
      </c>
      <c r="B2169" t="s">
        <v>4825</v>
      </c>
      <c r="C2169" t="s">
        <v>4823</v>
      </c>
      <c r="D2169" t="s">
        <v>4822</v>
      </c>
      <c r="E2169" t="s">
        <v>2333</v>
      </c>
      <c r="F2169" t="s">
        <v>4</v>
      </c>
      <c r="G2169" s="2">
        <v>43157</v>
      </c>
      <c r="H2169" s="1">
        <v>1485000</v>
      </c>
      <c r="I2169" s="1">
        <v>119786.16800000001</v>
      </c>
    </row>
    <row r="2170" spans="1:9" x14ac:dyDescent="0.25">
      <c r="A2170" t="s">
        <v>4820</v>
      </c>
      <c r="B2170" t="s">
        <v>4821</v>
      </c>
      <c r="C2170" t="s">
        <v>351</v>
      </c>
      <c r="D2170" t="s">
        <v>350</v>
      </c>
      <c r="E2170" t="s">
        <v>2333</v>
      </c>
      <c r="F2170" t="s">
        <v>4</v>
      </c>
      <c r="G2170" s="2">
        <v>43335</v>
      </c>
      <c r="H2170" s="1">
        <v>1965000</v>
      </c>
      <c r="I2170" s="1">
        <v>200838.37830000001</v>
      </c>
    </row>
    <row r="2171" spans="1:9" x14ac:dyDescent="0.25">
      <c r="A2171" t="s">
        <v>4818</v>
      </c>
      <c r="B2171" t="s">
        <v>4819</v>
      </c>
      <c r="C2171" t="s">
        <v>4815</v>
      </c>
      <c r="D2171" t="s">
        <v>4814</v>
      </c>
      <c r="E2171" t="s">
        <v>2333</v>
      </c>
      <c r="F2171" t="s">
        <v>4</v>
      </c>
      <c r="G2171" s="2">
        <v>43265</v>
      </c>
      <c r="H2171" s="1">
        <v>7000000</v>
      </c>
      <c r="I2171" s="1">
        <v>439167.408</v>
      </c>
    </row>
    <row r="2172" spans="1:9" x14ac:dyDescent="0.25">
      <c r="A2172" t="s">
        <v>4816</v>
      </c>
      <c r="B2172" t="s">
        <v>4817</v>
      </c>
      <c r="C2172" t="s">
        <v>4815</v>
      </c>
      <c r="D2172" t="s">
        <v>4814</v>
      </c>
      <c r="E2172" t="s">
        <v>2333</v>
      </c>
      <c r="F2172" t="s">
        <v>4</v>
      </c>
      <c r="G2172" s="2">
        <v>43343</v>
      </c>
      <c r="H2172" s="1">
        <v>2700000</v>
      </c>
      <c r="I2172" s="1">
        <v>169652.72</v>
      </c>
    </row>
    <row r="2173" spans="1:9" x14ac:dyDescent="0.25">
      <c r="A2173" t="s">
        <v>4812</v>
      </c>
      <c r="B2173" t="s">
        <v>4813</v>
      </c>
      <c r="C2173" t="s">
        <v>1688</v>
      </c>
      <c r="D2173" t="s">
        <v>1687</v>
      </c>
      <c r="E2173" t="s">
        <v>2333</v>
      </c>
      <c r="F2173" t="s">
        <v>4</v>
      </c>
      <c r="G2173" s="2">
        <v>43424</v>
      </c>
      <c r="H2173" s="1">
        <v>6623000</v>
      </c>
      <c r="I2173" s="1">
        <v>702104.94</v>
      </c>
    </row>
    <row r="2174" spans="1:9" x14ac:dyDescent="0.25">
      <c r="A2174" t="s">
        <v>4810</v>
      </c>
      <c r="B2174" t="s">
        <v>4811</v>
      </c>
      <c r="C2174" t="s">
        <v>4809</v>
      </c>
      <c r="D2174" t="s">
        <v>4808</v>
      </c>
      <c r="E2174" t="s">
        <v>2333</v>
      </c>
      <c r="F2174" t="s">
        <v>4</v>
      </c>
      <c r="G2174" s="2">
        <v>43265</v>
      </c>
      <c r="H2174" s="1">
        <v>1195900</v>
      </c>
      <c r="I2174" s="1">
        <v>86085.631999999998</v>
      </c>
    </row>
    <row r="2175" spans="1:9" x14ac:dyDescent="0.25">
      <c r="A2175" t="s">
        <v>4806</v>
      </c>
      <c r="B2175" t="s">
        <v>4807</v>
      </c>
      <c r="C2175" t="s">
        <v>4805</v>
      </c>
      <c r="D2175" t="s">
        <v>4804</v>
      </c>
      <c r="E2175" t="s">
        <v>2333</v>
      </c>
      <c r="F2175" t="s">
        <v>4</v>
      </c>
      <c r="G2175" s="2">
        <v>43432</v>
      </c>
      <c r="H2175" s="1">
        <v>360000</v>
      </c>
      <c r="I2175" s="1">
        <v>19319.489099999999</v>
      </c>
    </row>
    <row r="2176" spans="1:9" x14ac:dyDescent="0.25">
      <c r="A2176" t="s">
        <v>4802</v>
      </c>
      <c r="B2176" t="s">
        <v>4803</v>
      </c>
      <c r="C2176" t="s">
        <v>4801</v>
      </c>
      <c r="D2176" t="s">
        <v>4800</v>
      </c>
      <c r="E2176" t="s">
        <v>2333</v>
      </c>
      <c r="F2176" t="s">
        <v>4</v>
      </c>
      <c r="G2176" s="2">
        <v>43377</v>
      </c>
      <c r="H2176" s="1">
        <v>3749450</v>
      </c>
      <c r="I2176" s="1">
        <v>315447.3259</v>
      </c>
    </row>
    <row r="2177" spans="1:9" x14ac:dyDescent="0.25">
      <c r="A2177" t="s">
        <v>4798</v>
      </c>
      <c r="B2177" t="s">
        <v>4799</v>
      </c>
      <c r="C2177" t="s">
        <v>399</v>
      </c>
      <c r="D2177" t="s">
        <v>398</v>
      </c>
      <c r="E2177" t="s">
        <v>2333</v>
      </c>
      <c r="F2177" t="s">
        <v>4</v>
      </c>
      <c r="G2177" s="2">
        <v>43381</v>
      </c>
      <c r="H2177" s="1">
        <v>1050000</v>
      </c>
      <c r="I2177" s="1">
        <v>97192.938399999999</v>
      </c>
    </row>
    <row r="2178" spans="1:9" x14ac:dyDescent="0.25">
      <c r="A2178" t="s">
        <v>4796</v>
      </c>
      <c r="B2178" t="s">
        <v>4797</v>
      </c>
      <c r="C2178" t="s">
        <v>4759</v>
      </c>
      <c r="D2178" t="s">
        <v>4758</v>
      </c>
      <c r="E2178" t="s">
        <v>2333</v>
      </c>
      <c r="F2178" t="s">
        <v>4</v>
      </c>
      <c r="G2178" s="2">
        <v>43413</v>
      </c>
      <c r="H2178" s="1">
        <v>9905180</v>
      </c>
      <c r="I2178" s="1">
        <v>512259.7499</v>
      </c>
    </row>
    <row r="2179" spans="1:9" x14ac:dyDescent="0.25">
      <c r="A2179" t="s">
        <v>4794</v>
      </c>
      <c r="B2179" t="s">
        <v>4795</v>
      </c>
      <c r="C2179" t="s">
        <v>4793</v>
      </c>
      <c r="D2179" t="s">
        <v>4792</v>
      </c>
      <c r="E2179" t="s">
        <v>2333</v>
      </c>
      <c r="F2179" t="s">
        <v>4</v>
      </c>
      <c r="G2179" s="2">
        <v>43300</v>
      </c>
      <c r="H2179" s="1">
        <v>319500</v>
      </c>
      <c r="I2179" s="1">
        <v>18534.4071</v>
      </c>
    </row>
    <row r="2180" spans="1:9" x14ac:dyDescent="0.25">
      <c r="A2180" t="s">
        <v>4790</v>
      </c>
      <c r="B2180" t="s">
        <v>4791</v>
      </c>
      <c r="C2180" t="s">
        <v>1668</v>
      </c>
      <c r="D2180" t="s">
        <v>1667</v>
      </c>
      <c r="E2180" t="s">
        <v>2333</v>
      </c>
      <c r="F2180" t="s">
        <v>4</v>
      </c>
      <c r="G2180" s="2">
        <v>43285</v>
      </c>
      <c r="H2180" s="1">
        <v>2107050</v>
      </c>
      <c r="I2180" s="1">
        <v>149000.75380000001</v>
      </c>
    </row>
    <row r="2181" spans="1:9" x14ac:dyDescent="0.25">
      <c r="A2181" t="s">
        <v>4788</v>
      </c>
      <c r="B2181" t="s">
        <v>4789</v>
      </c>
      <c r="C2181" t="s">
        <v>4787</v>
      </c>
      <c r="D2181" t="s">
        <v>4786</v>
      </c>
      <c r="E2181" t="s">
        <v>2333</v>
      </c>
      <c r="F2181" t="s">
        <v>4</v>
      </c>
      <c r="G2181" s="2">
        <v>43249</v>
      </c>
      <c r="H2181" s="1">
        <v>2050000</v>
      </c>
      <c r="I2181" s="1">
        <v>119406.8915</v>
      </c>
    </row>
    <row r="2182" spans="1:9" x14ac:dyDescent="0.25">
      <c r="A2182" t="s">
        <v>4784</v>
      </c>
      <c r="B2182" t="s">
        <v>4785</v>
      </c>
      <c r="C2182" t="s">
        <v>4783</v>
      </c>
      <c r="D2182" t="s">
        <v>4782</v>
      </c>
      <c r="E2182" t="s">
        <v>2333</v>
      </c>
      <c r="F2182" t="s">
        <v>4</v>
      </c>
      <c r="G2182" s="2">
        <v>43216</v>
      </c>
      <c r="H2182" s="1">
        <v>10000000</v>
      </c>
      <c r="I2182" s="1">
        <v>582931.08459999994</v>
      </c>
    </row>
    <row r="2183" spans="1:9" x14ac:dyDescent="0.25">
      <c r="A2183" t="s">
        <v>4780</v>
      </c>
      <c r="B2183" t="s">
        <v>4781</v>
      </c>
      <c r="C2183" t="s">
        <v>4779</v>
      </c>
      <c r="D2183" t="s">
        <v>4778</v>
      </c>
      <c r="E2183" t="s">
        <v>2333</v>
      </c>
      <c r="F2183" t="s">
        <v>4</v>
      </c>
      <c r="G2183" s="2">
        <v>43249</v>
      </c>
      <c r="H2183" s="1">
        <v>4850000</v>
      </c>
      <c r="I2183" s="1">
        <v>274229.59999999998</v>
      </c>
    </row>
    <row r="2184" spans="1:9" x14ac:dyDescent="0.25">
      <c r="A2184" t="s">
        <v>4776</v>
      </c>
      <c r="B2184" t="s">
        <v>4777</v>
      </c>
      <c r="C2184" t="s">
        <v>4775</v>
      </c>
      <c r="D2184" t="s">
        <v>4774</v>
      </c>
      <c r="E2184" t="s">
        <v>2333</v>
      </c>
      <c r="F2184" t="s">
        <v>4</v>
      </c>
      <c r="G2184" s="2">
        <v>43245</v>
      </c>
      <c r="H2184" s="1">
        <v>639000</v>
      </c>
      <c r="I2184" s="1">
        <v>33223.72</v>
      </c>
    </row>
    <row r="2185" spans="1:9" x14ac:dyDescent="0.25">
      <c r="A2185" t="s">
        <v>4772</v>
      </c>
      <c r="B2185" t="s">
        <v>4773</v>
      </c>
      <c r="C2185" t="s">
        <v>4759</v>
      </c>
      <c r="D2185" t="s">
        <v>4758</v>
      </c>
      <c r="E2185" t="s">
        <v>2333</v>
      </c>
      <c r="F2185" t="s">
        <v>4</v>
      </c>
      <c r="G2185" s="2">
        <v>43104</v>
      </c>
      <c r="H2185" s="1">
        <v>1080000</v>
      </c>
      <c r="I2185" s="1">
        <v>56430.628199999999</v>
      </c>
    </row>
    <row r="2186" spans="1:9" x14ac:dyDescent="0.25">
      <c r="A2186" t="s">
        <v>4770</v>
      </c>
      <c r="B2186" t="s">
        <v>4771</v>
      </c>
      <c r="C2186" t="s">
        <v>4769</v>
      </c>
      <c r="D2186" t="s">
        <v>4768</v>
      </c>
      <c r="E2186" t="s">
        <v>2333</v>
      </c>
      <c r="F2186" t="s">
        <v>4</v>
      </c>
      <c r="G2186" s="2">
        <v>43249</v>
      </c>
      <c r="H2186" s="1">
        <v>1845000</v>
      </c>
      <c r="I2186" s="1">
        <v>87885.942200000005</v>
      </c>
    </row>
    <row r="2187" spans="1:9" x14ac:dyDescent="0.25">
      <c r="A2187" t="s">
        <v>4766</v>
      </c>
      <c r="B2187" t="s">
        <v>4767</v>
      </c>
      <c r="C2187" t="s">
        <v>4765</v>
      </c>
      <c r="D2187" t="s">
        <v>4764</v>
      </c>
      <c r="E2187" t="s">
        <v>2333</v>
      </c>
      <c r="F2187" t="s">
        <v>4</v>
      </c>
      <c r="G2187" s="2">
        <v>43381</v>
      </c>
      <c r="H2187" s="1">
        <v>540000</v>
      </c>
      <c r="I2187" s="1">
        <v>39426.846799999999</v>
      </c>
    </row>
    <row r="2188" spans="1:9" x14ac:dyDescent="0.25">
      <c r="A2188" t="s">
        <v>4762</v>
      </c>
      <c r="B2188" t="s">
        <v>4763</v>
      </c>
      <c r="C2188" t="s">
        <v>4759</v>
      </c>
      <c r="D2188" t="s">
        <v>4758</v>
      </c>
      <c r="E2188" t="s">
        <v>2333</v>
      </c>
      <c r="F2188" t="s">
        <v>4</v>
      </c>
      <c r="G2188" s="2">
        <v>43129</v>
      </c>
      <c r="H2188" s="1">
        <v>602350</v>
      </c>
      <c r="I2188" s="1">
        <v>18811.616000000002</v>
      </c>
    </row>
    <row r="2189" spans="1:9" x14ac:dyDescent="0.25">
      <c r="A2189" t="s">
        <v>4760</v>
      </c>
      <c r="B2189" t="s">
        <v>4761</v>
      </c>
      <c r="C2189" t="s">
        <v>4759</v>
      </c>
      <c r="D2189" t="s">
        <v>4758</v>
      </c>
      <c r="E2189" t="s">
        <v>2333</v>
      </c>
      <c r="F2189" t="s">
        <v>4</v>
      </c>
      <c r="G2189" s="2">
        <v>43129</v>
      </c>
      <c r="H2189" s="1">
        <v>943000</v>
      </c>
      <c r="I2189" s="1">
        <v>48957.631999999998</v>
      </c>
    </row>
    <row r="2190" spans="1:9" x14ac:dyDescent="0.25">
      <c r="A2190" t="s">
        <v>4756</v>
      </c>
      <c r="B2190" t="s">
        <v>4757</v>
      </c>
      <c r="C2190" t="s">
        <v>399</v>
      </c>
      <c r="D2190" t="s">
        <v>398</v>
      </c>
      <c r="E2190" t="s">
        <v>2333</v>
      </c>
      <c r="F2190" t="s">
        <v>4</v>
      </c>
      <c r="G2190" s="2">
        <v>43381</v>
      </c>
      <c r="H2190" s="1">
        <v>1780000</v>
      </c>
      <c r="I2190" s="1">
        <v>168816.7905</v>
      </c>
    </row>
    <row r="2191" spans="1:9" x14ac:dyDescent="0.25">
      <c r="A2191" t="s">
        <v>4754</v>
      </c>
      <c r="B2191" t="s">
        <v>4755</v>
      </c>
      <c r="C2191" t="s">
        <v>399</v>
      </c>
      <c r="D2191" t="s">
        <v>398</v>
      </c>
      <c r="E2191" t="s">
        <v>2333</v>
      </c>
      <c r="F2191" t="s">
        <v>4</v>
      </c>
      <c r="G2191" s="2">
        <v>43381</v>
      </c>
      <c r="H2191" s="1">
        <v>1220810</v>
      </c>
      <c r="I2191" s="1">
        <v>115369.8438</v>
      </c>
    </row>
    <row r="2192" spans="1:9" x14ac:dyDescent="0.25">
      <c r="A2192" t="s">
        <v>4748</v>
      </c>
      <c r="B2192" t="s">
        <v>4749</v>
      </c>
      <c r="C2192" t="s">
        <v>4747</v>
      </c>
      <c r="D2192" t="s">
        <v>4746</v>
      </c>
      <c r="E2192" t="s">
        <v>2333</v>
      </c>
      <c r="F2192" t="s">
        <v>4</v>
      </c>
      <c r="G2192" s="2">
        <v>43424</v>
      </c>
      <c r="H2192" s="1">
        <v>912600</v>
      </c>
      <c r="I2192" s="1">
        <v>26533.342199999999</v>
      </c>
    </row>
    <row r="2193" spans="1:9" x14ac:dyDescent="0.25">
      <c r="A2193" t="s">
        <v>4744</v>
      </c>
      <c r="B2193" t="s">
        <v>4745</v>
      </c>
      <c r="C2193" t="s">
        <v>4743</v>
      </c>
      <c r="D2193" t="s">
        <v>4742</v>
      </c>
      <c r="E2193" t="s">
        <v>2333</v>
      </c>
      <c r="F2193" t="s">
        <v>4</v>
      </c>
      <c r="G2193" s="2">
        <v>43297</v>
      </c>
      <c r="H2193" s="1">
        <v>1120000</v>
      </c>
      <c r="I2193" s="1">
        <v>89585.53</v>
      </c>
    </row>
    <row r="2194" spans="1:9" x14ac:dyDescent="0.25">
      <c r="A2194" t="s">
        <v>4740</v>
      </c>
      <c r="B2194" t="s">
        <v>4741</v>
      </c>
      <c r="C2194" t="s">
        <v>4739</v>
      </c>
      <c r="D2194" t="s">
        <v>4738</v>
      </c>
      <c r="E2194" t="s">
        <v>2333</v>
      </c>
      <c r="F2194" t="s">
        <v>4</v>
      </c>
      <c r="G2194" s="2">
        <v>43266</v>
      </c>
      <c r="H2194" s="1">
        <v>3778275</v>
      </c>
      <c r="I2194" s="1">
        <v>199045.57829999999</v>
      </c>
    </row>
    <row r="2195" spans="1:9" x14ac:dyDescent="0.25">
      <c r="A2195" t="s">
        <v>4736</v>
      </c>
      <c r="B2195" t="s">
        <v>4737</v>
      </c>
      <c r="C2195" t="s">
        <v>4733</v>
      </c>
      <c r="D2195" t="s">
        <v>4732</v>
      </c>
      <c r="E2195" t="s">
        <v>2333</v>
      </c>
      <c r="F2195" t="s">
        <v>4</v>
      </c>
      <c r="G2195" s="2">
        <v>43339</v>
      </c>
      <c r="H2195" s="1">
        <v>6500000</v>
      </c>
      <c r="I2195" s="1">
        <v>416665.77269999997</v>
      </c>
    </row>
    <row r="2196" spans="1:9" x14ac:dyDescent="0.25">
      <c r="A2196" t="s">
        <v>4730</v>
      </c>
      <c r="B2196" t="s">
        <v>4731</v>
      </c>
      <c r="C2196" t="s">
        <v>4729</v>
      </c>
      <c r="D2196" t="s">
        <v>4728</v>
      </c>
      <c r="E2196" t="s">
        <v>2333</v>
      </c>
      <c r="F2196" t="s">
        <v>4</v>
      </c>
      <c r="G2196" s="2">
        <v>43420</v>
      </c>
      <c r="H2196" s="1">
        <v>2775000</v>
      </c>
      <c r="I2196" s="1">
        <v>119618.6574</v>
      </c>
    </row>
    <row r="2197" spans="1:9" x14ac:dyDescent="0.25">
      <c r="A2197" t="s">
        <v>4726</v>
      </c>
      <c r="B2197" t="s">
        <v>4727</v>
      </c>
      <c r="C2197" t="s">
        <v>4725</v>
      </c>
      <c r="D2197" t="s">
        <v>4724</v>
      </c>
      <c r="E2197" t="s">
        <v>2333</v>
      </c>
      <c r="F2197" t="s">
        <v>4</v>
      </c>
      <c r="G2197" s="2">
        <v>43425</v>
      </c>
      <c r="H2197" s="1">
        <v>914160</v>
      </c>
      <c r="I2197" s="1">
        <v>88239.070999999996</v>
      </c>
    </row>
    <row r="2198" spans="1:9" x14ac:dyDescent="0.25">
      <c r="A2198" t="s">
        <v>4722</v>
      </c>
      <c r="B2198" t="s">
        <v>4723</v>
      </c>
      <c r="C2198" t="s">
        <v>4677</v>
      </c>
      <c r="D2198" t="s">
        <v>4676</v>
      </c>
      <c r="E2198" t="s">
        <v>2333</v>
      </c>
      <c r="F2198" t="s">
        <v>4</v>
      </c>
      <c r="G2198" s="2">
        <v>43129</v>
      </c>
      <c r="H2198" s="1">
        <v>855000</v>
      </c>
      <c r="I2198" s="1">
        <v>48945.258500000004</v>
      </c>
    </row>
    <row r="2199" spans="1:9" x14ac:dyDescent="0.25">
      <c r="A2199" t="s">
        <v>4720</v>
      </c>
      <c r="B2199" t="s">
        <v>4721</v>
      </c>
      <c r="C2199" t="s">
        <v>4693</v>
      </c>
      <c r="D2199" t="s">
        <v>4692</v>
      </c>
      <c r="E2199" t="s">
        <v>2333</v>
      </c>
      <c r="F2199" t="s">
        <v>4</v>
      </c>
      <c r="G2199" s="2">
        <v>43173</v>
      </c>
      <c r="H2199" s="1">
        <v>2393535.54</v>
      </c>
      <c r="I2199" s="1">
        <v>91886.56</v>
      </c>
    </row>
    <row r="2200" spans="1:9" x14ac:dyDescent="0.25">
      <c r="A2200" t="s">
        <v>4712</v>
      </c>
      <c r="B2200" t="s">
        <v>4713</v>
      </c>
      <c r="C2200" t="s">
        <v>4155</v>
      </c>
      <c r="D2200" t="s">
        <v>4154</v>
      </c>
      <c r="E2200" t="s">
        <v>2333</v>
      </c>
      <c r="F2200" t="s">
        <v>4</v>
      </c>
      <c r="G2200" s="2">
        <v>43104</v>
      </c>
      <c r="H2200" s="1">
        <v>535500</v>
      </c>
      <c r="I2200" s="1">
        <v>27926.393800000002</v>
      </c>
    </row>
    <row r="2201" spans="1:9" x14ac:dyDescent="0.25">
      <c r="A2201" t="s">
        <v>4710</v>
      </c>
      <c r="B2201" t="s">
        <v>4711</v>
      </c>
      <c r="C2201" t="s">
        <v>4709</v>
      </c>
      <c r="D2201" t="s">
        <v>4708</v>
      </c>
      <c r="E2201" t="s">
        <v>2333</v>
      </c>
      <c r="F2201" t="s">
        <v>4</v>
      </c>
      <c r="G2201" s="2">
        <v>43425</v>
      </c>
      <c r="H2201" s="1">
        <v>3010000</v>
      </c>
      <c r="I2201" s="1">
        <v>309002.59999999998</v>
      </c>
    </row>
    <row r="2202" spans="1:9" x14ac:dyDescent="0.25">
      <c r="A2202" t="s">
        <v>4706</v>
      </c>
      <c r="B2202" t="s">
        <v>4707</v>
      </c>
      <c r="C2202" t="s">
        <v>4165</v>
      </c>
      <c r="D2202" t="s">
        <v>4164</v>
      </c>
      <c r="E2202" t="s">
        <v>2333</v>
      </c>
      <c r="F2202" t="s">
        <v>4</v>
      </c>
      <c r="G2202" s="2">
        <v>43377</v>
      </c>
      <c r="H2202" s="1">
        <v>1790000</v>
      </c>
      <c r="I2202" s="1">
        <v>105141.39750000001</v>
      </c>
    </row>
    <row r="2203" spans="1:9" x14ac:dyDescent="0.25">
      <c r="A2203" t="s">
        <v>4704</v>
      </c>
      <c r="B2203" t="s">
        <v>4705</v>
      </c>
      <c r="C2203" t="s">
        <v>4703</v>
      </c>
      <c r="D2203" t="s">
        <v>4702</v>
      </c>
      <c r="E2203" t="s">
        <v>2333</v>
      </c>
      <c r="F2203" t="s">
        <v>4</v>
      </c>
      <c r="G2203" s="2">
        <v>43420</v>
      </c>
      <c r="H2203" s="1">
        <v>1900000</v>
      </c>
      <c r="I2203" s="1">
        <v>63229.473299999998</v>
      </c>
    </row>
    <row r="2204" spans="1:9" x14ac:dyDescent="0.25">
      <c r="A2204" t="s">
        <v>4700</v>
      </c>
      <c r="B2204" t="s">
        <v>4701</v>
      </c>
      <c r="C2204" t="s">
        <v>4697</v>
      </c>
      <c r="D2204" t="s">
        <v>4696</v>
      </c>
      <c r="E2204" t="s">
        <v>2333</v>
      </c>
      <c r="F2204" t="s">
        <v>4</v>
      </c>
      <c r="G2204" s="2">
        <v>43227</v>
      </c>
      <c r="H2204" s="1">
        <v>2763000</v>
      </c>
      <c r="I2204" s="1">
        <v>169486.30009999999</v>
      </c>
    </row>
    <row r="2205" spans="1:9" x14ac:dyDescent="0.25">
      <c r="A2205" t="s">
        <v>4698</v>
      </c>
      <c r="B2205" t="s">
        <v>4699</v>
      </c>
      <c r="C2205" t="s">
        <v>4697</v>
      </c>
      <c r="D2205" t="s">
        <v>4696</v>
      </c>
      <c r="E2205" t="s">
        <v>2333</v>
      </c>
      <c r="F2205" t="s">
        <v>4</v>
      </c>
      <c r="G2205" s="2">
        <v>43262</v>
      </c>
      <c r="H2205" s="1">
        <v>3163871</v>
      </c>
      <c r="I2205" s="1">
        <v>200108.24960000001</v>
      </c>
    </row>
    <row r="2206" spans="1:9" x14ac:dyDescent="0.25">
      <c r="A2206" t="s">
        <v>4694</v>
      </c>
      <c r="B2206" t="s">
        <v>4695</v>
      </c>
      <c r="C2206" t="s">
        <v>4693</v>
      </c>
      <c r="D2206" t="s">
        <v>4692</v>
      </c>
      <c r="E2206" t="s">
        <v>2333</v>
      </c>
      <c r="F2206" t="s">
        <v>4</v>
      </c>
      <c r="G2206" s="2">
        <v>43249</v>
      </c>
      <c r="H2206" s="1">
        <v>1194212</v>
      </c>
      <c r="I2206" s="1">
        <v>74223.288</v>
      </c>
    </row>
    <row r="2207" spans="1:9" x14ac:dyDescent="0.25">
      <c r="A2207" t="s">
        <v>4690</v>
      </c>
      <c r="B2207" t="s">
        <v>4691</v>
      </c>
      <c r="C2207" t="s">
        <v>4689</v>
      </c>
      <c r="D2207" t="s">
        <v>4688</v>
      </c>
      <c r="E2207" t="s">
        <v>2333</v>
      </c>
      <c r="F2207" t="s">
        <v>4</v>
      </c>
      <c r="G2207" s="2">
        <v>43208</v>
      </c>
      <c r="H2207" s="1">
        <v>4670000</v>
      </c>
      <c r="I2207" s="1">
        <v>294338.77600000001</v>
      </c>
    </row>
    <row r="2208" spans="1:9" x14ac:dyDescent="0.25">
      <c r="A2208" t="s">
        <v>4686</v>
      </c>
      <c r="B2208" t="s">
        <v>4687</v>
      </c>
      <c r="C2208" t="s">
        <v>4685</v>
      </c>
      <c r="D2208" t="s">
        <v>4684</v>
      </c>
      <c r="E2208" t="s">
        <v>2333</v>
      </c>
      <c r="F2208" t="s">
        <v>4</v>
      </c>
      <c r="G2208" s="2">
        <v>43390</v>
      </c>
      <c r="H2208" s="1">
        <v>3087656</v>
      </c>
      <c r="I2208" s="1">
        <v>172413.72</v>
      </c>
    </row>
    <row r="2209" spans="1:9" x14ac:dyDescent="0.25">
      <c r="A2209" t="s">
        <v>4682</v>
      </c>
      <c r="B2209" t="s">
        <v>4683</v>
      </c>
      <c r="C2209" t="s">
        <v>4681</v>
      </c>
      <c r="D2209" t="s">
        <v>4680</v>
      </c>
      <c r="E2209" t="s">
        <v>2333</v>
      </c>
      <c r="F2209" t="s">
        <v>4</v>
      </c>
      <c r="G2209" s="2">
        <v>43299</v>
      </c>
      <c r="H2209" s="1">
        <v>2000000</v>
      </c>
      <c r="I2209" s="1">
        <v>118325.7772</v>
      </c>
    </row>
    <row r="2210" spans="1:9" x14ac:dyDescent="0.25">
      <c r="A2210" t="s">
        <v>4678</v>
      </c>
      <c r="B2210" t="s">
        <v>4679</v>
      </c>
      <c r="C2210" t="s">
        <v>4677</v>
      </c>
      <c r="D2210" t="s">
        <v>4676</v>
      </c>
      <c r="E2210" t="s">
        <v>2333</v>
      </c>
      <c r="F2210" t="s">
        <v>4</v>
      </c>
      <c r="G2210" s="2">
        <v>43376</v>
      </c>
      <c r="H2210" s="1">
        <v>3947383</v>
      </c>
      <c r="I2210" s="1">
        <v>327715.136</v>
      </c>
    </row>
    <row r="2211" spans="1:9" x14ac:dyDescent="0.25">
      <c r="A2211" t="s">
        <v>4674</v>
      </c>
      <c r="B2211" t="s">
        <v>4675</v>
      </c>
      <c r="C2211" t="s">
        <v>4673</v>
      </c>
      <c r="D2211" t="s">
        <v>4672</v>
      </c>
      <c r="E2211" t="s">
        <v>2333</v>
      </c>
      <c r="F2211" t="s">
        <v>4</v>
      </c>
      <c r="G2211" s="2">
        <v>43410</v>
      </c>
      <c r="H2211" s="1">
        <v>854010</v>
      </c>
      <c r="I2211" s="1">
        <v>51156.529199999997</v>
      </c>
    </row>
    <row r="2212" spans="1:9" x14ac:dyDescent="0.25">
      <c r="A2212" t="s">
        <v>4670</v>
      </c>
      <c r="B2212" t="s">
        <v>4671</v>
      </c>
      <c r="C2212" t="s">
        <v>4669</v>
      </c>
      <c r="D2212" t="s">
        <v>4668</v>
      </c>
      <c r="E2212" t="s">
        <v>2333</v>
      </c>
      <c r="F2212" t="s">
        <v>4</v>
      </c>
      <c r="G2212" s="2">
        <v>43220</v>
      </c>
      <c r="H2212" s="1">
        <v>88000</v>
      </c>
      <c r="I2212" s="1">
        <v>6834.7116999999998</v>
      </c>
    </row>
    <row r="2213" spans="1:9" x14ac:dyDescent="0.25">
      <c r="A2213" t="s">
        <v>4666</v>
      </c>
      <c r="B2213" t="s">
        <v>4667</v>
      </c>
      <c r="C2213" t="s">
        <v>4665</v>
      </c>
      <c r="D2213" t="s">
        <v>4664</v>
      </c>
      <c r="E2213" t="s">
        <v>2333</v>
      </c>
      <c r="F2213" t="s">
        <v>4</v>
      </c>
      <c r="G2213" s="2">
        <v>43425</v>
      </c>
      <c r="H2213" s="1">
        <v>1710000</v>
      </c>
      <c r="I2213" s="1">
        <v>207683.1698</v>
      </c>
    </row>
    <row r="2214" spans="1:9" x14ac:dyDescent="0.25">
      <c r="A2214" t="s">
        <v>4662</v>
      </c>
      <c r="B2214" t="s">
        <v>4663</v>
      </c>
      <c r="C2214" t="s">
        <v>4661</v>
      </c>
      <c r="D2214" t="s">
        <v>4660</v>
      </c>
      <c r="E2214" t="s">
        <v>2333</v>
      </c>
      <c r="F2214" t="s">
        <v>4</v>
      </c>
      <c r="G2214" s="2">
        <v>43224</v>
      </c>
      <c r="H2214" s="1">
        <v>143620</v>
      </c>
      <c r="I2214" s="1">
        <v>6288.0852999999997</v>
      </c>
    </row>
    <row r="2215" spans="1:9" x14ac:dyDescent="0.25">
      <c r="A2215" t="s">
        <v>4658</v>
      </c>
      <c r="B2215" t="s">
        <v>4659</v>
      </c>
      <c r="C2215" t="s">
        <v>4657</v>
      </c>
      <c r="D2215" t="s">
        <v>4656</v>
      </c>
      <c r="E2215" t="s">
        <v>2333</v>
      </c>
      <c r="F2215" t="s">
        <v>4</v>
      </c>
      <c r="G2215" s="2">
        <v>43172</v>
      </c>
      <c r="H2215" s="1">
        <v>220000</v>
      </c>
      <c r="I2215" s="1">
        <v>22617.8714</v>
      </c>
    </row>
    <row r="2216" spans="1:9" x14ac:dyDescent="0.25">
      <c r="A2216" t="s">
        <v>4654</v>
      </c>
      <c r="B2216" t="s">
        <v>4655</v>
      </c>
      <c r="C2216" t="s">
        <v>4653</v>
      </c>
      <c r="D2216" t="s">
        <v>4652</v>
      </c>
      <c r="E2216" t="s">
        <v>2333</v>
      </c>
      <c r="F2216" t="s">
        <v>4</v>
      </c>
      <c r="G2216" s="2">
        <v>43224</v>
      </c>
      <c r="H2216" s="1">
        <v>2736000</v>
      </c>
      <c r="I2216" s="1">
        <v>191826.74290000001</v>
      </c>
    </row>
    <row r="2217" spans="1:9" x14ac:dyDescent="0.25">
      <c r="A2217" t="s">
        <v>4650</v>
      </c>
      <c r="B2217" t="s">
        <v>4651</v>
      </c>
      <c r="C2217" t="s">
        <v>4649</v>
      </c>
      <c r="D2217" t="s">
        <v>4648</v>
      </c>
      <c r="E2217" t="s">
        <v>2333</v>
      </c>
      <c r="F2217" t="s">
        <v>4</v>
      </c>
      <c r="G2217" s="2">
        <v>43342</v>
      </c>
      <c r="H2217" s="1">
        <v>3783940</v>
      </c>
      <c r="I2217" s="1">
        <v>311698.28000000003</v>
      </c>
    </row>
    <row r="2218" spans="1:9" x14ac:dyDescent="0.25">
      <c r="A2218" t="s">
        <v>4646</v>
      </c>
      <c r="B2218" t="s">
        <v>4647</v>
      </c>
      <c r="C2218" t="s">
        <v>4143</v>
      </c>
      <c r="D2218" t="s">
        <v>4142</v>
      </c>
      <c r="E2218" t="s">
        <v>2333</v>
      </c>
      <c r="F2218" t="s">
        <v>4</v>
      </c>
      <c r="G2218" s="2">
        <v>43297</v>
      </c>
      <c r="H2218" s="1">
        <v>428000</v>
      </c>
      <c r="I2218" s="1">
        <v>16552.334699999999</v>
      </c>
    </row>
    <row r="2219" spans="1:9" x14ac:dyDescent="0.25">
      <c r="A2219" t="s">
        <v>4644</v>
      </c>
      <c r="B2219" t="s">
        <v>4645</v>
      </c>
      <c r="C2219" t="s">
        <v>4643</v>
      </c>
      <c r="D2219" t="s">
        <v>4642</v>
      </c>
      <c r="E2219" t="s">
        <v>2333</v>
      </c>
      <c r="F2219" t="s">
        <v>4</v>
      </c>
      <c r="G2219" s="2">
        <v>43291</v>
      </c>
      <c r="H2219" s="1">
        <v>650000</v>
      </c>
      <c r="I2219" s="1">
        <v>31782.6</v>
      </c>
    </row>
    <row r="2220" spans="1:9" x14ac:dyDescent="0.25">
      <c r="A2220" t="s">
        <v>4640</v>
      </c>
      <c r="B2220" t="s">
        <v>4641</v>
      </c>
      <c r="C2220" t="s">
        <v>4143</v>
      </c>
      <c r="D2220" t="s">
        <v>4142</v>
      </c>
      <c r="E2220" t="s">
        <v>2333</v>
      </c>
      <c r="F2220" t="s">
        <v>4</v>
      </c>
      <c r="G2220" s="2">
        <v>43173</v>
      </c>
      <c r="H2220" s="1">
        <v>870000</v>
      </c>
      <c r="I2220" s="1">
        <v>51349.124199999998</v>
      </c>
    </row>
    <row r="2221" spans="1:9" x14ac:dyDescent="0.25">
      <c r="A2221" t="s">
        <v>4638</v>
      </c>
      <c r="B2221" t="s">
        <v>4639</v>
      </c>
      <c r="C2221" t="s">
        <v>4609</v>
      </c>
      <c r="D2221" t="s">
        <v>4608</v>
      </c>
      <c r="E2221" t="s">
        <v>2333</v>
      </c>
      <c r="F2221" t="s">
        <v>4</v>
      </c>
      <c r="G2221" s="2">
        <v>43265</v>
      </c>
      <c r="H2221" s="1">
        <v>1051900</v>
      </c>
      <c r="I2221" s="1">
        <v>90292.783299999996</v>
      </c>
    </row>
    <row r="2222" spans="1:9" x14ac:dyDescent="0.25">
      <c r="A2222" t="s">
        <v>4636</v>
      </c>
      <c r="B2222" t="s">
        <v>4637</v>
      </c>
      <c r="C2222" t="s">
        <v>4635</v>
      </c>
      <c r="D2222" t="s">
        <v>4634</v>
      </c>
      <c r="E2222" t="s">
        <v>2333</v>
      </c>
      <c r="F2222" t="s">
        <v>4</v>
      </c>
      <c r="G2222" s="2">
        <v>43216</v>
      </c>
      <c r="H2222" s="1">
        <v>569910</v>
      </c>
      <c r="I2222" s="1">
        <v>42357.014000000003</v>
      </c>
    </row>
    <row r="2223" spans="1:9" x14ac:dyDescent="0.25">
      <c r="A2223" t="s">
        <v>4632</v>
      </c>
      <c r="B2223" t="s">
        <v>4633</v>
      </c>
      <c r="C2223" t="s">
        <v>4631</v>
      </c>
      <c r="D2223" t="s">
        <v>4630</v>
      </c>
      <c r="E2223" t="s">
        <v>2333</v>
      </c>
      <c r="F2223" t="s">
        <v>4</v>
      </c>
      <c r="G2223" s="2">
        <v>43194</v>
      </c>
      <c r="H2223" s="1">
        <v>2396000</v>
      </c>
      <c r="I2223" s="1">
        <v>147519.20360000001</v>
      </c>
    </row>
    <row r="2224" spans="1:9" x14ac:dyDescent="0.25">
      <c r="A2224" t="s">
        <v>4628</v>
      </c>
      <c r="B2224" t="s">
        <v>4629</v>
      </c>
      <c r="C2224" t="s">
        <v>4627</v>
      </c>
      <c r="D2224" t="s">
        <v>4626</v>
      </c>
      <c r="E2224" t="s">
        <v>2333</v>
      </c>
      <c r="F2224" t="s">
        <v>4</v>
      </c>
      <c r="G2224" s="2">
        <v>43116</v>
      </c>
      <c r="H2224" s="1">
        <v>2058000</v>
      </c>
      <c r="I2224" s="1">
        <v>208166.36249999999</v>
      </c>
    </row>
    <row r="2225" spans="1:9" x14ac:dyDescent="0.25">
      <c r="A2225" t="s">
        <v>4622</v>
      </c>
      <c r="B2225" t="s">
        <v>4623</v>
      </c>
      <c r="C2225" t="s">
        <v>4621</v>
      </c>
      <c r="D2225" t="s">
        <v>4620</v>
      </c>
      <c r="E2225" t="s">
        <v>2333</v>
      </c>
      <c r="F2225" t="s">
        <v>4</v>
      </c>
      <c r="G2225" s="2">
        <v>43116</v>
      </c>
      <c r="H2225" s="1">
        <v>540000</v>
      </c>
      <c r="I2225" s="1">
        <v>27508.1999</v>
      </c>
    </row>
    <row r="2226" spans="1:9" x14ac:dyDescent="0.25">
      <c r="A2226" t="s">
        <v>4616</v>
      </c>
      <c r="B2226" t="s">
        <v>4617</v>
      </c>
      <c r="C2226" t="s">
        <v>4613</v>
      </c>
      <c r="D2226" t="s">
        <v>4612</v>
      </c>
      <c r="E2226" t="s">
        <v>2333</v>
      </c>
      <c r="F2226" t="s">
        <v>4</v>
      </c>
      <c r="G2226" s="2">
        <v>43335</v>
      </c>
      <c r="H2226" s="1">
        <v>3419100</v>
      </c>
      <c r="I2226" s="1">
        <v>165353.01800000001</v>
      </c>
    </row>
    <row r="2227" spans="1:9" x14ac:dyDescent="0.25">
      <c r="A2227" t="s">
        <v>4614</v>
      </c>
      <c r="B2227" t="s">
        <v>4615</v>
      </c>
      <c r="C2227" t="s">
        <v>4613</v>
      </c>
      <c r="D2227" t="s">
        <v>4612</v>
      </c>
      <c r="E2227" t="s">
        <v>2333</v>
      </c>
      <c r="F2227" t="s">
        <v>4</v>
      </c>
      <c r="G2227" s="2">
        <v>43335</v>
      </c>
      <c r="H2227" s="1">
        <v>2795330</v>
      </c>
      <c r="I2227" s="1">
        <v>143722.23199999999</v>
      </c>
    </row>
    <row r="2228" spans="1:9" x14ac:dyDescent="0.25">
      <c r="A2228" t="s">
        <v>4610</v>
      </c>
      <c r="B2228" t="s">
        <v>4611</v>
      </c>
      <c r="C2228" t="s">
        <v>4609</v>
      </c>
      <c r="D2228" t="s">
        <v>4608</v>
      </c>
      <c r="E2228" t="s">
        <v>2333</v>
      </c>
      <c r="F2228" t="s">
        <v>4</v>
      </c>
      <c r="G2228" s="2">
        <v>43236</v>
      </c>
      <c r="H2228" s="1">
        <v>793360</v>
      </c>
      <c r="I2228" s="1">
        <v>57004.402800000003</v>
      </c>
    </row>
    <row r="2229" spans="1:9" x14ac:dyDescent="0.25">
      <c r="A2229" t="s">
        <v>4606</v>
      </c>
      <c r="B2229" t="s">
        <v>4607</v>
      </c>
      <c r="C2229" t="s">
        <v>4605</v>
      </c>
      <c r="D2229" t="s">
        <v>4604</v>
      </c>
      <c r="E2229" t="s">
        <v>2333</v>
      </c>
      <c r="F2229" t="s">
        <v>4</v>
      </c>
      <c r="G2229" s="2">
        <v>43224</v>
      </c>
      <c r="H2229" s="1">
        <v>1547100</v>
      </c>
      <c r="I2229" s="1">
        <v>87315.195800000001</v>
      </c>
    </row>
    <row r="2230" spans="1:9" x14ac:dyDescent="0.25">
      <c r="A2230" t="s">
        <v>4602</v>
      </c>
      <c r="B2230" t="s">
        <v>4603</v>
      </c>
      <c r="C2230" t="s">
        <v>4597</v>
      </c>
      <c r="D2230" t="s">
        <v>4596</v>
      </c>
      <c r="E2230" t="s">
        <v>2333</v>
      </c>
      <c r="F2230" t="s">
        <v>4</v>
      </c>
      <c r="G2230" s="2">
        <v>43342</v>
      </c>
      <c r="H2230" s="1">
        <v>2700000</v>
      </c>
      <c r="I2230" s="1">
        <v>207357.84589999999</v>
      </c>
    </row>
    <row r="2231" spans="1:9" x14ac:dyDescent="0.25">
      <c r="A2231" t="s">
        <v>4598</v>
      </c>
      <c r="B2231" t="s">
        <v>4599</v>
      </c>
      <c r="C2231" t="s">
        <v>4597</v>
      </c>
      <c r="D2231" t="s">
        <v>4596</v>
      </c>
      <c r="E2231" t="s">
        <v>2333</v>
      </c>
      <c r="F2231" t="s">
        <v>4</v>
      </c>
      <c r="G2231" s="2">
        <v>43342</v>
      </c>
      <c r="H2231" s="1">
        <v>445000</v>
      </c>
      <c r="I2231" s="1">
        <v>23678.382600000001</v>
      </c>
    </row>
    <row r="2232" spans="1:9" x14ac:dyDescent="0.25">
      <c r="A2232" t="s">
        <v>4594</v>
      </c>
      <c r="B2232" t="s">
        <v>4595</v>
      </c>
      <c r="C2232" t="s">
        <v>4593</v>
      </c>
      <c r="D2232" t="s">
        <v>4592</v>
      </c>
      <c r="E2232" t="s">
        <v>2333</v>
      </c>
      <c r="F2232" t="s">
        <v>4</v>
      </c>
      <c r="G2232" s="2">
        <v>43208</v>
      </c>
      <c r="H2232" s="1">
        <v>1067453</v>
      </c>
      <c r="I2232" s="1">
        <v>54793.591500000002</v>
      </c>
    </row>
    <row r="2233" spans="1:9" x14ac:dyDescent="0.25">
      <c r="A2233" t="s">
        <v>4590</v>
      </c>
      <c r="B2233" t="s">
        <v>4591</v>
      </c>
      <c r="C2233" t="s">
        <v>4589</v>
      </c>
      <c r="D2233" t="s">
        <v>4588</v>
      </c>
      <c r="E2233" t="s">
        <v>2333</v>
      </c>
      <c r="F2233" t="s">
        <v>4</v>
      </c>
      <c r="G2233" s="2">
        <v>43445</v>
      </c>
      <c r="H2233" s="1">
        <v>799850</v>
      </c>
      <c r="I2233" s="1">
        <v>64942.472099999999</v>
      </c>
    </row>
    <row r="2234" spans="1:9" x14ac:dyDescent="0.25">
      <c r="A2234" t="s">
        <v>4586</v>
      </c>
      <c r="B2234" t="s">
        <v>4587</v>
      </c>
      <c r="C2234" t="s">
        <v>4581</v>
      </c>
      <c r="D2234" t="s">
        <v>4580</v>
      </c>
      <c r="E2234" t="s">
        <v>2333</v>
      </c>
      <c r="F2234" t="s">
        <v>4</v>
      </c>
      <c r="G2234" s="2">
        <v>43297</v>
      </c>
      <c r="H2234" s="1">
        <v>1400000</v>
      </c>
      <c r="I2234" s="1">
        <v>133699.43309999999</v>
      </c>
    </row>
    <row r="2235" spans="1:9" x14ac:dyDescent="0.25">
      <c r="A2235" t="s">
        <v>4584</v>
      </c>
      <c r="B2235" t="s">
        <v>4585</v>
      </c>
      <c r="C2235" t="s">
        <v>4581</v>
      </c>
      <c r="D2235" t="s">
        <v>4580</v>
      </c>
      <c r="E2235" t="s">
        <v>2333</v>
      </c>
      <c r="F2235" t="s">
        <v>4</v>
      </c>
      <c r="G2235" s="2">
        <v>43297</v>
      </c>
      <c r="H2235" s="1">
        <v>3200000</v>
      </c>
      <c r="I2235" s="1">
        <v>364874.65840000001</v>
      </c>
    </row>
    <row r="2236" spans="1:9" x14ac:dyDescent="0.25">
      <c r="A2236" t="s">
        <v>4582</v>
      </c>
      <c r="B2236" t="s">
        <v>4583</v>
      </c>
      <c r="C2236" t="s">
        <v>4581</v>
      </c>
      <c r="D2236" t="s">
        <v>4580</v>
      </c>
      <c r="E2236" t="s">
        <v>2333</v>
      </c>
      <c r="F2236" t="s">
        <v>4</v>
      </c>
      <c r="G2236" s="2">
        <v>43297</v>
      </c>
      <c r="H2236" s="1">
        <v>215000</v>
      </c>
      <c r="I2236" s="1">
        <v>27663.294099999999</v>
      </c>
    </row>
    <row r="2237" spans="1:9" x14ac:dyDescent="0.25">
      <c r="A2237" t="s">
        <v>4578</v>
      </c>
      <c r="B2237" t="s">
        <v>4579</v>
      </c>
      <c r="C2237" t="s">
        <v>4577</v>
      </c>
      <c r="D2237" t="s">
        <v>4576</v>
      </c>
      <c r="E2237" t="s">
        <v>2333</v>
      </c>
      <c r="F2237" t="s">
        <v>4</v>
      </c>
      <c r="G2237" s="2">
        <v>43104</v>
      </c>
      <c r="H2237" s="1">
        <v>1369200</v>
      </c>
      <c r="I2237" s="1">
        <v>70752.471999999994</v>
      </c>
    </row>
    <row r="2238" spans="1:9" x14ac:dyDescent="0.25">
      <c r="A2238" t="s">
        <v>4574</v>
      </c>
      <c r="B2238" t="s">
        <v>4575</v>
      </c>
      <c r="C2238" t="s">
        <v>4573</v>
      </c>
      <c r="D2238" t="s">
        <v>4572</v>
      </c>
      <c r="E2238" t="s">
        <v>2333</v>
      </c>
      <c r="F2238" t="s">
        <v>4</v>
      </c>
      <c r="G2238" s="2">
        <v>43376</v>
      </c>
      <c r="H2238" s="1">
        <v>229000</v>
      </c>
      <c r="I2238" s="1">
        <v>22582.055199999999</v>
      </c>
    </row>
    <row r="2239" spans="1:9" x14ac:dyDescent="0.25">
      <c r="A2239" t="s">
        <v>4570</v>
      </c>
      <c r="B2239" t="s">
        <v>4571</v>
      </c>
      <c r="C2239" t="s">
        <v>4569</v>
      </c>
      <c r="D2239" t="s">
        <v>4568</v>
      </c>
      <c r="E2239" t="s">
        <v>2333</v>
      </c>
      <c r="F2239" t="s">
        <v>4</v>
      </c>
      <c r="G2239" s="2">
        <v>43404</v>
      </c>
      <c r="H2239" s="1">
        <v>2290000</v>
      </c>
      <c r="I2239" s="1">
        <v>164631.4198</v>
      </c>
    </row>
    <row r="2240" spans="1:9" x14ac:dyDescent="0.25">
      <c r="A2240" t="s">
        <v>4566</v>
      </c>
      <c r="B2240" t="s">
        <v>4567</v>
      </c>
      <c r="C2240" t="s">
        <v>4563</v>
      </c>
      <c r="D2240" t="s">
        <v>4562</v>
      </c>
      <c r="E2240" t="s">
        <v>2333</v>
      </c>
      <c r="F2240" t="s">
        <v>4</v>
      </c>
      <c r="G2240" s="2">
        <v>43342</v>
      </c>
      <c r="H2240" s="1">
        <v>385000</v>
      </c>
      <c r="I2240" s="1">
        <v>14250.372100000001</v>
      </c>
    </row>
    <row r="2241" spans="1:9" x14ac:dyDescent="0.25">
      <c r="A2241" t="s">
        <v>4564</v>
      </c>
      <c r="B2241" t="s">
        <v>4565</v>
      </c>
      <c r="C2241" t="s">
        <v>4563</v>
      </c>
      <c r="D2241" t="s">
        <v>4562</v>
      </c>
      <c r="E2241" t="s">
        <v>2333</v>
      </c>
      <c r="F2241" t="s">
        <v>4</v>
      </c>
      <c r="G2241" s="2">
        <v>43342</v>
      </c>
      <c r="H2241" s="1">
        <v>371000</v>
      </c>
      <c r="I2241" s="1">
        <v>17597.96</v>
      </c>
    </row>
    <row r="2242" spans="1:9" x14ac:dyDescent="0.25">
      <c r="A2242" t="s">
        <v>4560</v>
      </c>
      <c r="B2242" t="s">
        <v>4561</v>
      </c>
      <c r="C2242" t="s">
        <v>4559</v>
      </c>
      <c r="D2242" t="s">
        <v>4558</v>
      </c>
      <c r="E2242" t="s">
        <v>2333</v>
      </c>
      <c r="F2242" t="s">
        <v>4</v>
      </c>
      <c r="G2242" s="2">
        <v>43360</v>
      </c>
      <c r="H2242" s="1">
        <v>162000</v>
      </c>
      <c r="I2242" s="1">
        <v>11033.536</v>
      </c>
    </row>
    <row r="2243" spans="1:9" x14ac:dyDescent="0.25">
      <c r="A2243" t="s">
        <v>4556</v>
      </c>
      <c r="B2243" t="s">
        <v>4557</v>
      </c>
      <c r="C2243" t="s">
        <v>4067</v>
      </c>
      <c r="D2243" t="s">
        <v>4066</v>
      </c>
      <c r="E2243" t="s">
        <v>2333</v>
      </c>
      <c r="F2243" t="s">
        <v>4</v>
      </c>
      <c r="G2243" s="2">
        <v>43409</v>
      </c>
      <c r="H2243" s="1">
        <v>696992</v>
      </c>
      <c r="I2243" s="1">
        <v>41813.021999999997</v>
      </c>
    </row>
    <row r="2244" spans="1:9" x14ac:dyDescent="0.25">
      <c r="A2244" t="s">
        <v>4554</v>
      </c>
      <c r="B2244" t="s">
        <v>4555</v>
      </c>
      <c r="C2244" t="s">
        <v>4529</v>
      </c>
      <c r="D2244" t="s">
        <v>4528</v>
      </c>
      <c r="E2244" t="s">
        <v>2333</v>
      </c>
      <c r="F2244" t="s">
        <v>4</v>
      </c>
      <c r="G2244" s="2">
        <v>43122</v>
      </c>
      <c r="H2244" s="1">
        <v>2888819.96</v>
      </c>
      <c r="I2244" s="1">
        <v>199275.54329999999</v>
      </c>
    </row>
    <row r="2245" spans="1:9" x14ac:dyDescent="0.25">
      <c r="A2245" t="s">
        <v>4552</v>
      </c>
      <c r="B2245" t="s">
        <v>4553</v>
      </c>
      <c r="C2245" t="s">
        <v>4551</v>
      </c>
      <c r="D2245" t="s">
        <v>4550</v>
      </c>
      <c r="E2245" t="s">
        <v>2333</v>
      </c>
      <c r="F2245" t="s">
        <v>4</v>
      </c>
      <c r="G2245" s="2">
        <v>43216</v>
      </c>
      <c r="H2245" s="1">
        <v>1292000</v>
      </c>
      <c r="I2245" s="1">
        <v>100384.6195</v>
      </c>
    </row>
    <row r="2246" spans="1:9" x14ac:dyDescent="0.25">
      <c r="A2246" t="s">
        <v>4548</v>
      </c>
      <c r="B2246" t="s">
        <v>4549</v>
      </c>
      <c r="C2246" t="s">
        <v>4547</v>
      </c>
      <c r="D2246" t="s">
        <v>4546</v>
      </c>
      <c r="E2246" t="s">
        <v>2333</v>
      </c>
      <c r="F2246" t="s">
        <v>4</v>
      </c>
      <c r="G2246" s="2">
        <v>43262</v>
      </c>
      <c r="H2246" s="1">
        <v>1096848</v>
      </c>
      <c r="I2246" s="1">
        <v>62238.969400000002</v>
      </c>
    </row>
    <row r="2247" spans="1:9" x14ac:dyDescent="0.25">
      <c r="A2247" t="s">
        <v>4544</v>
      </c>
      <c r="B2247" t="s">
        <v>4545</v>
      </c>
      <c r="C2247" t="s">
        <v>4541</v>
      </c>
      <c r="D2247" t="s">
        <v>4540</v>
      </c>
      <c r="E2247" t="s">
        <v>2333</v>
      </c>
      <c r="F2247" t="s">
        <v>4</v>
      </c>
      <c r="G2247" s="2">
        <v>43290</v>
      </c>
      <c r="H2247" s="1">
        <v>1169880</v>
      </c>
      <c r="I2247" s="1">
        <v>57098.375999999997</v>
      </c>
    </row>
    <row r="2248" spans="1:9" x14ac:dyDescent="0.25">
      <c r="A2248" t="s">
        <v>4542</v>
      </c>
      <c r="B2248" t="s">
        <v>4543</v>
      </c>
      <c r="C2248" t="s">
        <v>4541</v>
      </c>
      <c r="D2248" t="s">
        <v>4540</v>
      </c>
      <c r="E2248" t="s">
        <v>2333</v>
      </c>
      <c r="F2248" t="s">
        <v>4</v>
      </c>
      <c r="G2248" s="2">
        <v>43131</v>
      </c>
      <c r="H2248" s="1">
        <v>360000</v>
      </c>
      <c r="I2248" s="1">
        <v>18262.814399999999</v>
      </c>
    </row>
    <row r="2249" spans="1:9" x14ac:dyDescent="0.25">
      <c r="A2249" t="s">
        <v>4538</v>
      </c>
      <c r="B2249" t="s">
        <v>4539</v>
      </c>
      <c r="C2249" t="s">
        <v>4537</v>
      </c>
      <c r="D2249" t="s">
        <v>4536</v>
      </c>
      <c r="E2249" t="s">
        <v>2333</v>
      </c>
      <c r="F2249" t="s">
        <v>4</v>
      </c>
      <c r="G2249" s="2">
        <v>43265</v>
      </c>
      <c r="H2249" s="1">
        <v>736000</v>
      </c>
      <c r="I2249" s="1">
        <v>52280.608699999997</v>
      </c>
    </row>
    <row r="2250" spans="1:9" x14ac:dyDescent="0.25">
      <c r="A2250" t="s">
        <v>4534</v>
      </c>
      <c r="B2250" t="s">
        <v>4535</v>
      </c>
      <c r="C2250" t="s">
        <v>4533</v>
      </c>
      <c r="D2250" t="s">
        <v>4532</v>
      </c>
      <c r="E2250" t="s">
        <v>2333</v>
      </c>
      <c r="F2250" t="s">
        <v>4</v>
      </c>
      <c r="G2250" s="2">
        <v>43308</v>
      </c>
      <c r="H2250" s="1">
        <v>3100000</v>
      </c>
      <c r="I2250" s="1">
        <v>167079.56</v>
      </c>
    </row>
    <row r="2251" spans="1:9" x14ac:dyDescent="0.25">
      <c r="A2251" t="s">
        <v>4530</v>
      </c>
      <c r="B2251" t="s">
        <v>4531</v>
      </c>
      <c r="C2251" t="s">
        <v>4529</v>
      </c>
      <c r="D2251" t="s">
        <v>4528</v>
      </c>
      <c r="E2251" t="s">
        <v>2333</v>
      </c>
      <c r="F2251" t="s">
        <v>4</v>
      </c>
      <c r="G2251" s="2">
        <v>43157</v>
      </c>
      <c r="H2251" s="1">
        <v>710000</v>
      </c>
      <c r="I2251" s="1">
        <v>41496.796600000001</v>
      </c>
    </row>
    <row r="2252" spans="1:9" x14ac:dyDescent="0.25">
      <c r="A2252" t="s">
        <v>4526</v>
      </c>
      <c r="B2252" t="s">
        <v>4527</v>
      </c>
      <c r="C2252" t="s">
        <v>455</v>
      </c>
      <c r="D2252" t="s">
        <v>454</v>
      </c>
      <c r="E2252" t="s">
        <v>2333</v>
      </c>
      <c r="F2252" t="s">
        <v>4</v>
      </c>
      <c r="G2252" s="2">
        <v>43439</v>
      </c>
      <c r="H2252" s="1">
        <v>1005500</v>
      </c>
      <c r="I2252" s="1">
        <v>93742.274699999994</v>
      </c>
    </row>
    <row r="2253" spans="1:9" x14ac:dyDescent="0.25">
      <c r="A2253" t="s">
        <v>4524</v>
      </c>
      <c r="B2253" t="s">
        <v>4525</v>
      </c>
      <c r="C2253" t="s">
        <v>4503</v>
      </c>
      <c r="D2253" t="s">
        <v>4502</v>
      </c>
      <c r="E2253" t="s">
        <v>2333</v>
      </c>
      <c r="F2253" t="s">
        <v>4</v>
      </c>
      <c r="G2253" s="2">
        <v>43416</v>
      </c>
      <c r="H2253" s="1">
        <v>4373250</v>
      </c>
      <c r="I2253" s="1">
        <v>31851.953600000001</v>
      </c>
    </row>
    <row r="2254" spans="1:9" x14ac:dyDescent="0.25">
      <c r="A2254" t="s">
        <v>4522</v>
      </c>
      <c r="B2254" t="s">
        <v>4523</v>
      </c>
      <c r="C2254" t="s">
        <v>4521</v>
      </c>
      <c r="D2254" t="s">
        <v>4520</v>
      </c>
      <c r="E2254" t="s">
        <v>2333</v>
      </c>
      <c r="F2254" t="s">
        <v>4</v>
      </c>
      <c r="G2254" s="2">
        <v>43266</v>
      </c>
      <c r="H2254" s="1">
        <v>855000</v>
      </c>
      <c r="I2254" s="1">
        <v>47438.899400000002</v>
      </c>
    </row>
    <row r="2255" spans="1:9" x14ac:dyDescent="0.25">
      <c r="A2255" t="s">
        <v>4518</v>
      </c>
      <c r="B2255" t="s">
        <v>4519</v>
      </c>
      <c r="C2255" t="s">
        <v>455</v>
      </c>
      <c r="D2255" t="s">
        <v>454</v>
      </c>
      <c r="E2255" t="s">
        <v>2333</v>
      </c>
      <c r="F2255" t="s">
        <v>4</v>
      </c>
      <c r="G2255" s="2">
        <v>43132</v>
      </c>
      <c r="H2255" s="1">
        <v>3750000</v>
      </c>
      <c r="I2255" s="1">
        <v>283004.99280000001</v>
      </c>
    </row>
    <row r="2256" spans="1:9" x14ac:dyDescent="0.25">
      <c r="A2256" t="s">
        <v>4516</v>
      </c>
      <c r="B2256" t="s">
        <v>4517</v>
      </c>
      <c r="C2256" t="s">
        <v>455</v>
      </c>
      <c r="D2256" t="s">
        <v>454</v>
      </c>
      <c r="E2256" t="s">
        <v>2333</v>
      </c>
      <c r="F2256" t="s">
        <v>4</v>
      </c>
      <c r="G2256" s="2">
        <v>43132</v>
      </c>
      <c r="H2256" s="1">
        <v>1008000</v>
      </c>
      <c r="I2256" s="1">
        <v>56166.807999999997</v>
      </c>
    </row>
    <row r="2257" spans="1:9" x14ac:dyDescent="0.25">
      <c r="A2257" t="s">
        <v>4514</v>
      </c>
      <c r="B2257" t="s">
        <v>4515</v>
      </c>
      <c r="C2257" t="s">
        <v>4513</v>
      </c>
      <c r="D2257" t="s">
        <v>4512</v>
      </c>
      <c r="E2257" t="s">
        <v>2333</v>
      </c>
      <c r="F2257" t="s">
        <v>4</v>
      </c>
      <c r="G2257" s="2">
        <v>43339</v>
      </c>
      <c r="H2257" s="1">
        <v>3105000</v>
      </c>
      <c r="I2257" s="1">
        <v>275511.73180000001</v>
      </c>
    </row>
    <row r="2258" spans="1:9" x14ac:dyDescent="0.25">
      <c r="A2258" t="s">
        <v>4510</v>
      </c>
      <c r="B2258" t="s">
        <v>4511</v>
      </c>
      <c r="C2258" t="s">
        <v>4487</v>
      </c>
      <c r="D2258" t="s">
        <v>4486</v>
      </c>
      <c r="E2258" t="s">
        <v>2333</v>
      </c>
      <c r="F2258" t="s">
        <v>4</v>
      </c>
      <c r="G2258" s="2">
        <v>43216</v>
      </c>
      <c r="H2258" s="1">
        <v>1528500</v>
      </c>
      <c r="I2258" s="1">
        <v>113268.9644</v>
      </c>
    </row>
    <row r="2259" spans="1:9" x14ac:dyDescent="0.25">
      <c r="A2259" t="s">
        <v>4508</v>
      </c>
      <c r="B2259" t="s">
        <v>4509</v>
      </c>
      <c r="C2259" t="s">
        <v>4507</v>
      </c>
      <c r="D2259" t="s">
        <v>4506</v>
      </c>
      <c r="E2259" t="s">
        <v>2333</v>
      </c>
      <c r="F2259" t="s">
        <v>4</v>
      </c>
      <c r="G2259" s="2">
        <v>43416</v>
      </c>
      <c r="H2259" s="1">
        <v>5100000</v>
      </c>
      <c r="I2259" s="1">
        <v>265379.48</v>
      </c>
    </row>
    <row r="2260" spans="1:9" x14ac:dyDescent="0.25">
      <c r="A2260" t="s">
        <v>4504</v>
      </c>
      <c r="B2260" t="s">
        <v>4505</v>
      </c>
      <c r="C2260" t="s">
        <v>4503</v>
      </c>
      <c r="D2260" t="s">
        <v>4502</v>
      </c>
      <c r="E2260" t="s">
        <v>2333</v>
      </c>
      <c r="F2260" t="s">
        <v>4</v>
      </c>
      <c r="G2260" s="2">
        <v>43416</v>
      </c>
      <c r="H2260" s="1">
        <v>8783100</v>
      </c>
      <c r="I2260" s="1">
        <v>173291.3279</v>
      </c>
    </row>
    <row r="2261" spans="1:9" x14ac:dyDescent="0.25">
      <c r="A2261" t="s">
        <v>4500</v>
      </c>
      <c r="B2261" t="s">
        <v>4501</v>
      </c>
      <c r="C2261" t="s">
        <v>4499</v>
      </c>
      <c r="D2261" t="s">
        <v>4498</v>
      </c>
      <c r="E2261" t="s">
        <v>2333</v>
      </c>
      <c r="F2261" t="s">
        <v>4</v>
      </c>
      <c r="G2261" s="2">
        <v>43444</v>
      </c>
      <c r="H2261" s="1">
        <v>2201144</v>
      </c>
      <c r="I2261" s="1">
        <v>113679.613</v>
      </c>
    </row>
    <row r="2262" spans="1:9" x14ac:dyDescent="0.25">
      <c r="A2262" t="s">
        <v>4496</v>
      </c>
      <c r="B2262" t="s">
        <v>4497</v>
      </c>
      <c r="C2262" t="s">
        <v>4495</v>
      </c>
      <c r="D2262" t="s">
        <v>4494</v>
      </c>
      <c r="E2262" t="s">
        <v>2333</v>
      </c>
      <c r="F2262" t="s">
        <v>4</v>
      </c>
      <c r="G2262" s="2">
        <v>43418</v>
      </c>
      <c r="H2262" s="1">
        <v>882000</v>
      </c>
      <c r="I2262" s="1">
        <v>54579.363400000002</v>
      </c>
    </row>
    <row r="2263" spans="1:9" x14ac:dyDescent="0.25">
      <c r="A2263" t="s">
        <v>4492</v>
      </c>
      <c r="B2263" t="s">
        <v>4493</v>
      </c>
      <c r="C2263" t="s">
        <v>4491</v>
      </c>
      <c r="D2263" t="s">
        <v>4490</v>
      </c>
      <c r="E2263" t="s">
        <v>2333</v>
      </c>
      <c r="F2263" t="s">
        <v>4</v>
      </c>
      <c r="G2263" s="2">
        <v>43262</v>
      </c>
      <c r="H2263" s="1">
        <v>1575000</v>
      </c>
      <c r="I2263" s="1">
        <v>82286.687999999995</v>
      </c>
    </row>
    <row r="2264" spans="1:9" x14ac:dyDescent="0.25">
      <c r="A2264" t="s">
        <v>4488</v>
      </c>
      <c r="B2264" t="s">
        <v>4489</v>
      </c>
      <c r="C2264" t="s">
        <v>4487</v>
      </c>
      <c r="D2264" t="s">
        <v>4486</v>
      </c>
      <c r="E2264" t="s">
        <v>2333</v>
      </c>
      <c r="F2264" t="s">
        <v>4</v>
      </c>
      <c r="G2264" s="2">
        <v>43216</v>
      </c>
      <c r="H2264" s="1">
        <v>2042000</v>
      </c>
      <c r="I2264" s="1">
        <v>162392.6716</v>
      </c>
    </row>
    <row r="2265" spans="1:9" x14ac:dyDescent="0.25">
      <c r="A2265" t="s">
        <v>4484</v>
      </c>
      <c r="B2265" t="s">
        <v>4485</v>
      </c>
      <c r="C2265" t="s">
        <v>4483</v>
      </c>
      <c r="D2265" t="s">
        <v>4482</v>
      </c>
      <c r="E2265" t="s">
        <v>2333</v>
      </c>
      <c r="F2265" t="s">
        <v>4</v>
      </c>
      <c r="G2265" s="2">
        <v>43116</v>
      </c>
      <c r="H2265" s="1">
        <v>1500000</v>
      </c>
      <c r="I2265" s="1">
        <v>66696.540699999998</v>
      </c>
    </row>
    <row r="2266" spans="1:9" x14ac:dyDescent="0.25">
      <c r="A2266" t="s">
        <v>4480</v>
      </c>
      <c r="B2266" t="s">
        <v>4481</v>
      </c>
      <c r="C2266" t="s">
        <v>4479</v>
      </c>
      <c r="D2266" t="s">
        <v>4478</v>
      </c>
      <c r="E2266" t="s">
        <v>2333</v>
      </c>
      <c r="F2266" t="s">
        <v>4</v>
      </c>
      <c r="G2266" s="2">
        <v>43117</v>
      </c>
      <c r="H2266" s="1">
        <v>1267777</v>
      </c>
      <c r="I2266" s="1">
        <v>74690.2451</v>
      </c>
    </row>
    <row r="2267" spans="1:9" x14ac:dyDescent="0.25">
      <c r="A2267" t="s">
        <v>4476</v>
      </c>
      <c r="B2267" t="s">
        <v>4477</v>
      </c>
      <c r="C2267" t="s">
        <v>4475</v>
      </c>
      <c r="D2267" t="s">
        <v>4474</v>
      </c>
      <c r="E2267" t="s">
        <v>2333</v>
      </c>
      <c r="F2267" t="s">
        <v>4</v>
      </c>
      <c r="G2267" s="2">
        <v>43423</v>
      </c>
      <c r="H2267" s="1">
        <v>920755</v>
      </c>
      <c r="I2267" s="1">
        <v>62958.8289</v>
      </c>
    </row>
    <row r="2268" spans="1:9" x14ac:dyDescent="0.25">
      <c r="A2268" t="s">
        <v>4472</v>
      </c>
      <c r="B2268" t="s">
        <v>4473</v>
      </c>
      <c r="C2268" t="s">
        <v>4471</v>
      </c>
      <c r="D2268" t="s">
        <v>4470</v>
      </c>
      <c r="E2268" t="s">
        <v>2333</v>
      </c>
      <c r="F2268" t="s">
        <v>4</v>
      </c>
      <c r="G2268" s="2">
        <v>43374</v>
      </c>
      <c r="H2268" s="1">
        <v>471900</v>
      </c>
      <c r="I2268" s="1">
        <v>41456.036399999997</v>
      </c>
    </row>
    <row r="2269" spans="1:9" x14ac:dyDescent="0.25">
      <c r="A2269" t="s">
        <v>4468</v>
      </c>
      <c r="B2269" t="s">
        <v>4469</v>
      </c>
      <c r="C2269" t="s">
        <v>4467</v>
      </c>
      <c r="D2269" t="s">
        <v>4466</v>
      </c>
      <c r="E2269" t="s">
        <v>2333</v>
      </c>
      <c r="F2269" t="s">
        <v>4</v>
      </c>
      <c r="G2269" s="2">
        <v>43265</v>
      </c>
      <c r="H2269" s="1">
        <v>2480000</v>
      </c>
      <c r="I2269" s="1">
        <v>187332.4999</v>
      </c>
    </row>
    <row r="2270" spans="1:9" x14ac:dyDescent="0.25">
      <c r="A2270" t="s">
        <v>4464</v>
      </c>
      <c r="B2270" t="s">
        <v>4465</v>
      </c>
      <c r="C2270" t="s">
        <v>4463</v>
      </c>
      <c r="D2270" t="s">
        <v>4462</v>
      </c>
      <c r="E2270" t="s">
        <v>2333</v>
      </c>
      <c r="F2270" t="s">
        <v>4</v>
      </c>
      <c r="G2270" s="2">
        <v>43292</v>
      </c>
      <c r="H2270" s="1">
        <v>734198</v>
      </c>
      <c r="I2270" s="1">
        <v>39178.015800000001</v>
      </c>
    </row>
    <row r="2271" spans="1:9" x14ac:dyDescent="0.25">
      <c r="A2271" t="s">
        <v>4460</v>
      </c>
      <c r="B2271" t="s">
        <v>4461</v>
      </c>
      <c r="C2271" t="s">
        <v>4459</v>
      </c>
      <c r="D2271" t="s">
        <v>4458</v>
      </c>
      <c r="E2271" t="s">
        <v>2333</v>
      </c>
      <c r="F2271" t="s">
        <v>4</v>
      </c>
      <c r="G2271" s="2">
        <v>43216</v>
      </c>
      <c r="H2271" s="1">
        <v>162684</v>
      </c>
      <c r="I2271" s="1">
        <v>5857.9904999999999</v>
      </c>
    </row>
    <row r="2272" spans="1:9" x14ac:dyDescent="0.25">
      <c r="A2272" t="s">
        <v>4456</v>
      </c>
      <c r="B2272" t="s">
        <v>4457</v>
      </c>
      <c r="C2272" t="s">
        <v>4455</v>
      </c>
      <c r="D2272" t="s">
        <v>4454</v>
      </c>
      <c r="E2272" t="s">
        <v>2333</v>
      </c>
      <c r="F2272" t="s">
        <v>4</v>
      </c>
      <c r="G2272" s="2">
        <v>43255</v>
      </c>
      <c r="H2272" s="1">
        <v>2400000</v>
      </c>
      <c r="I2272" s="1">
        <v>173616.50399999999</v>
      </c>
    </row>
    <row r="2273" spans="1:9" x14ac:dyDescent="0.25">
      <c r="A2273" t="s">
        <v>4452</v>
      </c>
      <c r="B2273" t="s">
        <v>4453</v>
      </c>
      <c r="C2273" t="s">
        <v>4451</v>
      </c>
      <c r="D2273" t="s">
        <v>4450</v>
      </c>
      <c r="E2273" t="s">
        <v>2333</v>
      </c>
      <c r="F2273" t="s">
        <v>4</v>
      </c>
      <c r="G2273" s="2">
        <v>43374</v>
      </c>
      <c r="H2273" s="1">
        <v>2714999</v>
      </c>
      <c r="I2273" s="1">
        <v>397461.886</v>
      </c>
    </row>
    <row r="2274" spans="1:9" x14ac:dyDescent="0.25">
      <c r="A2274" t="s">
        <v>4448</v>
      </c>
      <c r="B2274" t="s">
        <v>4449</v>
      </c>
      <c r="C2274" t="s">
        <v>4447</v>
      </c>
      <c r="D2274" t="s">
        <v>4446</v>
      </c>
      <c r="E2274" t="s">
        <v>2333</v>
      </c>
      <c r="F2274" t="s">
        <v>4</v>
      </c>
      <c r="G2274" s="2">
        <v>43339</v>
      </c>
      <c r="H2274" s="1">
        <v>4460000</v>
      </c>
      <c r="I2274" s="1">
        <v>363624.48940000002</v>
      </c>
    </row>
    <row r="2275" spans="1:9" x14ac:dyDescent="0.25">
      <c r="A2275" t="s">
        <v>4444</v>
      </c>
      <c r="B2275" t="s">
        <v>4445</v>
      </c>
      <c r="C2275" t="s">
        <v>4443</v>
      </c>
      <c r="D2275" t="s">
        <v>4442</v>
      </c>
      <c r="E2275" t="s">
        <v>2333</v>
      </c>
      <c r="F2275" t="s">
        <v>4</v>
      </c>
      <c r="G2275" s="2">
        <v>43227</v>
      </c>
      <c r="H2275" s="1">
        <v>6140000</v>
      </c>
      <c r="I2275" s="1">
        <v>566921.03200000001</v>
      </c>
    </row>
    <row r="2276" spans="1:9" x14ac:dyDescent="0.25">
      <c r="A2276" t="s">
        <v>4440</v>
      </c>
      <c r="B2276" t="s">
        <v>4441</v>
      </c>
      <c r="C2276" t="s">
        <v>1688</v>
      </c>
      <c r="D2276" t="s">
        <v>1687</v>
      </c>
      <c r="E2276" t="s">
        <v>2333</v>
      </c>
      <c r="F2276" t="s">
        <v>4</v>
      </c>
      <c r="G2276" s="2">
        <v>43245</v>
      </c>
      <c r="H2276" s="1">
        <v>1008026</v>
      </c>
      <c r="I2276" s="1">
        <v>83404.954100000003</v>
      </c>
    </row>
    <row r="2277" spans="1:9" x14ac:dyDescent="0.25">
      <c r="A2277" t="s">
        <v>4438</v>
      </c>
      <c r="B2277" t="s">
        <v>4439</v>
      </c>
      <c r="C2277" t="s">
        <v>4437</v>
      </c>
      <c r="D2277" t="s">
        <v>4436</v>
      </c>
      <c r="E2277" t="s">
        <v>2333</v>
      </c>
      <c r="F2277" t="s">
        <v>4</v>
      </c>
      <c r="G2277" s="2">
        <v>43250</v>
      </c>
      <c r="H2277" s="1">
        <v>420210</v>
      </c>
      <c r="I2277" s="1">
        <v>24432.598300000001</v>
      </c>
    </row>
    <row r="2278" spans="1:9" x14ac:dyDescent="0.25">
      <c r="A2278" t="s">
        <v>4432</v>
      </c>
      <c r="B2278" t="s">
        <v>4433</v>
      </c>
      <c r="C2278" t="s">
        <v>4431</v>
      </c>
      <c r="D2278" t="s">
        <v>4430</v>
      </c>
      <c r="E2278" t="s">
        <v>2333</v>
      </c>
      <c r="F2278" t="s">
        <v>4</v>
      </c>
      <c r="G2278" s="2">
        <v>43285</v>
      </c>
      <c r="H2278" s="1">
        <v>1008000</v>
      </c>
      <c r="I2278" s="1">
        <v>69741.924400000004</v>
      </c>
    </row>
    <row r="2279" spans="1:9" x14ac:dyDescent="0.25">
      <c r="A2279" t="s">
        <v>4428</v>
      </c>
      <c r="B2279" t="s">
        <v>4429</v>
      </c>
      <c r="C2279" t="s">
        <v>4407</v>
      </c>
      <c r="D2279" t="s">
        <v>4406</v>
      </c>
      <c r="E2279" t="s">
        <v>2333</v>
      </c>
      <c r="F2279" t="s">
        <v>4</v>
      </c>
      <c r="G2279" s="2">
        <v>43256</v>
      </c>
      <c r="H2279" s="1">
        <v>1071900</v>
      </c>
      <c r="I2279" s="1">
        <v>37751.065900000001</v>
      </c>
    </row>
    <row r="2280" spans="1:9" x14ac:dyDescent="0.25">
      <c r="A2280" t="s">
        <v>4426</v>
      </c>
      <c r="B2280" t="s">
        <v>4427</v>
      </c>
      <c r="C2280" t="s">
        <v>4403</v>
      </c>
      <c r="D2280" t="s">
        <v>4402</v>
      </c>
      <c r="E2280" t="s">
        <v>2333</v>
      </c>
      <c r="F2280" t="s">
        <v>4</v>
      </c>
      <c r="G2280" s="2">
        <v>43217</v>
      </c>
      <c r="H2280" s="1">
        <v>3870000</v>
      </c>
      <c r="I2280" s="1">
        <v>225836.45680000001</v>
      </c>
    </row>
    <row r="2281" spans="1:9" x14ac:dyDescent="0.25">
      <c r="A2281" t="s">
        <v>4424</v>
      </c>
      <c r="B2281" t="s">
        <v>4425</v>
      </c>
      <c r="C2281" t="s">
        <v>4423</v>
      </c>
      <c r="D2281" t="s">
        <v>4422</v>
      </c>
      <c r="E2281" t="s">
        <v>2333</v>
      </c>
      <c r="F2281" t="s">
        <v>4</v>
      </c>
      <c r="G2281" s="2">
        <v>43364</v>
      </c>
      <c r="H2281" s="1">
        <v>341000</v>
      </c>
      <c r="I2281" s="1">
        <v>20170.677100000001</v>
      </c>
    </row>
    <row r="2282" spans="1:9" x14ac:dyDescent="0.25">
      <c r="A2282" t="s">
        <v>4420</v>
      </c>
      <c r="B2282" t="s">
        <v>4421</v>
      </c>
      <c r="C2282" t="s">
        <v>4419</v>
      </c>
      <c r="D2282" t="s">
        <v>4418</v>
      </c>
      <c r="E2282" t="s">
        <v>2333</v>
      </c>
      <c r="F2282" t="s">
        <v>4</v>
      </c>
      <c r="G2282" s="2">
        <v>43117</v>
      </c>
      <c r="H2282" s="1">
        <v>3586534</v>
      </c>
      <c r="I2282" s="1">
        <v>286958.27439999999</v>
      </c>
    </row>
    <row r="2283" spans="1:9" x14ac:dyDescent="0.25">
      <c r="A2283" t="s">
        <v>4416</v>
      </c>
      <c r="B2283" t="s">
        <v>4417</v>
      </c>
      <c r="C2283" t="s">
        <v>4415</v>
      </c>
      <c r="D2283" t="s">
        <v>4414</v>
      </c>
      <c r="E2283" t="s">
        <v>2333</v>
      </c>
      <c r="F2283" t="s">
        <v>4</v>
      </c>
      <c r="G2283" s="2">
        <v>43173</v>
      </c>
      <c r="H2283" s="1">
        <v>1800000</v>
      </c>
      <c r="I2283" s="1">
        <v>20695.325400000002</v>
      </c>
    </row>
    <row r="2284" spans="1:9" x14ac:dyDescent="0.25">
      <c r="A2284" t="s">
        <v>4412</v>
      </c>
      <c r="B2284" t="s">
        <v>4413</v>
      </c>
      <c r="C2284" t="s">
        <v>4411</v>
      </c>
      <c r="D2284" t="s">
        <v>4410</v>
      </c>
      <c r="E2284" t="s">
        <v>2333</v>
      </c>
      <c r="F2284" t="s">
        <v>4</v>
      </c>
      <c r="G2284" s="2">
        <v>43217</v>
      </c>
      <c r="H2284" s="1">
        <v>370000</v>
      </c>
      <c r="I2284" s="1">
        <v>12323.16</v>
      </c>
    </row>
    <row r="2285" spans="1:9" x14ac:dyDescent="0.25">
      <c r="A2285" t="s">
        <v>4408</v>
      </c>
      <c r="B2285" t="s">
        <v>4409</v>
      </c>
      <c r="C2285" t="s">
        <v>4407</v>
      </c>
      <c r="D2285" t="s">
        <v>4406</v>
      </c>
      <c r="E2285" t="s">
        <v>2333</v>
      </c>
      <c r="F2285" t="s">
        <v>4</v>
      </c>
      <c r="G2285" s="2">
        <v>43256</v>
      </c>
      <c r="H2285" s="1">
        <v>3712118</v>
      </c>
      <c r="I2285" s="1">
        <v>193260.31270000001</v>
      </c>
    </row>
    <row r="2286" spans="1:9" x14ac:dyDescent="0.25">
      <c r="A2286" t="s">
        <v>4404</v>
      </c>
      <c r="B2286" t="s">
        <v>4405</v>
      </c>
      <c r="C2286" t="s">
        <v>4403</v>
      </c>
      <c r="D2286" t="s">
        <v>4402</v>
      </c>
      <c r="E2286" t="s">
        <v>2333</v>
      </c>
      <c r="F2286" t="s">
        <v>4</v>
      </c>
      <c r="G2286" s="2">
        <v>43234</v>
      </c>
      <c r="H2286" s="1">
        <v>820000</v>
      </c>
      <c r="I2286" s="1">
        <v>43199.88</v>
      </c>
    </row>
    <row r="2287" spans="1:9" x14ac:dyDescent="0.25">
      <c r="A2287" t="s">
        <v>4400</v>
      </c>
      <c r="B2287" t="s">
        <v>4401</v>
      </c>
      <c r="C2287" t="s">
        <v>4399</v>
      </c>
      <c r="D2287" t="s">
        <v>4398</v>
      </c>
      <c r="E2287" t="s">
        <v>2333</v>
      </c>
      <c r="F2287" t="s">
        <v>4</v>
      </c>
      <c r="G2287" s="2">
        <v>43172</v>
      </c>
      <c r="H2287" s="1">
        <v>2370000</v>
      </c>
      <c r="I2287" s="1">
        <v>176183.66250000001</v>
      </c>
    </row>
    <row r="2288" spans="1:9" x14ac:dyDescent="0.25">
      <c r="A2288" t="s">
        <v>4396</v>
      </c>
      <c r="B2288" t="s">
        <v>4397</v>
      </c>
      <c r="C2288" t="s">
        <v>4395</v>
      </c>
      <c r="D2288" t="s">
        <v>4394</v>
      </c>
      <c r="E2288" t="s">
        <v>2333</v>
      </c>
      <c r="F2288" t="s">
        <v>4</v>
      </c>
      <c r="G2288" s="2">
        <v>43250</v>
      </c>
      <c r="H2288" s="1">
        <v>830000</v>
      </c>
      <c r="I2288" s="1">
        <v>20946.04</v>
      </c>
    </row>
    <row r="2289" spans="1:9" x14ac:dyDescent="0.25">
      <c r="A2289" t="s">
        <v>4392</v>
      </c>
      <c r="B2289" t="s">
        <v>4393</v>
      </c>
      <c r="C2289" t="s">
        <v>4391</v>
      </c>
      <c r="D2289" t="s">
        <v>4390</v>
      </c>
      <c r="E2289" t="s">
        <v>2333</v>
      </c>
      <c r="F2289" t="s">
        <v>4</v>
      </c>
      <c r="G2289" s="2">
        <v>43416</v>
      </c>
      <c r="H2289" s="1">
        <v>977712</v>
      </c>
      <c r="I2289" s="1">
        <v>58116.780599999998</v>
      </c>
    </row>
    <row r="2290" spans="1:9" x14ac:dyDescent="0.25">
      <c r="A2290" t="s">
        <v>4388</v>
      </c>
      <c r="B2290" t="s">
        <v>4389</v>
      </c>
      <c r="C2290" t="s">
        <v>4259</v>
      </c>
      <c r="D2290" t="s">
        <v>4258</v>
      </c>
      <c r="E2290" t="s">
        <v>2333</v>
      </c>
      <c r="F2290" t="s">
        <v>4</v>
      </c>
      <c r="G2290" s="2">
        <v>43172</v>
      </c>
      <c r="H2290" s="1">
        <v>8567360</v>
      </c>
      <c r="I2290" s="1">
        <v>162557.20699999999</v>
      </c>
    </row>
    <row r="2291" spans="1:9" x14ac:dyDescent="0.25">
      <c r="A2291" t="s">
        <v>4386</v>
      </c>
      <c r="B2291" t="s">
        <v>4387</v>
      </c>
      <c r="C2291" t="s">
        <v>1688</v>
      </c>
      <c r="D2291" t="s">
        <v>1687</v>
      </c>
      <c r="E2291" t="s">
        <v>2333</v>
      </c>
      <c r="F2291" t="s">
        <v>4</v>
      </c>
      <c r="G2291" s="2">
        <v>43104</v>
      </c>
      <c r="H2291" s="1">
        <v>254700</v>
      </c>
      <c r="I2291" s="1">
        <v>10364.297500000001</v>
      </c>
    </row>
    <row r="2292" spans="1:9" x14ac:dyDescent="0.25">
      <c r="A2292" t="s">
        <v>4384</v>
      </c>
      <c r="B2292" t="s">
        <v>4385</v>
      </c>
      <c r="C2292" t="s">
        <v>4383</v>
      </c>
      <c r="D2292" t="s">
        <v>4382</v>
      </c>
      <c r="E2292" t="s">
        <v>2333</v>
      </c>
      <c r="F2292" t="s">
        <v>4</v>
      </c>
      <c r="G2292" s="2">
        <v>43444</v>
      </c>
      <c r="H2292" s="1">
        <v>2000000</v>
      </c>
      <c r="I2292" s="1">
        <v>214861.4197</v>
      </c>
    </row>
    <row r="2293" spans="1:9" x14ac:dyDescent="0.25">
      <c r="A2293" t="s">
        <v>4380</v>
      </c>
      <c r="B2293" t="s">
        <v>4381</v>
      </c>
      <c r="C2293" t="s">
        <v>4379</v>
      </c>
      <c r="D2293" t="s">
        <v>4378</v>
      </c>
      <c r="E2293" t="s">
        <v>2333</v>
      </c>
      <c r="F2293" t="s">
        <v>4</v>
      </c>
      <c r="G2293" s="2">
        <v>43157</v>
      </c>
      <c r="H2293" s="1">
        <v>6600000</v>
      </c>
      <c r="I2293" s="1">
        <v>583162.24</v>
      </c>
    </row>
    <row r="2294" spans="1:9" x14ac:dyDescent="0.25">
      <c r="A2294" t="s">
        <v>4376</v>
      </c>
      <c r="B2294" t="s">
        <v>4377</v>
      </c>
      <c r="C2294" t="s">
        <v>4375</v>
      </c>
      <c r="D2294" t="s">
        <v>4374</v>
      </c>
      <c r="E2294" t="s">
        <v>2333</v>
      </c>
      <c r="F2294" t="s">
        <v>4</v>
      </c>
      <c r="G2294" s="2">
        <v>43172</v>
      </c>
      <c r="H2294" s="1">
        <v>1746000</v>
      </c>
      <c r="I2294" s="1">
        <v>141743.5373</v>
      </c>
    </row>
    <row r="2295" spans="1:9" x14ac:dyDescent="0.25">
      <c r="A2295" t="s">
        <v>4372</v>
      </c>
      <c r="B2295" t="s">
        <v>4373</v>
      </c>
      <c r="C2295" t="s">
        <v>4371</v>
      </c>
      <c r="D2295" t="s">
        <v>4370</v>
      </c>
      <c r="E2295" t="s">
        <v>2333</v>
      </c>
      <c r="F2295" t="s">
        <v>4</v>
      </c>
      <c r="G2295" s="2">
        <v>43406</v>
      </c>
      <c r="H2295" s="1">
        <v>1987200</v>
      </c>
      <c r="I2295" s="1">
        <v>177507.79199999999</v>
      </c>
    </row>
    <row r="2296" spans="1:9" x14ac:dyDescent="0.25">
      <c r="A2296" t="s">
        <v>4368</v>
      </c>
      <c r="B2296" t="s">
        <v>4369</v>
      </c>
      <c r="C2296" t="s">
        <v>4367</v>
      </c>
      <c r="D2296" t="s">
        <v>4366</v>
      </c>
      <c r="E2296" t="s">
        <v>2333</v>
      </c>
      <c r="F2296" t="s">
        <v>4</v>
      </c>
      <c r="G2296" s="2">
        <v>43438</v>
      </c>
      <c r="H2296" s="1">
        <v>1029900</v>
      </c>
      <c r="I2296" s="1">
        <v>63137.2503</v>
      </c>
    </row>
    <row r="2297" spans="1:9" x14ac:dyDescent="0.25">
      <c r="A2297" t="s">
        <v>4364</v>
      </c>
      <c r="B2297" t="s">
        <v>4365</v>
      </c>
      <c r="C2297" t="s">
        <v>4363</v>
      </c>
      <c r="D2297" t="s">
        <v>4362</v>
      </c>
      <c r="E2297" t="s">
        <v>2333</v>
      </c>
      <c r="F2297" t="s">
        <v>4</v>
      </c>
      <c r="G2297" s="2">
        <v>43283</v>
      </c>
      <c r="H2297" s="1">
        <v>2029000</v>
      </c>
      <c r="I2297" s="1">
        <v>105633.432</v>
      </c>
    </row>
    <row r="2298" spans="1:9" x14ac:dyDescent="0.25">
      <c r="A2298" t="s">
        <v>4360</v>
      </c>
      <c r="B2298" t="s">
        <v>4361</v>
      </c>
      <c r="C2298" t="s">
        <v>4359</v>
      </c>
      <c r="D2298" t="s">
        <v>4358</v>
      </c>
      <c r="E2298" t="s">
        <v>2333</v>
      </c>
      <c r="F2298" t="s">
        <v>4</v>
      </c>
      <c r="G2298" s="2">
        <v>43103</v>
      </c>
      <c r="H2298" s="1">
        <v>675000</v>
      </c>
      <c r="I2298" s="1">
        <v>30958.495999999999</v>
      </c>
    </row>
    <row r="2299" spans="1:9" x14ac:dyDescent="0.25">
      <c r="A2299" t="s">
        <v>4356</v>
      </c>
      <c r="B2299" t="s">
        <v>4357</v>
      </c>
      <c r="C2299" t="s">
        <v>4355</v>
      </c>
      <c r="D2299" t="s">
        <v>4354</v>
      </c>
      <c r="E2299" t="s">
        <v>2333</v>
      </c>
      <c r="F2299" t="s">
        <v>4</v>
      </c>
      <c r="G2299" s="2">
        <v>43116</v>
      </c>
      <c r="H2299" s="1">
        <v>5950000</v>
      </c>
      <c r="I2299" s="1">
        <v>484285.42479999998</v>
      </c>
    </row>
    <row r="2300" spans="1:9" x14ac:dyDescent="0.25">
      <c r="A2300" t="s">
        <v>4352</v>
      </c>
      <c r="B2300" t="s">
        <v>4353</v>
      </c>
      <c r="C2300" t="s">
        <v>4351</v>
      </c>
      <c r="D2300" t="s">
        <v>4350</v>
      </c>
      <c r="E2300" t="s">
        <v>2333</v>
      </c>
      <c r="F2300" t="s">
        <v>4</v>
      </c>
      <c r="G2300" s="2">
        <v>43270</v>
      </c>
      <c r="H2300" s="1">
        <v>6670000</v>
      </c>
      <c r="I2300" s="1">
        <v>472068.288</v>
      </c>
    </row>
    <row r="2301" spans="1:9" x14ac:dyDescent="0.25">
      <c r="A2301" t="s">
        <v>4336</v>
      </c>
      <c r="B2301" t="s">
        <v>4337</v>
      </c>
      <c r="C2301" t="s">
        <v>4335</v>
      </c>
      <c r="D2301" t="s">
        <v>4334</v>
      </c>
      <c r="E2301" t="s">
        <v>2333</v>
      </c>
      <c r="F2301" t="s">
        <v>4</v>
      </c>
      <c r="G2301" s="2">
        <v>43270</v>
      </c>
      <c r="H2301" s="1">
        <v>813120</v>
      </c>
      <c r="I2301" s="1">
        <v>29810.529900000001</v>
      </c>
    </row>
    <row r="2302" spans="1:9" x14ac:dyDescent="0.25">
      <c r="A2302" t="s">
        <v>4332</v>
      </c>
      <c r="B2302" t="s">
        <v>4333</v>
      </c>
      <c r="C2302" t="s">
        <v>4049</v>
      </c>
      <c r="D2302" t="s">
        <v>4048</v>
      </c>
      <c r="E2302" t="s">
        <v>2333</v>
      </c>
      <c r="F2302" t="s">
        <v>4</v>
      </c>
      <c r="G2302" s="2">
        <v>43224</v>
      </c>
      <c r="H2302" s="1">
        <v>1930000</v>
      </c>
      <c r="I2302" s="1">
        <v>86784.535999999993</v>
      </c>
    </row>
    <row r="2303" spans="1:9" x14ac:dyDescent="0.25">
      <c r="A2303" t="s">
        <v>4330</v>
      </c>
      <c r="B2303" t="s">
        <v>4331</v>
      </c>
      <c r="C2303" t="s">
        <v>12</v>
      </c>
      <c r="D2303" t="s">
        <v>11</v>
      </c>
      <c r="E2303" t="s">
        <v>2333</v>
      </c>
      <c r="F2303" t="s">
        <v>4</v>
      </c>
      <c r="G2303" s="2">
        <v>43230</v>
      </c>
      <c r="H2303" s="1">
        <v>1250000</v>
      </c>
      <c r="I2303" s="1">
        <v>103763.18399999999</v>
      </c>
    </row>
    <row r="2304" spans="1:9" x14ac:dyDescent="0.25">
      <c r="A2304" t="s">
        <v>4328</v>
      </c>
      <c r="B2304" t="s">
        <v>4329</v>
      </c>
      <c r="C2304" t="s">
        <v>4049</v>
      </c>
      <c r="D2304" t="s">
        <v>4048</v>
      </c>
      <c r="E2304" t="s">
        <v>2333</v>
      </c>
      <c r="F2304" t="s">
        <v>4</v>
      </c>
      <c r="G2304" s="2">
        <v>43224</v>
      </c>
      <c r="H2304" s="1">
        <v>2399000</v>
      </c>
      <c r="I2304" s="1">
        <v>108004.61599999999</v>
      </c>
    </row>
    <row r="2305" spans="1:9" x14ac:dyDescent="0.25">
      <c r="A2305" t="s">
        <v>4326</v>
      </c>
      <c r="B2305" t="s">
        <v>4327</v>
      </c>
      <c r="C2305" t="s">
        <v>4325</v>
      </c>
      <c r="D2305" t="s">
        <v>4324</v>
      </c>
      <c r="E2305" t="s">
        <v>2333</v>
      </c>
      <c r="F2305" t="s">
        <v>4</v>
      </c>
      <c r="G2305" s="2">
        <v>43376</v>
      </c>
      <c r="H2305" s="1">
        <v>970000</v>
      </c>
      <c r="I2305" s="1">
        <v>91345.988599999997</v>
      </c>
    </row>
    <row r="2306" spans="1:9" x14ac:dyDescent="0.25">
      <c r="A2306" t="s">
        <v>4322</v>
      </c>
      <c r="B2306" t="s">
        <v>4323</v>
      </c>
      <c r="C2306" t="s">
        <v>4321</v>
      </c>
      <c r="D2306" t="s">
        <v>4320</v>
      </c>
      <c r="E2306" t="s">
        <v>2333</v>
      </c>
      <c r="F2306" t="s">
        <v>4</v>
      </c>
      <c r="G2306" s="2">
        <v>43406</v>
      </c>
      <c r="H2306" s="1">
        <v>4990000</v>
      </c>
      <c r="I2306" s="1">
        <v>320828.18810000003</v>
      </c>
    </row>
    <row r="2307" spans="1:9" x14ac:dyDescent="0.25">
      <c r="A2307" t="s">
        <v>4318</v>
      </c>
      <c r="B2307" t="s">
        <v>4319</v>
      </c>
      <c r="C2307" t="s">
        <v>4317</v>
      </c>
      <c r="D2307" t="s">
        <v>4316</v>
      </c>
      <c r="E2307" t="s">
        <v>2333</v>
      </c>
      <c r="F2307" t="s">
        <v>4</v>
      </c>
      <c r="G2307" s="2">
        <v>43349</v>
      </c>
      <c r="H2307" s="1">
        <v>422992</v>
      </c>
      <c r="I2307" s="1">
        <v>19937.827000000001</v>
      </c>
    </row>
    <row r="2308" spans="1:9" x14ac:dyDescent="0.25">
      <c r="A2308" t="s">
        <v>4314</v>
      </c>
      <c r="B2308" t="s">
        <v>4315</v>
      </c>
      <c r="C2308" t="s">
        <v>4313</v>
      </c>
      <c r="D2308" t="s">
        <v>4312</v>
      </c>
      <c r="E2308" t="s">
        <v>2333</v>
      </c>
      <c r="F2308" t="s">
        <v>4</v>
      </c>
      <c r="G2308" s="2">
        <v>43157</v>
      </c>
      <c r="H2308" s="1">
        <v>1651958.73</v>
      </c>
      <c r="I2308" s="1">
        <v>100268.912</v>
      </c>
    </row>
    <row r="2309" spans="1:9" x14ac:dyDescent="0.25">
      <c r="A2309" t="s">
        <v>4310</v>
      </c>
      <c r="B2309" t="s">
        <v>4311</v>
      </c>
      <c r="C2309" t="s">
        <v>4309</v>
      </c>
      <c r="D2309" t="s">
        <v>4308</v>
      </c>
      <c r="E2309" t="s">
        <v>2333</v>
      </c>
      <c r="F2309" t="s">
        <v>4</v>
      </c>
      <c r="G2309" s="2">
        <v>43158</v>
      </c>
      <c r="H2309" s="1">
        <v>1400000</v>
      </c>
      <c r="I2309" s="1">
        <v>88176.006800000003</v>
      </c>
    </row>
    <row r="2310" spans="1:9" x14ac:dyDescent="0.25">
      <c r="A2310" t="s">
        <v>4306</v>
      </c>
      <c r="B2310" t="s">
        <v>4307</v>
      </c>
      <c r="C2310" t="s">
        <v>4305</v>
      </c>
      <c r="D2310" t="s">
        <v>4304</v>
      </c>
      <c r="E2310" t="s">
        <v>2333</v>
      </c>
      <c r="F2310" t="s">
        <v>4</v>
      </c>
      <c r="G2310" s="2">
        <v>43235</v>
      </c>
      <c r="H2310" s="1">
        <v>2400000</v>
      </c>
      <c r="I2310" s="1">
        <v>143083.29</v>
      </c>
    </row>
    <row r="2311" spans="1:9" x14ac:dyDescent="0.25">
      <c r="A2311" t="s">
        <v>4302</v>
      </c>
      <c r="B2311" t="s">
        <v>4303</v>
      </c>
      <c r="C2311" t="s">
        <v>4281</v>
      </c>
      <c r="D2311" t="s">
        <v>4280</v>
      </c>
      <c r="E2311" t="s">
        <v>2333</v>
      </c>
      <c r="F2311" t="s">
        <v>4</v>
      </c>
      <c r="G2311" s="2">
        <v>43284</v>
      </c>
      <c r="H2311" s="1">
        <v>3526913</v>
      </c>
      <c r="I2311" s="1">
        <v>220258.12469999999</v>
      </c>
    </row>
    <row r="2312" spans="1:9" x14ac:dyDescent="0.25">
      <c r="A2312" t="s">
        <v>4300</v>
      </c>
      <c r="B2312" t="s">
        <v>4301</v>
      </c>
      <c r="C2312" t="s">
        <v>4299</v>
      </c>
      <c r="D2312" t="s">
        <v>4298</v>
      </c>
      <c r="E2312" t="s">
        <v>2333</v>
      </c>
      <c r="F2312" t="s">
        <v>4</v>
      </c>
      <c r="G2312" s="2">
        <v>43220</v>
      </c>
      <c r="H2312" s="1">
        <v>500000</v>
      </c>
      <c r="I2312" s="1">
        <v>46001.800199999998</v>
      </c>
    </row>
    <row r="2313" spans="1:9" x14ac:dyDescent="0.25">
      <c r="A2313" t="s">
        <v>4296</v>
      </c>
      <c r="B2313" t="s">
        <v>4297</v>
      </c>
      <c r="C2313" t="s">
        <v>4291</v>
      </c>
      <c r="D2313" t="s">
        <v>4290</v>
      </c>
      <c r="E2313" t="s">
        <v>2333</v>
      </c>
      <c r="F2313" t="s">
        <v>4</v>
      </c>
      <c r="G2313" s="2">
        <v>43299</v>
      </c>
      <c r="H2313" s="1">
        <v>999000</v>
      </c>
      <c r="I2313" s="1">
        <v>23972.981199999998</v>
      </c>
    </row>
    <row r="2314" spans="1:9" x14ac:dyDescent="0.25">
      <c r="A2314" t="s">
        <v>4294</v>
      </c>
      <c r="B2314" t="s">
        <v>4295</v>
      </c>
      <c r="C2314" t="s">
        <v>4067</v>
      </c>
      <c r="D2314" t="s">
        <v>4066</v>
      </c>
      <c r="E2314" t="s">
        <v>2333</v>
      </c>
      <c r="F2314" t="s">
        <v>4</v>
      </c>
      <c r="G2314" s="2">
        <v>43367</v>
      </c>
      <c r="H2314" s="1">
        <v>743000</v>
      </c>
      <c r="I2314" s="1">
        <v>42723.876199999999</v>
      </c>
    </row>
    <row r="2315" spans="1:9" x14ac:dyDescent="0.25">
      <c r="A2315" t="s">
        <v>4292</v>
      </c>
      <c r="B2315" t="s">
        <v>4293</v>
      </c>
      <c r="C2315" t="s">
        <v>4291</v>
      </c>
      <c r="D2315" t="s">
        <v>4290</v>
      </c>
      <c r="E2315" t="s">
        <v>2333</v>
      </c>
      <c r="F2315" t="s">
        <v>4</v>
      </c>
      <c r="G2315" s="2">
        <v>43250</v>
      </c>
      <c r="H2315" s="1">
        <v>7900000</v>
      </c>
      <c r="I2315" s="1">
        <v>658108.48</v>
      </c>
    </row>
    <row r="2316" spans="1:9" x14ac:dyDescent="0.25">
      <c r="A2316" t="s">
        <v>4288</v>
      </c>
      <c r="B2316" t="s">
        <v>4289</v>
      </c>
      <c r="C2316" t="s">
        <v>319</v>
      </c>
      <c r="D2316" t="s">
        <v>318</v>
      </c>
      <c r="E2316" t="s">
        <v>2333</v>
      </c>
      <c r="F2316" t="s">
        <v>4</v>
      </c>
      <c r="G2316" s="2">
        <v>43138</v>
      </c>
      <c r="H2316" s="1">
        <v>337900</v>
      </c>
      <c r="I2316" s="1">
        <v>18747.573100000001</v>
      </c>
    </row>
    <row r="2317" spans="1:9" x14ac:dyDescent="0.25">
      <c r="A2317" t="s">
        <v>4286</v>
      </c>
      <c r="B2317" t="s">
        <v>4287</v>
      </c>
      <c r="C2317" t="s">
        <v>4061</v>
      </c>
      <c r="D2317" t="s">
        <v>4060</v>
      </c>
      <c r="E2317" t="s">
        <v>2333</v>
      </c>
      <c r="F2317" t="s">
        <v>4</v>
      </c>
      <c r="G2317" s="2">
        <v>43283</v>
      </c>
      <c r="H2317" s="1">
        <v>1196000</v>
      </c>
      <c r="I2317" s="1">
        <v>57765.548699999999</v>
      </c>
    </row>
    <row r="2318" spans="1:9" x14ac:dyDescent="0.25">
      <c r="A2318" t="s">
        <v>4284</v>
      </c>
      <c r="B2318" t="s">
        <v>4285</v>
      </c>
      <c r="C2318" t="s">
        <v>4281</v>
      </c>
      <c r="D2318" t="s">
        <v>4280</v>
      </c>
      <c r="E2318" t="s">
        <v>2333</v>
      </c>
      <c r="F2318" t="s">
        <v>4</v>
      </c>
      <c r="G2318" s="2">
        <v>43420</v>
      </c>
      <c r="H2318" s="1">
        <v>1891992</v>
      </c>
      <c r="I2318" s="1">
        <v>132997.0416</v>
      </c>
    </row>
    <row r="2319" spans="1:9" x14ac:dyDescent="0.25">
      <c r="A2319" t="s">
        <v>4282</v>
      </c>
      <c r="B2319" t="s">
        <v>4283</v>
      </c>
      <c r="C2319" t="s">
        <v>4281</v>
      </c>
      <c r="D2319" t="s">
        <v>4280</v>
      </c>
      <c r="E2319" t="s">
        <v>2333</v>
      </c>
      <c r="F2319" t="s">
        <v>4</v>
      </c>
      <c r="G2319" s="2">
        <v>43396</v>
      </c>
      <c r="H2319" s="1">
        <v>620000</v>
      </c>
      <c r="I2319" s="1">
        <v>22788.981800000001</v>
      </c>
    </row>
    <row r="2320" spans="1:9" x14ac:dyDescent="0.25">
      <c r="A2320" t="s">
        <v>4278</v>
      </c>
      <c r="B2320" t="s">
        <v>4279</v>
      </c>
      <c r="C2320" t="s">
        <v>4277</v>
      </c>
      <c r="D2320" t="s">
        <v>4276</v>
      </c>
      <c r="E2320" t="s">
        <v>2333</v>
      </c>
      <c r="F2320" t="s">
        <v>4</v>
      </c>
      <c r="G2320" s="2">
        <v>43145</v>
      </c>
      <c r="H2320" s="1">
        <v>4930000</v>
      </c>
      <c r="I2320" s="1">
        <v>359106.92070000002</v>
      </c>
    </row>
    <row r="2321" spans="1:9" x14ac:dyDescent="0.25">
      <c r="A2321" t="s">
        <v>4274</v>
      </c>
      <c r="B2321" t="s">
        <v>4275</v>
      </c>
      <c r="C2321" t="s">
        <v>4271</v>
      </c>
      <c r="D2321" t="s">
        <v>4270</v>
      </c>
      <c r="E2321" t="s">
        <v>2333</v>
      </c>
      <c r="F2321" t="s">
        <v>4</v>
      </c>
      <c r="G2321" s="2">
        <v>43298</v>
      </c>
      <c r="H2321" s="1">
        <v>2700000</v>
      </c>
      <c r="I2321" s="1">
        <v>99887.594200000007</v>
      </c>
    </row>
    <row r="2322" spans="1:9" x14ac:dyDescent="0.25">
      <c r="A2322" t="s">
        <v>4272</v>
      </c>
      <c r="B2322" t="s">
        <v>4273</v>
      </c>
      <c r="C2322" t="s">
        <v>4271</v>
      </c>
      <c r="D2322" t="s">
        <v>4270</v>
      </c>
      <c r="E2322" t="s">
        <v>2333</v>
      </c>
      <c r="F2322" t="s">
        <v>4</v>
      </c>
      <c r="G2322" s="2">
        <v>43117</v>
      </c>
      <c r="H2322" s="1">
        <v>2904205.86</v>
      </c>
      <c r="I2322" s="1">
        <v>89143.216</v>
      </c>
    </row>
    <row r="2323" spans="1:9" x14ac:dyDescent="0.25">
      <c r="A2323" t="s">
        <v>4268</v>
      </c>
      <c r="B2323" t="s">
        <v>4269</v>
      </c>
      <c r="C2323" t="s">
        <v>4067</v>
      </c>
      <c r="D2323" t="s">
        <v>4066</v>
      </c>
      <c r="E2323" t="s">
        <v>2333</v>
      </c>
      <c r="F2323" t="s">
        <v>4</v>
      </c>
      <c r="G2323" s="2">
        <v>43367</v>
      </c>
      <c r="H2323" s="1">
        <v>320000</v>
      </c>
      <c r="I2323" s="1">
        <v>16743.788400000001</v>
      </c>
    </row>
    <row r="2324" spans="1:9" x14ac:dyDescent="0.25">
      <c r="A2324" t="s">
        <v>4266</v>
      </c>
      <c r="B2324" t="s">
        <v>4267</v>
      </c>
      <c r="C2324" t="s">
        <v>4067</v>
      </c>
      <c r="D2324" t="s">
        <v>4066</v>
      </c>
      <c r="E2324" t="s">
        <v>2333</v>
      </c>
      <c r="F2324" t="s">
        <v>4</v>
      </c>
      <c r="G2324" s="2">
        <v>43367</v>
      </c>
      <c r="H2324" s="1">
        <v>960000</v>
      </c>
      <c r="I2324" s="1">
        <v>50773.682000000001</v>
      </c>
    </row>
    <row r="2325" spans="1:9" x14ac:dyDescent="0.25">
      <c r="A2325" t="s">
        <v>4264</v>
      </c>
      <c r="B2325" t="s">
        <v>4265</v>
      </c>
      <c r="C2325" t="s">
        <v>4263</v>
      </c>
      <c r="D2325" t="s">
        <v>4262</v>
      </c>
      <c r="E2325" t="s">
        <v>2333</v>
      </c>
      <c r="F2325" t="s">
        <v>4</v>
      </c>
      <c r="G2325" s="2">
        <v>43420</v>
      </c>
      <c r="H2325" s="1">
        <v>6600000</v>
      </c>
      <c r="I2325" s="1">
        <v>447640.04379999998</v>
      </c>
    </row>
    <row r="2326" spans="1:9" x14ac:dyDescent="0.25">
      <c r="A2326" t="s">
        <v>4260</v>
      </c>
      <c r="B2326" t="s">
        <v>4261</v>
      </c>
      <c r="C2326" t="s">
        <v>4259</v>
      </c>
      <c r="D2326" t="s">
        <v>4258</v>
      </c>
      <c r="E2326" t="s">
        <v>2333</v>
      </c>
      <c r="F2326" t="s">
        <v>4</v>
      </c>
      <c r="G2326" s="2">
        <v>43222</v>
      </c>
      <c r="H2326" s="1">
        <v>4203985.99</v>
      </c>
      <c r="I2326" s="1">
        <v>244071.1575</v>
      </c>
    </row>
    <row r="2327" spans="1:9" x14ac:dyDescent="0.25">
      <c r="A2327" t="s">
        <v>4256</v>
      </c>
      <c r="B2327" t="s">
        <v>4257</v>
      </c>
      <c r="C2327" t="s">
        <v>4253</v>
      </c>
      <c r="D2327" t="s">
        <v>4252</v>
      </c>
      <c r="E2327" t="s">
        <v>2333</v>
      </c>
      <c r="F2327" t="s">
        <v>4</v>
      </c>
      <c r="G2327" s="2">
        <v>43318</v>
      </c>
      <c r="H2327" s="1">
        <v>1215000</v>
      </c>
      <c r="I2327" s="1">
        <v>92820.968699999998</v>
      </c>
    </row>
    <row r="2328" spans="1:9" x14ac:dyDescent="0.25">
      <c r="A2328" t="s">
        <v>4254</v>
      </c>
      <c r="B2328" t="s">
        <v>4255</v>
      </c>
      <c r="C2328" t="s">
        <v>4253</v>
      </c>
      <c r="D2328" t="s">
        <v>4252</v>
      </c>
      <c r="E2328" t="s">
        <v>2333</v>
      </c>
      <c r="F2328" t="s">
        <v>4</v>
      </c>
      <c r="G2328" s="2">
        <v>43318</v>
      </c>
      <c r="H2328" s="1">
        <v>488644</v>
      </c>
      <c r="I2328" s="1">
        <v>36150.151400000002</v>
      </c>
    </row>
    <row r="2329" spans="1:9" x14ac:dyDescent="0.25">
      <c r="A2329" t="s">
        <v>4250</v>
      </c>
      <c r="B2329" t="s">
        <v>4251</v>
      </c>
      <c r="C2329" t="s">
        <v>4213</v>
      </c>
      <c r="D2329" t="s">
        <v>4212</v>
      </c>
      <c r="E2329" t="s">
        <v>2333</v>
      </c>
      <c r="F2329" t="s">
        <v>4</v>
      </c>
      <c r="G2329" s="2">
        <v>43308</v>
      </c>
      <c r="H2329" s="1">
        <v>8028596</v>
      </c>
      <c r="I2329" s="1">
        <v>558837.78720000002</v>
      </c>
    </row>
    <row r="2330" spans="1:9" x14ac:dyDescent="0.25">
      <c r="A2330" t="s">
        <v>4248</v>
      </c>
      <c r="B2330" t="s">
        <v>4249</v>
      </c>
      <c r="C2330" t="s">
        <v>4213</v>
      </c>
      <c r="D2330" t="s">
        <v>4212</v>
      </c>
      <c r="E2330" t="s">
        <v>2333</v>
      </c>
      <c r="F2330" t="s">
        <v>4</v>
      </c>
      <c r="G2330" s="2">
        <v>43308</v>
      </c>
      <c r="H2330" s="1">
        <v>2150000</v>
      </c>
      <c r="I2330" s="1">
        <v>207332.75150000001</v>
      </c>
    </row>
    <row r="2331" spans="1:9" x14ac:dyDescent="0.25">
      <c r="A2331" t="s">
        <v>4246</v>
      </c>
      <c r="B2331" t="s">
        <v>4247</v>
      </c>
      <c r="C2331" t="s">
        <v>4245</v>
      </c>
      <c r="D2331" t="s">
        <v>4244</v>
      </c>
      <c r="E2331" t="s">
        <v>2333</v>
      </c>
      <c r="F2331" t="s">
        <v>4</v>
      </c>
      <c r="G2331" s="2">
        <v>43171</v>
      </c>
      <c r="H2331" s="1">
        <v>783475</v>
      </c>
      <c r="I2331" s="1">
        <v>95130.644100000005</v>
      </c>
    </row>
    <row r="2332" spans="1:9" x14ac:dyDescent="0.25">
      <c r="A2332" t="s">
        <v>4242</v>
      </c>
      <c r="B2332" t="s">
        <v>4243</v>
      </c>
      <c r="C2332" t="s">
        <v>4241</v>
      </c>
      <c r="D2332" t="s">
        <v>4240</v>
      </c>
      <c r="E2332" t="s">
        <v>2333</v>
      </c>
      <c r="F2332" t="s">
        <v>4</v>
      </c>
      <c r="G2332" s="2">
        <v>43270</v>
      </c>
      <c r="H2332" s="1">
        <v>4155900</v>
      </c>
      <c r="I2332" s="1">
        <v>282586.4179</v>
      </c>
    </row>
    <row r="2333" spans="1:9" x14ac:dyDescent="0.25">
      <c r="A2333" t="s">
        <v>4238</v>
      </c>
      <c r="B2333" t="s">
        <v>4239</v>
      </c>
      <c r="C2333" t="s">
        <v>4237</v>
      </c>
      <c r="D2333" t="s">
        <v>4236</v>
      </c>
      <c r="E2333" t="s">
        <v>2333</v>
      </c>
      <c r="F2333" t="s">
        <v>4</v>
      </c>
      <c r="G2333" s="2">
        <v>43390</v>
      </c>
      <c r="H2333" s="1">
        <v>312300</v>
      </c>
      <c r="I2333" s="1">
        <v>24872.5337</v>
      </c>
    </row>
    <row r="2334" spans="1:9" x14ac:dyDescent="0.25">
      <c r="A2334" t="s">
        <v>4234</v>
      </c>
      <c r="B2334" t="s">
        <v>4235</v>
      </c>
      <c r="C2334" t="s">
        <v>4233</v>
      </c>
      <c r="D2334" t="s">
        <v>4232</v>
      </c>
      <c r="E2334" t="s">
        <v>2333</v>
      </c>
      <c r="F2334" t="s">
        <v>4</v>
      </c>
      <c r="G2334" s="2">
        <v>43367</v>
      </c>
      <c r="H2334" s="1">
        <v>1133680.17</v>
      </c>
      <c r="I2334" s="1">
        <v>150618.78839999999</v>
      </c>
    </row>
    <row r="2335" spans="1:9" x14ac:dyDescent="0.25">
      <c r="A2335" t="s">
        <v>4230</v>
      </c>
      <c r="B2335" t="s">
        <v>4231</v>
      </c>
      <c r="C2335" t="s">
        <v>4229</v>
      </c>
      <c r="D2335" t="s">
        <v>4228</v>
      </c>
      <c r="E2335" t="s">
        <v>2333</v>
      </c>
      <c r="F2335" t="s">
        <v>4</v>
      </c>
      <c r="G2335" s="2">
        <v>43364</v>
      </c>
      <c r="H2335" s="1">
        <v>2189900</v>
      </c>
      <c r="I2335" s="1">
        <v>106056.68</v>
      </c>
    </row>
    <row r="2336" spans="1:9" x14ac:dyDescent="0.25">
      <c r="A2336" t="s">
        <v>4226</v>
      </c>
      <c r="B2336" t="s">
        <v>4227</v>
      </c>
      <c r="C2336" t="s">
        <v>4225</v>
      </c>
      <c r="D2336" t="s">
        <v>4224</v>
      </c>
      <c r="E2336" t="s">
        <v>2333</v>
      </c>
      <c r="F2336" t="s">
        <v>4</v>
      </c>
      <c r="G2336" s="2">
        <v>43172</v>
      </c>
      <c r="H2336" s="1">
        <v>404642</v>
      </c>
      <c r="I2336" s="1">
        <v>34472.846400000002</v>
      </c>
    </row>
    <row r="2337" spans="1:9" x14ac:dyDescent="0.25">
      <c r="A2337" t="s">
        <v>4222</v>
      </c>
      <c r="B2337" t="s">
        <v>4223</v>
      </c>
      <c r="C2337" t="s">
        <v>4221</v>
      </c>
      <c r="D2337" t="s">
        <v>4220</v>
      </c>
      <c r="E2337" t="s">
        <v>2333</v>
      </c>
      <c r="F2337" t="s">
        <v>4</v>
      </c>
      <c r="G2337" s="2">
        <v>43131</v>
      </c>
      <c r="H2337" s="1">
        <v>687600</v>
      </c>
      <c r="I2337" s="1">
        <v>40672.914299999997</v>
      </c>
    </row>
    <row r="2338" spans="1:9" x14ac:dyDescent="0.25">
      <c r="A2338" t="s">
        <v>4218</v>
      </c>
      <c r="B2338" t="s">
        <v>4219</v>
      </c>
      <c r="C2338" t="s">
        <v>4217</v>
      </c>
      <c r="D2338" t="s">
        <v>4216</v>
      </c>
      <c r="E2338" t="s">
        <v>2333</v>
      </c>
      <c r="F2338" t="s">
        <v>4</v>
      </c>
      <c r="G2338" s="2">
        <v>43145</v>
      </c>
      <c r="H2338" s="1">
        <v>359100</v>
      </c>
      <c r="I2338" s="1">
        <v>20153.737700000001</v>
      </c>
    </row>
    <row r="2339" spans="1:9" x14ac:dyDescent="0.25">
      <c r="A2339" t="s">
        <v>4214</v>
      </c>
      <c r="B2339" t="s">
        <v>4215</v>
      </c>
      <c r="C2339" t="s">
        <v>4213</v>
      </c>
      <c r="D2339" t="s">
        <v>4212</v>
      </c>
      <c r="E2339" t="s">
        <v>2333</v>
      </c>
      <c r="F2339" t="s">
        <v>4</v>
      </c>
      <c r="G2339" s="2">
        <v>43145</v>
      </c>
      <c r="H2339" s="1">
        <v>2698200</v>
      </c>
      <c r="I2339" s="1">
        <v>276674.50929999998</v>
      </c>
    </row>
    <row r="2340" spans="1:9" x14ac:dyDescent="0.25">
      <c r="A2340" t="s">
        <v>4210</v>
      </c>
      <c r="B2340" t="s">
        <v>4211</v>
      </c>
      <c r="C2340" t="s">
        <v>4209</v>
      </c>
      <c r="D2340" t="s">
        <v>4208</v>
      </c>
      <c r="E2340" t="s">
        <v>2333</v>
      </c>
      <c r="F2340" t="s">
        <v>4</v>
      </c>
      <c r="G2340" s="2">
        <v>43283</v>
      </c>
      <c r="H2340" s="1">
        <v>454000</v>
      </c>
      <c r="I2340" s="1">
        <v>29825.535199999998</v>
      </c>
    </row>
    <row r="2341" spans="1:9" x14ac:dyDescent="0.25">
      <c r="A2341" t="s">
        <v>4206</v>
      </c>
      <c r="B2341" t="s">
        <v>4207</v>
      </c>
      <c r="C2341" t="s">
        <v>1652</v>
      </c>
      <c r="D2341" t="s">
        <v>1651</v>
      </c>
      <c r="E2341" t="s">
        <v>2333</v>
      </c>
      <c r="F2341" t="s">
        <v>4</v>
      </c>
      <c r="G2341" s="2">
        <v>43172</v>
      </c>
      <c r="H2341" s="1">
        <v>1050000</v>
      </c>
      <c r="I2341" s="1">
        <v>54487.527999999998</v>
      </c>
    </row>
    <row r="2342" spans="1:9" x14ac:dyDescent="0.25">
      <c r="A2342" t="s">
        <v>4204</v>
      </c>
      <c r="B2342" t="s">
        <v>4205</v>
      </c>
      <c r="C2342" t="s">
        <v>4203</v>
      </c>
      <c r="D2342" t="s">
        <v>4202</v>
      </c>
      <c r="E2342" t="s">
        <v>2333</v>
      </c>
      <c r="F2342" t="s">
        <v>4</v>
      </c>
      <c r="G2342" s="2">
        <v>43158</v>
      </c>
      <c r="H2342" s="1">
        <v>4139901.5</v>
      </c>
      <c r="I2342" s="1">
        <v>263885.70400000003</v>
      </c>
    </row>
    <row r="2343" spans="1:9" x14ac:dyDescent="0.25">
      <c r="A2343" t="s">
        <v>4200</v>
      </c>
      <c r="B2343" t="s">
        <v>4201</v>
      </c>
      <c r="C2343" t="s">
        <v>4199</v>
      </c>
      <c r="D2343" t="s">
        <v>4198</v>
      </c>
      <c r="E2343" t="s">
        <v>2333</v>
      </c>
      <c r="F2343" t="s">
        <v>4</v>
      </c>
      <c r="G2343" s="2">
        <v>43291</v>
      </c>
      <c r="H2343" s="1">
        <v>3000000.03</v>
      </c>
      <c r="I2343" s="1">
        <v>177553.39259999999</v>
      </c>
    </row>
    <row r="2344" spans="1:9" x14ac:dyDescent="0.25">
      <c r="A2344" t="s">
        <v>4196</v>
      </c>
      <c r="B2344" t="s">
        <v>4197</v>
      </c>
      <c r="C2344" t="s">
        <v>4195</v>
      </c>
      <c r="D2344" t="s">
        <v>4194</v>
      </c>
      <c r="E2344" t="s">
        <v>2333</v>
      </c>
      <c r="F2344" t="s">
        <v>4</v>
      </c>
      <c r="G2344" s="2">
        <v>43349</v>
      </c>
      <c r="H2344" s="1">
        <v>386100</v>
      </c>
      <c r="I2344" s="1">
        <v>25446.133300000001</v>
      </c>
    </row>
    <row r="2345" spans="1:9" x14ac:dyDescent="0.25">
      <c r="A2345" t="s">
        <v>4192</v>
      </c>
      <c r="B2345" t="s">
        <v>4193</v>
      </c>
      <c r="C2345" t="s">
        <v>4191</v>
      </c>
      <c r="D2345" t="s">
        <v>4190</v>
      </c>
      <c r="E2345" t="s">
        <v>2333</v>
      </c>
      <c r="F2345" t="s">
        <v>4</v>
      </c>
      <c r="G2345" s="2">
        <v>43297</v>
      </c>
      <c r="H2345" s="1">
        <v>3200000</v>
      </c>
      <c r="I2345" s="1">
        <v>166185.82399999999</v>
      </c>
    </row>
    <row r="2346" spans="1:9" x14ac:dyDescent="0.25">
      <c r="A2346" t="s">
        <v>4188</v>
      </c>
      <c r="B2346" t="s">
        <v>4189</v>
      </c>
      <c r="C2346" t="s">
        <v>4187</v>
      </c>
      <c r="D2346" t="s">
        <v>4186</v>
      </c>
      <c r="E2346" t="s">
        <v>2333</v>
      </c>
      <c r="F2346" t="s">
        <v>4</v>
      </c>
      <c r="G2346" s="2">
        <v>43297</v>
      </c>
      <c r="H2346" s="1">
        <v>2979000</v>
      </c>
      <c r="I2346" s="1">
        <v>192296.38190000001</v>
      </c>
    </row>
    <row r="2347" spans="1:9" x14ac:dyDescent="0.25">
      <c r="A2347" t="s">
        <v>4184</v>
      </c>
      <c r="B2347" t="s">
        <v>4185</v>
      </c>
      <c r="C2347" t="s">
        <v>4183</v>
      </c>
      <c r="D2347" t="s">
        <v>4182</v>
      </c>
      <c r="E2347" t="s">
        <v>2333</v>
      </c>
      <c r="F2347" t="s">
        <v>4</v>
      </c>
      <c r="G2347" s="2">
        <v>43290</v>
      </c>
      <c r="H2347" s="1">
        <v>1016910</v>
      </c>
      <c r="I2347" s="1">
        <v>29983.804199999999</v>
      </c>
    </row>
    <row r="2348" spans="1:9" x14ac:dyDescent="0.25">
      <c r="A2348" t="s">
        <v>4178</v>
      </c>
      <c r="B2348" t="s">
        <v>4179</v>
      </c>
      <c r="C2348" t="s">
        <v>4177</v>
      </c>
      <c r="D2348" t="s">
        <v>4176</v>
      </c>
      <c r="E2348" t="s">
        <v>2333</v>
      </c>
      <c r="F2348" t="s">
        <v>4</v>
      </c>
      <c r="G2348" s="2">
        <v>43262</v>
      </c>
      <c r="H2348" s="1">
        <v>2415000</v>
      </c>
      <c r="I2348" s="1">
        <v>122790.2534</v>
      </c>
    </row>
    <row r="2349" spans="1:9" x14ac:dyDescent="0.25">
      <c r="A2349" t="s">
        <v>4172</v>
      </c>
      <c r="B2349" t="s">
        <v>4173</v>
      </c>
      <c r="C2349" t="s">
        <v>4171</v>
      </c>
      <c r="D2349" t="s">
        <v>4170</v>
      </c>
      <c r="E2349" t="s">
        <v>2333</v>
      </c>
      <c r="F2349" t="s">
        <v>4</v>
      </c>
      <c r="G2349" s="2">
        <v>43376</v>
      </c>
      <c r="H2349" s="1">
        <v>6869896</v>
      </c>
      <c r="I2349" s="1">
        <v>432684.73009999999</v>
      </c>
    </row>
    <row r="2350" spans="1:9" x14ac:dyDescent="0.25">
      <c r="A2350" t="s">
        <v>4168</v>
      </c>
      <c r="B2350" t="s">
        <v>4169</v>
      </c>
      <c r="C2350" t="s">
        <v>4159</v>
      </c>
      <c r="D2350" t="s">
        <v>4158</v>
      </c>
      <c r="E2350" t="s">
        <v>2333</v>
      </c>
      <c r="F2350" t="s">
        <v>4</v>
      </c>
      <c r="G2350" s="2">
        <v>43172</v>
      </c>
      <c r="H2350" s="1">
        <v>241500</v>
      </c>
      <c r="I2350" s="1">
        <v>12905.5707</v>
      </c>
    </row>
    <row r="2351" spans="1:9" x14ac:dyDescent="0.25">
      <c r="A2351" t="s">
        <v>4166</v>
      </c>
      <c r="B2351" t="s">
        <v>4167</v>
      </c>
      <c r="C2351" t="s">
        <v>4165</v>
      </c>
      <c r="D2351" t="s">
        <v>4164</v>
      </c>
      <c r="E2351" t="s">
        <v>2333</v>
      </c>
      <c r="F2351" t="s">
        <v>4</v>
      </c>
      <c r="G2351" s="2">
        <v>43249</v>
      </c>
      <c r="H2351" s="1">
        <v>889000</v>
      </c>
      <c r="I2351" s="1">
        <v>52069.514000000003</v>
      </c>
    </row>
    <row r="2352" spans="1:9" x14ac:dyDescent="0.25">
      <c r="A2352" t="s">
        <v>4162</v>
      </c>
      <c r="B2352" t="s">
        <v>4163</v>
      </c>
      <c r="C2352" t="s">
        <v>4159</v>
      </c>
      <c r="D2352" t="s">
        <v>4158</v>
      </c>
      <c r="E2352" t="s">
        <v>2333</v>
      </c>
      <c r="F2352" t="s">
        <v>4</v>
      </c>
      <c r="G2352" s="2">
        <v>43416</v>
      </c>
      <c r="H2352" s="1">
        <v>450000</v>
      </c>
      <c r="I2352" s="1">
        <v>30242.4375</v>
      </c>
    </row>
    <row r="2353" spans="1:9" x14ac:dyDescent="0.25">
      <c r="A2353" t="s">
        <v>4160</v>
      </c>
      <c r="B2353" t="s">
        <v>4161</v>
      </c>
      <c r="C2353" t="s">
        <v>4159</v>
      </c>
      <c r="D2353" t="s">
        <v>4158</v>
      </c>
      <c r="E2353" t="s">
        <v>2333</v>
      </c>
      <c r="F2353" t="s">
        <v>4</v>
      </c>
      <c r="G2353" s="2">
        <v>43416</v>
      </c>
      <c r="H2353" s="1">
        <v>1800000</v>
      </c>
      <c r="I2353" s="1">
        <v>145625.43979999999</v>
      </c>
    </row>
    <row r="2354" spans="1:9" x14ac:dyDescent="0.25">
      <c r="A2354" t="s">
        <v>4156</v>
      </c>
      <c r="B2354" t="s">
        <v>4157</v>
      </c>
      <c r="C2354" t="s">
        <v>4155</v>
      </c>
      <c r="D2354" t="s">
        <v>4154</v>
      </c>
      <c r="E2354" t="s">
        <v>2333</v>
      </c>
      <c r="F2354" t="s">
        <v>4</v>
      </c>
      <c r="G2354" s="2">
        <v>43265</v>
      </c>
      <c r="H2354" s="1">
        <v>3900000</v>
      </c>
      <c r="I2354" s="1">
        <v>291372.77429999999</v>
      </c>
    </row>
    <row r="2355" spans="1:9" x14ac:dyDescent="0.25">
      <c r="A2355" t="s">
        <v>4148</v>
      </c>
      <c r="B2355" t="s">
        <v>4149</v>
      </c>
      <c r="C2355" t="s">
        <v>4147</v>
      </c>
      <c r="D2355" t="s">
        <v>4146</v>
      </c>
      <c r="E2355" t="s">
        <v>2333</v>
      </c>
      <c r="F2355" t="s">
        <v>4</v>
      </c>
      <c r="G2355" s="2">
        <v>43381</v>
      </c>
      <c r="H2355" s="1">
        <v>1791860</v>
      </c>
      <c r="I2355" s="1">
        <v>154367.11790000001</v>
      </c>
    </row>
    <row r="2356" spans="1:9" x14ac:dyDescent="0.25">
      <c r="A2356" t="s">
        <v>4144</v>
      </c>
      <c r="B2356" t="s">
        <v>4145</v>
      </c>
      <c r="C2356" t="s">
        <v>4143</v>
      </c>
      <c r="D2356" t="s">
        <v>4142</v>
      </c>
      <c r="E2356" t="s">
        <v>2333</v>
      </c>
      <c r="F2356" t="s">
        <v>4</v>
      </c>
      <c r="G2356" s="2">
        <v>43145</v>
      </c>
      <c r="H2356" s="1">
        <v>4098000</v>
      </c>
      <c r="I2356" s="1">
        <v>313032.09749999997</v>
      </c>
    </row>
    <row r="2357" spans="1:9" x14ac:dyDescent="0.25">
      <c r="A2357" t="s">
        <v>4140</v>
      </c>
      <c r="B2357" t="s">
        <v>4141</v>
      </c>
      <c r="C2357" t="s">
        <v>4139</v>
      </c>
      <c r="D2357" t="s">
        <v>4138</v>
      </c>
      <c r="E2357" t="s">
        <v>2333</v>
      </c>
      <c r="F2357" t="s">
        <v>4</v>
      </c>
      <c r="G2357" s="2">
        <v>43447</v>
      </c>
      <c r="H2357" s="1">
        <v>1453050</v>
      </c>
      <c r="I2357" s="1">
        <v>160923.9086</v>
      </c>
    </row>
    <row r="2358" spans="1:9" x14ac:dyDescent="0.25">
      <c r="A2358" t="s">
        <v>4136</v>
      </c>
      <c r="B2358" t="s">
        <v>4137</v>
      </c>
      <c r="C2358" t="s">
        <v>4135</v>
      </c>
      <c r="D2358" t="s">
        <v>4134</v>
      </c>
      <c r="E2358" t="s">
        <v>2333</v>
      </c>
      <c r="F2358" t="s">
        <v>4</v>
      </c>
      <c r="G2358" s="2">
        <v>43262</v>
      </c>
      <c r="H2358" s="1">
        <v>773000</v>
      </c>
      <c r="I2358" s="1">
        <v>44505.120000000003</v>
      </c>
    </row>
    <row r="2359" spans="1:9" x14ac:dyDescent="0.25">
      <c r="A2359" t="s">
        <v>4132</v>
      </c>
      <c r="B2359" t="s">
        <v>4133</v>
      </c>
      <c r="C2359" t="s">
        <v>327</v>
      </c>
      <c r="D2359" t="s">
        <v>326</v>
      </c>
      <c r="E2359" t="s">
        <v>2333</v>
      </c>
      <c r="F2359" t="s">
        <v>4</v>
      </c>
      <c r="G2359" s="2">
        <v>43388</v>
      </c>
      <c r="H2359" s="1">
        <v>2000000</v>
      </c>
      <c r="I2359" s="1">
        <v>105048.92</v>
      </c>
    </row>
    <row r="2360" spans="1:9" x14ac:dyDescent="0.25">
      <c r="A2360" t="s">
        <v>4130</v>
      </c>
      <c r="B2360" t="s">
        <v>4131</v>
      </c>
      <c r="C2360" t="s">
        <v>4129</v>
      </c>
      <c r="D2360" t="s">
        <v>4128</v>
      </c>
      <c r="E2360" t="s">
        <v>2333</v>
      </c>
      <c r="F2360" t="s">
        <v>4</v>
      </c>
      <c r="G2360" s="2">
        <v>43256</v>
      </c>
      <c r="H2360" s="1">
        <v>1898856</v>
      </c>
      <c r="I2360" s="1">
        <v>87435.304000000004</v>
      </c>
    </row>
    <row r="2361" spans="1:9" x14ac:dyDescent="0.25">
      <c r="A2361" t="s">
        <v>4126</v>
      </c>
      <c r="B2361" t="s">
        <v>4127</v>
      </c>
      <c r="C2361" t="s">
        <v>4125</v>
      </c>
      <c r="D2361" t="s">
        <v>4124</v>
      </c>
      <c r="E2361" t="s">
        <v>2333</v>
      </c>
      <c r="F2361" t="s">
        <v>4</v>
      </c>
      <c r="G2361" s="2">
        <v>43266</v>
      </c>
      <c r="H2361" s="1">
        <v>5900000</v>
      </c>
      <c r="I2361" s="1">
        <v>407458.18780000001</v>
      </c>
    </row>
    <row r="2362" spans="1:9" x14ac:dyDescent="0.25">
      <c r="A2362" t="s">
        <v>4122</v>
      </c>
      <c r="B2362" t="s">
        <v>4123</v>
      </c>
      <c r="C2362" t="s">
        <v>4121</v>
      </c>
      <c r="D2362" t="s">
        <v>4120</v>
      </c>
      <c r="E2362" t="s">
        <v>2333</v>
      </c>
      <c r="F2362" t="s">
        <v>4</v>
      </c>
      <c r="G2362" s="2">
        <v>43145</v>
      </c>
      <c r="H2362" s="1">
        <v>1950000</v>
      </c>
      <c r="I2362" s="1">
        <v>151458.91500000001</v>
      </c>
    </row>
    <row r="2363" spans="1:9" x14ac:dyDescent="0.25">
      <c r="A2363" t="s">
        <v>4118</v>
      </c>
      <c r="B2363" t="s">
        <v>4119</v>
      </c>
      <c r="C2363" t="s">
        <v>4117</v>
      </c>
      <c r="D2363" t="s">
        <v>4116</v>
      </c>
      <c r="E2363" t="s">
        <v>2333</v>
      </c>
      <c r="F2363" t="s">
        <v>4</v>
      </c>
      <c r="G2363" s="2">
        <v>43129</v>
      </c>
      <c r="H2363" s="1">
        <v>900000</v>
      </c>
      <c r="I2363" s="1">
        <v>53482.191700000003</v>
      </c>
    </row>
    <row r="2364" spans="1:9" x14ac:dyDescent="0.25">
      <c r="A2364" t="s">
        <v>4114</v>
      </c>
      <c r="B2364" t="s">
        <v>4115</v>
      </c>
      <c r="C2364" t="s">
        <v>4113</v>
      </c>
      <c r="D2364" t="s">
        <v>4112</v>
      </c>
      <c r="E2364" t="s">
        <v>2333</v>
      </c>
      <c r="F2364" t="s">
        <v>4</v>
      </c>
      <c r="G2364" s="2">
        <v>43340</v>
      </c>
      <c r="H2364" s="1">
        <v>305000</v>
      </c>
      <c r="I2364" s="1">
        <v>22856.1515</v>
      </c>
    </row>
    <row r="2365" spans="1:9" x14ac:dyDescent="0.25">
      <c r="A2365" t="s">
        <v>4110</v>
      </c>
      <c r="B2365" t="s">
        <v>4111</v>
      </c>
      <c r="C2365" t="s">
        <v>4109</v>
      </c>
      <c r="D2365" t="s">
        <v>4108</v>
      </c>
      <c r="E2365" t="s">
        <v>2333</v>
      </c>
      <c r="F2365" t="s">
        <v>4</v>
      </c>
      <c r="G2365" s="2">
        <v>43266</v>
      </c>
      <c r="H2365" s="1">
        <v>4795000</v>
      </c>
      <c r="I2365" s="1">
        <v>456792.47879999998</v>
      </c>
    </row>
    <row r="2366" spans="1:9" x14ac:dyDescent="0.25">
      <c r="A2366" t="s">
        <v>4106</v>
      </c>
      <c r="B2366" t="s">
        <v>4107</v>
      </c>
      <c r="C2366" t="s">
        <v>4105</v>
      </c>
      <c r="D2366" t="s">
        <v>4104</v>
      </c>
      <c r="E2366" t="s">
        <v>2333</v>
      </c>
      <c r="F2366" t="s">
        <v>4</v>
      </c>
      <c r="G2366" s="2">
        <v>43117</v>
      </c>
      <c r="H2366" s="1">
        <v>403000</v>
      </c>
      <c r="I2366" s="1">
        <v>23462.051599999999</v>
      </c>
    </row>
    <row r="2367" spans="1:9" x14ac:dyDescent="0.25">
      <c r="A2367" t="s">
        <v>4102</v>
      </c>
      <c r="B2367" t="s">
        <v>4103</v>
      </c>
      <c r="C2367" t="s">
        <v>4067</v>
      </c>
      <c r="D2367" t="s">
        <v>4066</v>
      </c>
      <c r="E2367" t="s">
        <v>2333</v>
      </c>
      <c r="F2367" t="s">
        <v>4</v>
      </c>
      <c r="G2367" s="2">
        <v>43367</v>
      </c>
      <c r="H2367" s="1">
        <v>463890</v>
      </c>
      <c r="I2367" s="1">
        <v>24287.171399999999</v>
      </c>
    </row>
    <row r="2368" spans="1:9" x14ac:dyDescent="0.25">
      <c r="A2368" t="s">
        <v>4100</v>
      </c>
      <c r="B2368" t="s">
        <v>4101</v>
      </c>
      <c r="C2368" t="s">
        <v>299</v>
      </c>
      <c r="D2368" t="s">
        <v>298</v>
      </c>
      <c r="E2368" t="s">
        <v>2333</v>
      </c>
      <c r="F2368" t="s">
        <v>4</v>
      </c>
      <c r="G2368" s="2">
        <v>43368</v>
      </c>
      <c r="H2368" s="1">
        <v>3293471</v>
      </c>
      <c r="I2368" s="1">
        <v>310927.71100000001</v>
      </c>
    </row>
    <row r="2369" spans="1:9" x14ac:dyDescent="0.25">
      <c r="A2369" t="s">
        <v>4098</v>
      </c>
      <c r="B2369" t="s">
        <v>4099</v>
      </c>
      <c r="C2369" t="s">
        <v>4097</v>
      </c>
      <c r="D2369" t="s">
        <v>4096</v>
      </c>
      <c r="E2369" t="s">
        <v>2333</v>
      </c>
      <c r="F2369" t="s">
        <v>4</v>
      </c>
      <c r="G2369" s="2">
        <v>43409</v>
      </c>
      <c r="H2369" s="1">
        <v>819000</v>
      </c>
      <c r="I2369" s="1">
        <v>49531.3128</v>
      </c>
    </row>
    <row r="2370" spans="1:9" x14ac:dyDescent="0.25">
      <c r="A2370" t="s">
        <v>4094</v>
      </c>
      <c r="B2370" t="s">
        <v>4095</v>
      </c>
      <c r="C2370" t="s">
        <v>299</v>
      </c>
      <c r="D2370" t="s">
        <v>298</v>
      </c>
      <c r="E2370" t="s">
        <v>2333</v>
      </c>
      <c r="F2370" t="s">
        <v>4</v>
      </c>
      <c r="G2370" s="2">
        <v>43368</v>
      </c>
      <c r="H2370" s="1">
        <v>900000</v>
      </c>
      <c r="I2370" s="1">
        <v>46200.315399999999</v>
      </c>
    </row>
    <row r="2371" spans="1:9" x14ac:dyDescent="0.25">
      <c r="A2371" t="s">
        <v>4092</v>
      </c>
      <c r="B2371" t="s">
        <v>4093</v>
      </c>
      <c r="C2371" t="s">
        <v>4089</v>
      </c>
      <c r="D2371" t="s">
        <v>4088</v>
      </c>
      <c r="E2371" t="s">
        <v>2333</v>
      </c>
      <c r="F2371" t="s">
        <v>4</v>
      </c>
      <c r="G2371" s="2">
        <v>43230</v>
      </c>
      <c r="H2371" s="1">
        <v>540000</v>
      </c>
      <c r="I2371" s="1">
        <v>18258.919999999998</v>
      </c>
    </row>
    <row r="2372" spans="1:9" x14ac:dyDescent="0.25">
      <c r="A2372" t="s">
        <v>4090</v>
      </c>
      <c r="B2372" t="s">
        <v>4091</v>
      </c>
      <c r="C2372" t="s">
        <v>4089</v>
      </c>
      <c r="D2372" t="s">
        <v>4088</v>
      </c>
      <c r="E2372" t="s">
        <v>2333</v>
      </c>
      <c r="F2372" t="s">
        <v>4</v>
      </c>
      <c r="G2372" s="2">
        <v>43230</v>
      </c>
      <c r="H2372" s="1">
        <v>1800000</v>
      </c>
      <c r="I2372" s="1">
        <v>93887.672000000006</v>
      </c>
    </row>
    <row r="2373" spans="1:9" x14ac:dyDescent="0.25">
      <c r="A2373" t="s">
        <v>4086</v>
      </c>
      <c r="B2373" t="s">
        <v>4087</v>
      </c>
      <c r="C2373" t="s">
        <v>4085</v>
      </c>
      <c r="D2373" t="s">
        <v>4084</v>
      </c>
      <c r="E2373" t="s">
        <v>2333</v>
      </c>
      <c r="F2373" t="s">
        <v>4</v>
      </c>
      <c r="G2373" s="2">
        <v>43217</v>
      </c>
      <c r="H2373" s="1">
        <v>2309120</v>
      </c>
      <c r="I2373" s="1">
        <v>130727.6489</v>
      </c>
    </row>
    <row r="2374" spans="1:9" x14ac:dyDescent="0.25">
      <c r="A2374" t="s">
        <v>4082</v>
      </c>
      <c r="B2374" t="s">
        <v>4083</v>
      </c>
      <c r="C2374" t="s">
        <v>4081</v>
      </c>
      <c r="D2374" t="s">
        <v>4080</v>
      </c>
      <c r="E2374" t="s">
        <v>2333</v>
      </c>
      <c r="F2374" t="s">
        <v>4</v>
      </c>
      <c r="G2374" s="2">
        <v>43447</v>
      </c>
      <c r="H2374" s="1">
        <v>2880000</v>
      </c>
      <c r="I2374" s="1">
        <v>184415.4264</v>
      </c>
    </row>
    <row r="2375" spans="1:9" x14ac:dyDescent="0.25">
      <c r="A2375" t="s">
        <v>4078</v>
      </c>
      <c r="B2375" t="s">
        <v>4079</v>
      </c>
      <c r="C2375" t="s">
        <v>4077</v>
      </c>
      <c r="D2375" t="s">
        <v>4076</v>
      </c>
      <c r="E2375" t="s">
        <v>2333</v>
      </c>
      <c r="F2375" t="s">
        <v>4</v>
      </c>
      <c r="G2375" s="2">
        <v>43444</v>
      </c>
      <c r="H2375" s="1">
        <v>1206600</v>
      </c>
      <c r="I2375" s="1">
        <v>50724.145700000001</v>
      </c>
    </row>
    <row r="2376" spans="1:9" x14ac:dyDescent="0.25">
      <c r="A2376" t="s">
        <v>4074</v>
      </c>
      <c r="B2376" t="s">
        <v>4075</v>
      </c>
      <c r="C2376" t="s">
        <v>4071</v>
      </c>
      <c r="D2376" t="s">
        <v>4070</v>
      </c>
      <c r="E2376" t="s">
        <v>2333</v>
      </c>
      <c r="F2376" t="s">
        <v>4</v>
      </c>
      <c r="G2376" s="2">
        <v>43298</v>
      </c>
      <c r="H2376" s="1">
        <v>550000</v>
      </c>
      <c r="I2376" s="1">
        <v>31070.8187</v>
      </c>
    </row>
    <row r="2377" spans="1:9" x14ac:dyDescent="0.25">
      <c r="A2377" t="s">
        <v>4072</v>
      </c>
      <c r="B2377" t="s">
        <v>4073</v>
      </c>
      <c r="C2377" t="s">
        <v>4071</v>
      </c>
      <c r="D2377" t="s">
        <v>4070</v>
      </c>
      <c r="E2377" t="s">
        <v>2333</v>
      </c>
      <c r="F2377" t="s">
        <v>4</v>
      </c>
      <c r="G2377" s="2">
        <v>43298</v>
      </c>
      <c r="H2377" s="1">
        <v>491220</v>
      </c>
      <c r="I2377" s="1">
        <v>32435.634399999999</v>
      </c>
    </row>
    <row r="2378" spans="1:9" x14ac:dyDescent="0.25">
      <c r="A2378" t="s">
        <v>4068</v>
      </c>
      <c r="B2378" t="s">
        <v>4069</v>
      </c>
      <c r="C2378" t="s">
        <v>4067</v>
      </c>
      <c r="D2378" t="s">
        <v>4066</v>
      </c>
      <c r="E2378" t="s">
        <v>2333</v>
      </c>
      <c r="F2378" t="s">
        <v>4</v>
      </c>
      <c r="G2378" s="2">
        <v>43367</v>
      </c>
      <c r="H2378" s="1">
        <v>3700000</v>
      </c>
      <c r="I2378" s="1">
        <v>219996.44500000001</v>
      </c>
    </row>
    <row r="2379" spans="1:9" x14ac:dyDescent="0.25">
      <c r="A2379" t="s">
        <v>4064</v>
      </c>
      <c r="B2379" t="s">
        <v>4065</v>
      </c>
      <c r="C2379" t="s">
        <v>1640</v>
      </c>
      <c r="D2379" t="s">
        <v>1639</v>
      </c>
      <c r="E2379" t="s">
        <v>2333</v>
      </c>
      <c r="F2379" t="s">
        <v>4</v>
      </c>
      <c r="G2379" s="2">
        <v>43131</v>
      </c>
      <c r="H2379" s="1">
        <v>650804.47999999998</v>
      </c>
      <c r="I2379" s="1">
        <v>40162.616000000002</v>
      </c>
    </row>
    <row r="2380" spans="1:9" x14ac:dyDescent="0.25">
      <c r="A2380" t="s">
        <v>4062</v>
      </c>
      <c r="B2380" t="s">
        <v>4063</v>
      </c>
      <c r="C2380" t="s">
        <v>4061</v>
      </c>
      <c r="D2380" t="s">
        <v>4060</v>
      </c>
      <c r="E2380" t="s">
        <v>2333</v>
      </c>
      <c r="F2380" t="s">
        <v>4</v>
      </c>
      <c r="G2380" s="2">
        <v>43230</v>
      </c>
      <c r="H2380" s="1">
        <v>1625300</v>
      </c>
      <c r="I2380" s="1">
        <v>79445.354399999997</v>
      </c>
    </row>
    <row r="2381" spans="1:9" x14ac:dyDescent="0.25">
      <c r="A2381" t="s">
        <v>4058</v>
      </c>
      <c r="B2381" t="s">
        <v>4059</v>
      </c>
      <c r="C2381" t="s">
        <v>299</v>
      </c>
      <c r="D2381" t="s">
        <v>298</v>
      </c>
      <c r="E2381" t="s">
        <v>2333</v>
      </c>
      <c r="F2381" t="s">
        <v>4</v>
      </c>
      <c r="G2381" s="2">
        <v>43117</v>
      </c>
      <c r="H2381" s="1">
        <v>2400000</v>
      </c>
      <c r="I2381" s="1">
        <v>136813.8351</v>
      </c>
    </row>
    <row r="2382" spans="1:9" x14ac:dyDescent="0.25">
      <c r="A2382" t="s">
        <v>4056</v>
      </c>
      <c r="B2382" t="s">
        <v>4057</v>
      </c>
      <c r="C2382" t="s">
        <v>299</v>
      </c>
      <c r="D2382" t="s">
        <v>298</v>
      </c>
      <c r="E2382" t="s">
        <v>2333</v>
      </c>
      <c r="F2382" t="s">
        <v>4</v>
      </c>
      <c r="G2382" s="2">
        <v>43368</v>
      </c>
      <c r="H2382" s="1">
        <v>750000</v>
      </c>
      <c r="I2382" s="1">
        <v>43414.984400000001</v>
      </c>
    </row>
    <row r="2383" spans="1:9" x14ac:dyDescent="0.25">
      <c r="A2383" t="s">
        <v>4054</v>
      </c>
      <c r="B2383" t="s">
        <v>4055</v>
      </c>
      <c r="C2383" t="s">
        <v>4053</v>
      </c>
      <c r="D2383" t="s">
        <v>4052</v>
      </c>
      <c r="E2383" t="s">
        <v>2333</v>
      </c>
      <c r="F2383" t="s">
        <v>4</v>
      </c>
      <c r="G2383" s="2">
        <v>43283</v>
      </c>
      <c r="H2383" s="1">
        <v>435000</v>
      </c>
      <c r="I2383" s="1">
        <v>38725.606200000002</v>
      </c>
    </row>
    <row r="2384" spans="1:9" x14ac:dyDescent="0.25">
      <c r="A2384" t="s">
        <v>4050</v>
      </c>
      <c r="B2384" t="s">
        <v>4051</v>
      </c>
      <c r="C2384" t="s">
        <v>4049</v>
      </c>
      <c r="D2384" t="s">
        <v>4048</v>
      </c>
      <c r="E2384" t="s">
        <v>2333</v>
      </c>
      <c r="F2384" t="s">
        <v>4</v>
      </c>
      <c r="G2384" s="2">
        <v>43262</v>
      </c>
      <c r="H2384" s="1">
        <v>3370095</v>
      </c>
      <c r="I2384" s="1">
        <v>172539.16800000001</v>
      </c>
    </row>
    <row r="2385" spans="1:9" x14ac:dyDescent="0.25">
      <c r="A2385" t="s">
        <v>4046</v>
      </c>
      <c r="B2385" t="s">
        <v>4047</v>
      </c>
      <c r="C2385" t="s">
        <v>4029</v>
      </c>
      <c r="D2385" t="s">
        <v>4028</v>
      </c>
      <c r="E2385" t="s">
        <v>2333</v>
      </c>
      <c r="F2385" t="s">
        <v>4</v>
      </c>
      <c r="G2385" s="2">
        <v>43103</v>
      </c>
      <c r="H2385" s="1">
        <v>4064692</v>
      </c>
      <c r="I2385" s="1">
        <v>300438.2463</v>
      </c>
    </row>
    <row r="2386" spans="1:9" x14ac:dyDescent="0.25">
      <c r="A2386" t="s">
        <v>4044</v>
      </c>
      <c r="B2386" t="s">
        <v>4045</v>
      </c>
      <c r="C2386" t="s">
        <v>4029</v>
      </c>
      <c r="D2386" t="s">
        <v>4028</v>
      </c>
      <c r="E2386" t="s">
        <v>2333</v>
      </c>
      <c r="F2386" t="s">
        <v>4</v>
      </c>
      <c r="G2386" s="2">
        <v>43103</v>
      </c>
      <c r="H2386" s="1">
        <v>1270500</v>
      </c>
      <c r="I2386" s="1">
        <v>66795.914900000003</v>
      </c>
    </row>
    <row r="2387" spans="1:9" x14ac:dyDescent="0.25">
      <c r="A2387" t="s">
        <v>4042</v>
      </c>
      <c r="B2387" t="s">
        <v>4043</v>
      </c>
      <c r="C2387" t="s">
        <v>4029</v>
      </c>
      <c r="D2387" t="s">
        <v>4028</v>
      </c>
      <c r="E2387" t="s">
        <v>2333</v>
      </c>
      <c r="F2387" t="s">
        <v>4</v>
      </c>
      <c r="G2387" s="2">
        <v>43299</v>
      </c>
      <c r="H2387" s="1">
        <v>2085266</v>
      </c>
      <c r="I2387" s="1">
        <v>128154.5025</v>
      </c>
    </row>
    <row r="2388" spans="1:9" x14ac:dyDescent="0.25">
      <c r="A2388" t="s">
        <v>4040</v>
      </c>
      <c r="B2388" t="s">
        <v>4041</v>
      </c>
      <c r="C2388" t="s">
        <v>4039</v>
      </c>
      <c r="D2388" t="s">
        <v>4038</v>
      </c>
      <c r="E2388" t="s">
        <v>2333</v>
      </c>
      <c r="F2388" t="s">
        <v>4</v>
      </c>
      <c r="G2388" s="2">
        <v>43381</v>
      </c>
      <c r="H2388" s="1">
        <v>1781713.18</v>
      </c>
      <c r="I2388" s="1">
        <v>62846.778899999998</v>
      </c>
    </row>
    <row r="2389" spans="1:9" x14ac:dyDescent="0.25">
      <c r="A2389" t="s">
        <v>4036</v>
      </c>
      <c r="B2389" t="s">
        <v>4037</v>
      </c>
      <c r="C2389" t="s">
        <v>4035</v>
      </c>
      <c r="D2389" t="s">
        <v>4034</v>
      </c>
      <c r="E2389" t="s">
        <v>2333</v>
      </c>
      <c r="F2389" t="s">
        <v>4</v>
      </c>
      <c r="G2389" s="2">
        <v>43368</v>
      </c>
      <c r="H2389" s="1">
        <v>3391360</v>
      </c>
      <c r="I2389" s="1">
        <v>270513.74349999998</v>
      </c>
    </row>
    <row r="2390" spans="1:9" x14ac:dyDescent="0.25">
      <c r="A2390" t="s">
        <v>4032</v>
      </c>
      <c r="B2390" t="s">
        <v>4033</v>
      </c>
      <c r="C2390" t="s">
        <v>4025</v>
      </c>
      <c r="D2390" t="s">
        <v>4024</v>
      </c>
      <c r="E2390" t="s">
        <v>2333</v>
      </c>
      <c r="F2390" t="s">
        <v>4</v>
      </c>
      <c r="G2390" s="2">
        <v>43425</v>
      </c>
      <c r="H2390" s="1">
        <v>2304005</v>
      </c>
      <c r="I2390" s="1">
        <v>184426.36</v>
      </c>
    </row>
    <row r="2391" spans="1:9" x14ac:dyDescent="0.25">
      <c r="A2391" t="s">
        <v>4030</v>
      </c>
      <c r="B2391" t="s">
        <v>4031</v>
      </c>
      <c r="C2391" t="s">
        <v>4029</v>
      </c>
      <c r="D2391" t="s">
        <v>4028</v>
      </c>
      <c r="E2391" t="s">
        <v>2333</v>
      </c>
      <c r="F2391" t="s">
        <v>4</v>
      </c>
      <c r="G2391" s="2">
        <v>43132</v>
      </c>
      <c r="H2391" s="1">
        <v>306856</v>
      </c>
      <c r="I2391" s="1">
        <v>16164.4179</v>
      </c>
    </row>
    <row r="2392" spans="1:9" x14ac:dyDescent="0.25">
      <c r="A2392" t="s">
        <v>4026</v>
      </c>
      <c r="B2392" t="s">
        <v>4027</v>
      </c>
      <c r="C2392" t="s">
        <v>4025</v>
      </c>
      <c r="D2392" t="s">
        <v>4024</v>
      </c>
      <c r="E2392" t="s">
        <v>2333</v>
      </c>
      <c r="F2392" t="s">
        <v>4</v>
      </c>
      <c r="G2392" s="2">
        <v>43157</v>
      </c>
      <c r="H2392" s="1">
        <v>903000</v>
      </c>
      <c r="I2392" s="1">
        <v>45239.423999999999</v>
      </c>
    </row>
    <row r="2393" spans="1:9" x14ac:dyDescent="0.25">
      <c r="A2393" t="s">
        <v>4022</v>
      </c>
      <c r="B2393" t="s">
        <v>4023</v>
      </c>
      <c r="C2393" t="s">
        <v>1620</v>
      </c>
      <c r="D2393" t="s">
        <v>1619</v>
      </c>
      <c r="E2393" t="s">
        <v>2333</v>
      </c>
      <c r="F2393" t="s">
        <v>4</v>
      </c>
      <c r="G2393" s="2">
        <v>43217</v>
      </c>
      <c r="H2393" s="1">
        <v>2335538</v>
      </c>
      <c r="I2393" s="1">
        <v>137673.80499999999</v>
      </c>
    </row>
    <row r="2394" spans="1:9" x14ac:dyDescent="0.25">
      <c r="A2394" t="s">
        <v>4020</v>
      </c>
      <c r="B2394" t="s">
        <v>4021</v>
      </c>
      <c r="C2394" t="s">
        <v>4019</v>
      </c>
      <c r="D2394" t="s">
        <v>4018</v>
      </c>
      <c r="E2394" t="s">
        <v>2333</v>
      </c>
      <c r="F2394" t="s">
        <v>4</v>
      </c>
      <c r="G2394" s="2">
        <v>43172</v>
      </c>
      <c r="H2394" s="1">
        <v>2000000</v>
      </c>
      <c r="I2394" s="1">
        <v>161383.5129</v>
      </c>
    </row>
    <row r="2395" spans="1:9" x14ac:dyDescent="0.25">
      <c r="A2395" t="s">
        <v>4016</v>
      </c>
      <c r="B2395" t="s">
        <v>4017</v>
      </c>
      <c r="C2395" t="s">
        <v>4015</v>
      </c>
      <c r="D2395" t="s">
        <v>4014</v>
      </c>
      <c r="E2395" t="s">
        <v>2333</v>
      </c>
      <c r="F2395" t="s">
        <v>4</v>
      </c>
      <c r="G2395" s="2">
        <v>43376</v>
      </c>
      <c r="H2395" s="1">
        <v>319500</v>
      </c>
      <c r="I2395" s="1">
        <v>27879.332200000001</v>
      </c>
    </row>
    <row r="2396" spans="1:9" x14ac:dyDescent="0.25">
      <c r="A2396" t="s">
        <v>4012</v>
      </c>
      <c r="B2396" t="s">
        <v>4013</v>
      </c>
      <c r="C2396" t="s">
        <v>4011</v>
      </c>
      <c r="D2396" t="s">
        <v>4010</v>
      </c>
      <c r="E2396" t="s">
        <v>2333</v>
      </c>
      <c r="F2396" t="s">
        <v>4</v>
      </c>
      <c r="G2396" s="2">
        <v>43433</v>
      </c>
      <c r="H2396" s="1">
        <v>3000000</v>
      </c>
      <c r="I2396" s="1">
        <v>132811.63200000001</v>
      </c>
    </row>
    <row r="2397" spans="1:9" x14ac:dyDescent="0.25">
      <c r="A2397" t="s">
        <v>4008</v>
      </c>
      <c r="B2397" t="s">
        <v>4009</v>
      </c>
      <c r="C2397" t="s">
        <v>3811</v>
      </c>
      <c r="D2397" t="s">
        <v>3810</v>
      </c>
      <c r="E2397" t="s">
        <v>2333</v>
      </c>
      <c r="F2397" t="s">
        <v>4</v>
      </c>
      <c r="G2397" s="2">
        <v>43138</v>
      </c>
      <c r="H2397" s="1">
        <v>7251607</v>
      </c>
      <c r="I2397" s="1">
        <v>404624.55660000001</v>
      </c>
    </row>
    <row r="2398" spans="1:9" x14ac:dyDescent="0.25">
      <c r="A2398" t="s">
        <v>4006</v>
      </c>
      <c r="B2398" t="s">
        <v>4007</v>
      </c>
      <c r="C2398" t="s">
        <v>4005</v>
      </c>
      <c r="D2398" t="s">
        <v>4004</v>
      </c>
      <c r="E2398" t="s">
        <v>2333</v>
      </c>
      <c r="F2398" t="s">
        <v>4</v>
      </c>
      <c r="G2398" s="2">
        <v>43185</v>
      </c>
      <c r="H2398" s="1">
        <v>378000</v>
      </c>
      <c r="I2398" s="1">
        <v>29562.231899999999</v>
      </c>
    </row>
    <row r="2399" spans="1:9" x14ac:dyDescent="0.25">
      <c r="A2399" t="s">
        <v>4002</v>
      </c>
      <c r="B2399" t="s">
        <v>4003</v>
      </c>
      <c r="C2399" t="s">
        <v>3847</v>
      </c>
      <c r="D2399" t="s">
        <v>3846</v>
      </c>
      <c r="E2399" t="s">
        <v>2333</v>
      </c>
      <c r="F2399" t="s">
        <v>4</v>
      </c>
      <c r="G2399" s="2">
        <v>43199</v>
      </c>
      <c r="H2399" s="1">
        <v>1305000</v>
      </c>
      <c r="I2399" s="1">
        <v>104551.1783</v>
      </c>
    </row>
    <row r="2400" spans="1:9" x14ac:dyDescent="0.25">
      <c r="A2400" t="s">
        <v>4000</v>
      </c>
      <c r="B2400" t="s">
        <v>4001</v>
      </c>
      <c r="C2400" t="s">
        <v>3811</v>
      </c>
      <c r="D2400" t="s">
        <v>3810</v>
      </c>
      <c r="E2400" t="s">
        <v>2333</v>
      </c>
      <c r="F2400" t="s">
        <v>4</v>
      </c>
      <c r="G2400" s="2">
        <v>43370</v>
      </c>
      <c r="H2400" s="1">
        <v>3499000</v>
      </c>
      <c r="I2400" s="1">
        <v>198523.2439</v>
      </c>
    </row>
    <row r="2401" spans="1:9" x14ac:dyDescent="0.25">
      <c r="A2401" t="s">
        <v>3998</v>
      </c>
      <c r="B2401" t="s">
        <v>3999</v>
      </c>
      <c r="C2401" t="s">
        <v>1620</v>
      </c>
      <c r="D2401" t="s">
        <v>1619</v>
      </c>
      <c r="E2401" t="s">
        <v>2333</v>
      </c>
      <c r="F2401" t="s">
        <v>4</v>
      </c>
      <c r="G2401" s="2">
        <v>43412</v>
      </c>
      <c r="H2401" s="1">
        <v>803440</v>
      </c>
      <c r="I2401" s="1">
        <v>46833.369299999998</v>
      </c>
    </row>
    <row r="2402" spans="1:9" x14ac:dyDescent="0.25">
      <c r="A2402" t="s">
        <v>3996</v>
      </c>
      <c r="B2402" t="s">
        <v>3997</v>
      </c>
      <c r="C2402" t="s">
        <v>3811</v>
      </c>
      <c r="D2402" t="s">
        <v>3810</v>
      </c>
      <c r="E2402" t="s">
        <v>2333</v>
      </c>
      <c r="F2402" t="s">
        <v>4</v>
      </c>
      <c r="G2402" s="2">
        <v>43370</v>
      </c>
      <c r="H2402" s="1">
        <v>810000</v>
      </c>
      <c r="I2402" s="1">
        <v>46004.977800000001</v>
      </c>
    </row>
    <row r="2403" spans="1:9" x14ac:dyDescent="0.25">
      <c r="A2403" t="s">
        <v>3994</v>
      </c>
      <c r="B2403" t="s">
        <v>3995</v>
      </c>
      <c r="C2403" t="s">
        <v>257</v>
      </c>
      <c r="D2403" t="s">
        <v>256</v>
      </c>
      <c r="E2403" t="s">
        <v>2333</v>
      </c>
      <c r="F2403" t="s">
        <v>4</v>
      </c>
      <c r="G2403" s="2">
        <v>43381</v>
      </c>
      <c r="H2403" s="1">
        <v>720000</v>
      </c>
      <c r="I2403" s="1">
        <v>65042.9954</v>
      </c>
    </row>
    <row r="2404" spans="1:9" x14ac:dyDescent="0.25">
      <c r="A2404" t="s">
        <v>3992</v>
      </c>
      <c r="B2404" t="s">
        <v>3993</v>
      </c>
      <c r="C2404" t="s">
        <v>3811</v>
      </c>
      <c r="D2404" t="s">
        <v>3810</v>
      </c>
      <c r="E2404" t="s">
        <v>2333</v>
      </c>
      <c r="F2404" t="s">
        <v>4</v>
      </c>
      <c r="G2404" s="2">
        <v>43299</v>
      </c>
      <c r="H2404" s="1">
        <v>2500000</v>
      </c>
      <c r="I2404" s="1">
        <v>147235.86189999999</v>
      </c>
    </row>
    <row r="2405" spans="1:9" x14ac:dyDescent="0.25">
      <c r="A2405" t="s">
        <v>3990</v>
      </c>
      <c r="B2405" t="s">
        <v>3991</v>
      </c>
      <c r="C2405" t="s">
        <v>3847</v>
      </c>
      <c r="D2405" t="s">
        <v>3846</v>
      </c>
      <c r="E2405" t="s">
        <v>2333</v>
      </c>
      <c r="F2405" t="s">
        <v>4</v>
      </c>
      <c r="G2405" s="2">
        <v>43339</v>
      </c>
      <c r="H2405" s="1">
        <v>440980</v>
      </c>
      <c r="I2405" s="1">
        <v>16390.552</v>
      </c>
    </row>
    <row r="2406" spans="1:9" x14ac:dyDescent="0.25">
      <c r="A2406" t="s">
        <v>3988</v>
      </c>
      <c r="B2406" t="s">
        <v>3989</v>
      </c>
      <c r="C2406" t="s">
        <v>3987</v>
      </c>
      <c r="D2406" t="s">
        <v>3986</v>
      </c>
      <c r="E2406" t="s">
        <v>2333</v>
      </c>
      <c r="F2406" t="s">
        <v>4</v>
      </c>
      <c r="G2406" s="2">
        <v>43299</v>
      </c>
      <c r="H2406" s="1">
        <v>1025000</v>
      </c>
      <c r="I2406" s="1">
        <v>81513.623999999996</v>
      </c>
    </row>
    <row r="2407" spans="1:9" x14ac:dyDescent="0.25">
      <c r="A2407" t="s">
        <v>3984</v>
      </c>
      <c r="B2407" t="s">
        <v>3985</v>
      </c>
      <c r="C2407" t="s">
        <v>3983</v>
      </c>
      <c r="D2407" t="s">
        <v>3982</v>
      </c>
      <c r="E2407" t="s">
        <v>2333</v>
      </c>
      <c r="F2407" t="s">
        <v>4</v>
      </c>
      <c r="G2407" s="2">
        <v>43412</v>
      </c>
      <c r="H2407" s="1">
        <v>497000</v>
      </c>
      <c r="I2407" s="1">
        <v>24577.762500000001</v>
      </c>
    </row>
    <row r="2408" spans="1:9" x14ac:dyDescent="0.25">
      <c r="A2408" t="s">
        <v>3980</v>
      </c>
      <c r="B2408" t="s">
        <v>3981</v>
      </c>
      <c r="C2408" t="s">
        <v>3979</v>
      </c>
      <c r="D2408" t="s">
        <v>3978</v>
      </c>
      <c r="E2408" t="s">
        <v>2333</v>
      </c>
      <c r="F2408" t="s">
        <v>4</v>
      </c>
      <c r="G2408" s="2">
        <v>43283</v>
      </c>
      <c r="H2408" s="1">
        <v>440000</v>
      </c>
      <c r="I2408" s="1">
        <v>29843.261699999999</v>
      </c>
    </row>
    <row r="2409" spans="1:9" x14ac:dyDescent="0.25">
      <c r="A2409" t="s">
        <v>3976</v>
      </c>
      <c r="B2409" t="s">
        <v>3977</v>
      </c>
      <c r="C2409" t="s">
        <v>1632</v>
      </c>
      <c r="D2409" t="s">
        <v>1631</v>
      </c>
      <c r="E2409" t="s">
        <v>2333</v>
      </c>
      <c r="F2409" t="s">
        <v>4</v>
      </c>
      <c r="G2409" s="2">
        <v>43150</v>
      </c>
      <c r="H2409" s="1">
        <v>850000</v>
      </c>
      <c r="I2409" s="1">
        <v>29983.815999999999</v>
      </c>
    </row>
    <row r="2410" spans="1:9" x14ac:dyDescent="0.25">
      <c r="A2410" t="s">
        <v>3974</v>
      </c>
      <c r="B2410" t="s">
        <v>3975</v>
      </c>
      <c r="C2410" t="s">
        <v>1632</v>
      </c>
      <c r="D2410" t="s">
        <v>1631</v>
      </c>
      <c r="E2410" t="s">
        <v>2333</v>
      </c>
      <c r="F2410" t="s">
        <v>4</v>
      </c>
      <c r="G2410" s="2">
        <v>43150</v>
      </c>
      <c r="H2410" s="1">
        <v>222900</v>
      </c>
      <c r="I2410" s="1">
        <v>14558.72</v>
      </c>
    </row>
    <row r="2411" spans="1:9" x14ac:dyDescent="0.25">
      <c r="A2411" t="s">
        <v>3972</v>
      </c>
      <c r="B2411" t="s">
        <v>3973</v>
      </c>
      <c r="C2411" t="s">
        <v>3971</v>
      </c>
      <c r="D2411" t="s">
        <v>3970</v>
      </c>
      <c r="E2411" t="s">
        <v>2333</v>
      </c>
      <c r="F2411" t="s">
        <v>4</v>
      </c>
      <c r="G2411" s="2">
        <v>43339</v>
      </c>
      <c r="H2411" s="1">
        <v>470000</v>
      </c>
      <c r="I2411" s="1">
        <v>38520.866199999997</v>
      </c>
    </row>
    <row r="2412" spans="1:9" x14ac:dyDescent="0.25">
      <c r="A2412" t="s">
        <v>3968</v>
      </c>
      <c r="B2412" t="s">
        <v>3969</v>
      </c>
      <c r="C2412" t="s">
        <v>3967</v>
      </c>
      <c r="D2412" t="s">
        <v>3966</v>
      </c>
      <c r="E2412" t="s">
        <v>2333</v>
      </c>
      <c r="F2412" t="s">
        <v>4</v>
      </c>
      <c r="G2412" s="2">
        <v>43236</v>
      </c>
      <c r="H2412" s="1">
        <v>344000</v>
      </c>
      <c r="I2412" s="1">
        <v>29638.831600000001</v>
      </c>
    </row>
    <row r="2413" spans="1:9" x14ac:dyDescent="0.25">
      <c r="A2413" t="s">
        <v>3964</v>
      </c>
      <c r="B2413" t="s">
        <v>3965</v>
      </c>
      <c r="C2413" t="s">
        <v>3879</v>
      </c>
      <c r="D2413" t="s">
        <v>3878</v>
      </c>
      <c r="E2413" t="s">
        <v>2333</v>
      </c>
      <c r="F2413" t="s">
        <v>4</v>
      </c>
      <c r="G2413" s="2">
        <v>43368</v>
      </c>
      <c r="H2413" s="1">
        <v>4500000</v>
      </c>
      <c r="I2413" s="1">
        <v>470950.1385</v>
      </c>
    </row>
    <row r="2414" spans="1:9" x14ac:dyDescent="0.25">
      <c r="A2414" t="s">
        <v>3962</v>
      </c>
      <c r="B2414" t="s">
        <v>3963</v>
      </c>
      <c r="C2414" t="s">
        <v>3879</v>
      </c>
      <c r="D2414" t="s">
        <v>3878</v>
      </c>
      <c r="E2414" t="s">
        <v>2333</v>
      </c>
      <c r="F2414" t="s">
        <v>4</v>
      </c>
      <c r="G2414" s="2">
        <v>43368</v>
      </c>
      <c r="H2414" s="1">
        <v>4455000</v>
      </c>
      <c r="I2414" s="1">
        <v>475633.19650000002</v>
      </c>
    </row>
    <row r="2415" spans="1:9" x14ac:dyDescent="0.25">
      <c r="A2415" t="s">
        <v>3960</v>
      </c>
      <c r="B2415" t="s">
        <v>3961</v>
      </c>
      <c r="C2415" t="s">
        <v>3957</v>
      </c>
      <c r="D2415" t="s">
        <v>3956</v>
      </c>
      <c r="E2415" t="s">
        <v>2333</v>
      </c>
      <c r="F2415" t="s">
        <v>4</v>
      </c>
      <c r="G2415" s="2">
        <v>43227</v>
      </c>
      <c r="H2415" s="1">
        <v>3343500</v>
      </c>
      <c r="I2415" s="1">
        <v>160857.6649</v>
      </c>
    </row>
    <row r="2416" spans="1:9" x14ac:dyDescent="0.25">
      <c r="A2416" t="s">
        <v>3958</v>
      </c>
      <c r="B2416" t="s">
        <v>3959</v>
      </c>
      <c r="C2416" t="s">
        <v>3957</v>
      </c>
      <c r="D2416" t="s">
        <v>3956</v>
      </c>
      <c r="E2416" t="s">
        <v>2333</v>
      </c>
      <c r="F2416" t="s">
        <v>4</v>
      </c>
      <c r="G2416" s="2">
        <v>43227</v>
      </c>
      <c r="H2416" s="1">
        <v>2000000</v>
      </c>
      <c r="I2416" s="1">
        <v>80747.504300000001</v>
      </c>
    </row>
    <row r="2417" spans="1:9" x14ac:dyDescent="0.25">
      <c r="A2417" t="s">
        <v>3954</v>
      </c>
      <c r="B2417" t="s">
        <v>3955</v>
      </c>
      <c r="C2417" t="s">
        <v>3953</v>
      </c>
      <c r="D2417" t="s">
        <v>3952</v>
      </c>
      <c r="E2417" t="s">
        <v>2333</v>
      </c>
      <c r="F2417" t="s">
        <v>4</v>
      </c>
      <c r="G2417" s="2">
        <v>43376</v>
      </c>
      <c r="H2417" s="1">
        <v>800000</v>
      </c>
      <c r="I2417" s="1">
        <v>48191.300999999999</v>
      </c>
    </row>
    <row r="2418" spans="1:9" x14ac:dyDescent="0.25">
      <c r="A2418" t="s">
        <v>3950</v>
      </c>
      <c r="B2418" t="s">
        <v>3951</v>
      </c>
      <c r="C2418" t="s">
        <v>3879</v>
      </c>
      <c r="D2418" t="s">
        <v>3878</v>
      </c>
      <c r="E2418" t="s">
        <v>2333</v>
      </c>
      <c r="F2418" t="s">
        <v>4</v>
      </c>
      <c r="G2418" s="2">
        <v>43208</v>
      </c>
      <c r="H2418" s="1">
        <v>1575000</v>
      </c>
      <c r="I2418" s="1">
        <v>165684.65599999999</v>
      </c>
    </row>
    <row r="2419" spans="1:9" x14ac:dyDescent="0.25">
      <c r="A2419" t="s">
        <v>3948</v>
      </c>
      <c r="B2419" t="s">
        <v>3949</v>
      </c>
      <c r="C2419" t="s">
        <v>3947</v>
      </c>
      <c r="D2419" t="s">
        <v>3946</v>
      </c>
      <c r="E2419" t="s">
        <v>2333</v>
      </c>
      <c r="F2419" t="s">
        <v>4</v>
      </c>
      <c r="G2419" s="2">
        <v>43185</v>
      </c>
      <c r="H2419" s="1">
        <v>877500</v>
      </c>
      <c r="I2419" s="1">
        <v>76088.599799999996</v>
      </c>
    </row>
    <row r="2420" spans="1:9" x14ac:dyDescent="0.25">
      <c r="A2420" t="s">
        <v>3944</v>
      </c>
      <c r="B2420" t="s">
        <v>3945</v>
      </c>
      <c r="C2420" t="s">
        <v>3943</v>
      </c>
      <c r="D2420" t="s">
        <v>3942</v>
      </c>
      <c r="E2420" t="s">
        <v>2333</v>
      </c>
      <c r="F2420" t="s">
        <v>4</v>
      </c>
      <c r="G2420" s="2">
        <v>43103</v>
      </c>
      <c r="H2420" s="1">
        <v>399600</v>
      </c>
      <c r="I2420" s="1">
        <v>19372.0046</v>
      </c>
    </row>
    <row r="2421" spans="1:9" x14ac:dyDescent="0.25">
      <c r="A2421" t="s">
        <v>3938</v>
      </c>
      <c r="B2421" t="s">
        <v>3939</v>
      </c>
      <c r="C2421" t="s">
        <v>3937</v>
      </c>
      <c r="D2421" t="s">
        <v>3936</v>
      </c>
      <c r="E2421" t="s">
        <v>2333</v>
      </c>
      <c r="F2421" t="s">
        <v>4</v>
      </c>
      <c r="G2421" s="2">
        <v>43236</v>
      </c>
      <c r="H2421" s="1">
        <v>1969709</v>
      </c>
      <c r="I2421" s="1">
        <v>100426.1161</v>
      </c>
    </row>
    <row r="2422" spans="1:9" x14ac:dyDescent="0.25">
      <c r="A2422" t="s">
        <v>3934</v>
      </c>
      <c r="B2422" t="s">
        <v>3935</v>
      </c>
      <c r="C2422" t="s">
        <v>3897</v>
      </c>
      <c r="D2422" t="s">
        <v>3896</v>
      </c>
      <c r="E2422" t="s">
        <v>2333</v>
      </c>
      <c r="F2422" t="s">
        <v>4</v>
      </c>
      <c r="G2422" s="2">
        <v>43256</v>
      </c>
      <c r="H2422" s="1">
        <v>1740000</v>
      </c>
      <c r="I2422" s="1">
        <v>116626.16439999999</v>
      </c>
    </row>
    <row r="2423" spans="1:9" x14ac:dyDescent="0.25">
      <c r="A2423" t="s">
        <v>3932</v>
      </c>
      <c r="B2423" t="s">
        <v>3933</v>
      </c>
      <c r="C2423" t="s">
        <v>3931</v>
      </c>
      <c r="D2423" t="s">
        <v>3930</v>
      </c>
      <c r="E2423" t="s">
        <v>2333</v>
      </c>
      <c r="F2423" t="s">
        <v>4</v>
      </c>
      <c r="G2423" s="2">
        <v>43131</v>
      </c>
      <c r="H2423" s="1">
        <v>3150000</v>
      </c>
      <c r="I2423" s="1">
        <v>223865.78400000001</v>
      </c>
    </row>
    <row r="2424" spans="1:9" x14ac:dyDescent="0.25">
      <c r="A2424" t="s">
        <v>3928</v>
      </c>
      <c r="B2424" t="s">
        <v>3929</v>
      </c>
      <c r="C2424" t="s">
        <v>3927</v>
      </c>
      <c r="D2424" t="s">
        <v>3926</v>
      </c>
      <c r="E2424" t="s">
        <v>2333</v>
      </c>
      <c r="F2424" t="s">
        <v>4</v>
      </c>
      <c r="G2424" s="2">
        <v>43392</v>
      </c>
      <c r="H2424" s="1">
        <v>1330000</v>
      </c>
      <c r="I2424" s="1">
        <v>110658.1039</v>
      </c>
    </row>
    <row r="2425" spans="1:9" x14ac:dyDescent="0.25">
      <c r="A2425" t="s">
        <v>3924</v>
      </c>
      <c r="B2425" t="s">
        <v>3925</v>
      </c>
      <c r="C2425" t="s">
        <v>3923</v>
      </c>
      <c r="D2425" t="s">
        <v>3922</v>
      </c>
      <c r="E2425" t="s">
        <v>2333</v>
      </c>
      <c r="F2425" t="s">
        <v>4</v>
      </c>
      <c r="G2425" s="2">
        <v>43104</v>
      </c>
      <c r="H2425" s="1">
        <v>531000</v>
      </c>
      <c r="I2425" s="1">
        <v>27728.311799999999</v>
      </c>
    </row>
    <row r="2426" spans="1:9" x14ac:dyDescent="0.25">
      <c r="A2426" t="s">
        <v>3920</v>
      </c>
      <c r="B2426" t="s">
        <v>3921</v>
      </c>
      <c r="C2426" t="s">
        <v>3919</v>
      </c>
      <c r="D2426" t="s">
        <v>3918</v>
      </c>
      <c r="E2426" t="s">
        <v>2333</v>
      </c>
      <c r="F2426" t="s">
        <v>4</v>
      </c>
      <c r="G2426" s="2">
        <v>43377</v>
      </c>
      <c r="H2426" s="1">
        <v>600000</v>
      </c>
      <c r="I2426" s="1">
        <v>30515.241699999999</v>
      </c>
    </row>
    <row r="2427" spans="1:9" x14ac:dyDescent="0.25">
      <c r="A2427" t="s">
        <v>3916</v>
      </c>
      <c r="B2427" t="s">
        <v>3917</v>
      </c>
      <c r="C2427" t="s">
        <v>3915</v>
      </c>
      <c r="D2427" t="s">
        <v>3914</v>
      </c>
      <c r="E2427" t="s">
        <v>2333</v>
      </c>
      <c r="F2427" t="s">
        <v>4</v>
      </c>
      <c r="G2427" s="2">
        <v>43285</v>
      </c>
      <c r="H2427" s="1">
        <v>340200</v>
      </c>
      <c r="I2427" s="1">
        <v>10081.727999999999</v>
      </c>
    </row>
    <row r="2428" spans="1:9" x14ac:dyDescent="0.25">
      <c r="A2428" t="s">
        <v>3912</v>
      </c>
      <c r="B2428" t="s">
        <v>3913</v>
      </c>
      <c r="C2428" t="s">
        <v>3911</v>
      </c>
      <c r="D2428" t="s">
        <v>3910</v>
      </c>
      <c r="E2428" t="s">
        <v>2333</v>
      </c>
      <c r="F2428" t="s">
        <v>4</v>
      </c>
      <c r="G2428" s="2">
        <v>43116</v>
      </c>
      <c r="H2428" s="1">
        <v>6400000</v>
      </c>
      <c r="I2428" s="1">
        <v>490435.424</v>
      </c>
    </row>
    <row r="2429" spans="1:9" x14ac:dyDescent="0.25">
      <c r="A2429" t="s">
        <v>3908</v>
      </c>
      <c r="B2429" t="s">
        <v>3909</v>
      </c>
      <c r="C2429" t="s">
        <v>3907</v>
      </c>
      <c r="D2429" t="s">
        <v>3906</v>
      </c>
      <c r="E2429" t="s">
        <v>2333</v>
      </c>
      <c r="F2429" t="s">
        <v>4</v>
      </c>
      <c r="G2429" s="2">
        <v>43217</v>
      </c>
      <c r="H2429" s="1">
        <v>1820000</v>
      </c>
      <c r="I2429" s="1">
        <v>110564.016</v>
      </c>
    </row>
    <row r="2430" spans="1:9" x14ac:dyDescent="0.25">
      <c r="A2430" t="s">
        <v>3904</v>
      </c>
      <c r="B2430" t="s">
        <v>3905</v>
      </c>
      <c r="C2430" t="s">
        <v>3903</v>
      </c>
      <c r="D2430" t="s">
        <v>3902</v>
      </c>
      <c r="E2430" t="s">
        <v>2333</v>
      </c>
      <c r="F2430" t="s">
        <v>4</v>
      </c>
      <c r="G2430" s="2">
        <v>43363</v>
      </c>
      <c r="H2430" s="1">
        <v>1179000</v>
      </c>
      <c r="I2430" s="1">
        <v>92008.8</v>
      </c>
    </row>
    <row r="2431" spans="1:9" x14ac:dyDescent="0.25">
      <c r="A2431" t="s">
        <v>3900</v>
      </c>
      <c r="B2431" t="s">
        <v>3901</v>
      </c>
      <c r="C2431" t="s">
        <v>3891</v>
      </c>
      <c r="D2431" t="s">
        <v>3890</v>
      </c>
      <c r="E2431" t="s">
        <v>2333</v>
      </c>
      <c r="F2431" t="s">
        <v>4</v>
      </c>
      <c r="G2431" s="2">
        <v>43412</v>
      </c>
      <c r="H2431" s="1">
        <v>2900000</v>
      </c>
      <c r="I2431" s="1">
        <v>205346.85190000001</v>
      </c>
    </row>
    <row r="2432" spans="1:9" x14ac:dyDescent="0.25">
      <c r="A2432" t="s">
        <v>3898</v>
      </c>
      <c r="B2432" t="s">
        <v>3899</v>
      </c>
      <c r="C2432" t="s">
        <v>3897</v>
      </c>
      <c r="D2432" t="s">
        <v>3896</v>
      </c>
      <c r="E2432" t="s">
        <v>2333</v>
      </c>
      <c r="F2432" t="s">
        <v>4</v>
      </c>
      <c r="G2432" s="2">
        <v>43122</v>
      </c>
      <c r="H2432" s="1">
        <v>1220000</v>
      </c>
      <c r="I2432" s="1">
        <v>52282.44</v>
      </c>
    </row>
    <row r="2433" spans="1:9" x14ac:dyDescent="0.25">
      <c r="A2433" t="s">
        <v>3894</v>
      </c>
      <c r="B2433" t="s">
        <v>3895</v>
      </c>
      <c r="C2433" t="s">
        <v>3891</v>
      </c>
      <c r="D2433" t="s">
        <v>3890</v>
      </c>
      <c r="E2433" t="s">
        <v>2333</v>
      </c>
      <c r="F2433" t="s">
        <v>4</v>
      </c>
      <c r="G2433" s="2">
        <v>43412</v>
      </c>
      <c r="H2433" s="1">
        <v>4050000</v>
      </c>
      <c r="I2433" s="1">
        <v>286777.51610000001</v>
      </c>
    </row>
    <row r="2434" spans="1:9" x14ac:dyDescent="0.25">
      <c r="A2434" t="s">
        <v>3892</v>
      </c>
      <c r="B2434" t="s">
        <v>3893</v>
      </c>
      <c r="C2434" t="s">
        <v>3891</v>
      </c>
      <c r="D2434" t="s">
        <v>3890</v>
      </c>
      <c r="E2434" t="s">
        <v>2333</v>
      </c>
      <c r="F2434" t="s">
        <v>4</v>
      </c>
      <c r="G2434" s="2">
        <v>43412</v>
      </c>
      <c r="H2434" s="1">
        <v>738400</v>
      </c>
      <c r="I2434" s="1">
        <v>43339.134400000003</v>
      </c>
    </row>
    <row r="2435" spans="1:9" x14ac:dyDescent="0.25">
      <c r="A2435" t="s">
        <v>3888</v>
      </c>
      <c r="B2435" t="s">
        <v>3889</v>
      </c>
      <c r="C2435" t="s">
        <v>3887</v>
      </c>
      <c r="D2435" t="s">
        <v>3886</v>
      </c>
      <c r="E2435" t="s">
        <v>2333</v>
      </c>
      <c r="F2435" t="s">
        <v>4</v>
      </c>
      <c r="G2435" s="2">
        <v>43376</v>
      </c>
      <c r="H2435" s="1">
        <v>395912</v>
      </c>
      <c r="I2435" s="1">
        <v>23418.889500000001</v>
      </c>
    </row>
    <row r="2436" spans="1:9" x14ac:dyDescent="0.25">
      <c r="A2436" t="s">
        <v>3884</v>
      </c>
      <c r="B2436" t="s">
        <v>3885</v>
      </c>
      <c r="C2436" t="s">
        <v>3883</v>
      </c>
      <c r="D2436" t="s">
        <v>3882</v>
      </c>
      <c r="E2436" t="s">
        <v>2333</v>
      </c>
      <c r="F2436" t="s">
        <v>4</v>
      </c>
      <c r="G2436" s="2">
        <v>43129</v>
      </c>
      <c r="H2436" s="1">
        <v>1170000</v>
      </c>
      <c r="I2436" s="1">
        <v>92266.866800000003</v>
      </c>
    </row>
    <row r="2437" spans="1:9" x14ac:dyDescent="0.25">
      <c r="A2437" t="s">
        <v>3880</v>
      </c>
      <c r="B2437" t="s">
        <v>3881</v>
      </c>
      <c r="C2437" t="s">
        <v>3879</v>
      </c>
      <c r="D2437" t="s">
        <v>3878</v>
      </c>
      <c r="E2437" t="s">
        <v>2333</v>
      </c>
      <c r="F2437" t="s">
        <v>4</v>
      </c>
      <c r="G2437" s="2">
        <v>43346</v>
      </c>
      <c r="H2437" s="1">
        <v>990000</v>
      </c>
      <c r="I2437" s="1">
        <v>121564.22259999999</v>
      </c>
    </row>
    <row r="2438" spans="1:9" x14ac:dyDescent="0.25">
      <c r="A2438" t="s">
        <v>3876</v>
      </c>
      <c r="B2438" t="s">
        <v>3877</v>
      </c>
      <c r="C2438" t="s">
        <v>3563</v>
      </c>
      <c r="D2438" t="s">
        <v>3562</v>
      </c>
      <c r="E2438" t="s">
        <v>2333</v>
      </c>
      <c r="F2438" t="s">
        <v>4</v>
      </c>
      <c r="G2438" s="2">
        <v>43376</v>
      </c>
      <c r="H2438" s="1">
        <v>765000</v>
      </c>
      <c r="I2438" s="1">
        <v>51589.774799999999</v>
      </c>
    </row>
    <row r="2439" spans="1:9" x14ac:dyDescent="0.25">
      <c r="A2439" t="s">
        <v>3874</v>
      </c>
      <c r="B2439" t="s">
        <v>3875</v>
      </c>
      <c r="C2439" t="s">
        <v>3873</v>
      </c>
      <c r="D2439" t="s">
        <v>3872</v>
      </c>
      <c r="E2439" t="s">
        <v>2333</v>
      </c>
      <c r="F2439" t="s">
        <v>4</v>
      </c>
      <c r="G2439" s="2">
        <v>43172</v>
      </c>
      <c r="H2439" s="1">
        <v>1927500</v>
      </c>
      <c r="I2439" s="1">
        <v>99365.119699999996</v>
      </c>
    </row>
    <row r="2440" spans="1:9" x14ac:dyDescent="0.25">
      <c r="A2440" t="s">
        <v>3870</v>
      </c>
      <c r="B2440" t="s">
        <v>3871</v>
      </c>
      <c r="C2440" t="s">
        <v>3869</v>
      </c>
      <c r="D2440" t="s">
        <v>3868</v>
      </c>
      <c r="E2440" t="s">
        <v>2333</v>
      </c>
      <c r="F2440" t="s">
        <v>4</v>
      </c>
      <c r="G2440" s="2">
        <v>43447</v>
      </c>
      <c r="H2440" s="1">
        <v>1939000</v>
      </c>
      <c r="I2440" s="1">
        <v>261834.27410000001</v>
      </c>
    </row>
    <row r="2441" spans="1:9" x14ac:dyDescent="0.25">
      <c r="A2441" t="s">
        <v>3866</v>
      </c>
      <c r="B2441" t="s">
        <v>3867</v>
      </c>
      <c r="C2441" t="s">
        <v>1620</v>
      </c>
      <c r="D2441" t="s">
        <v>1619</v>
      </c>
      <c r="E2441" t="s">
        <v>2333</v>
      </c>
      <c r="F2441" t="s">
        <v>4</v>
      </c>
      <c r="G2441" s="2">
        <v>43367</v>
      </c>
      <c r="H2441" s="1">
        <v>2500000</v>
      </c>
      <c r="I2441" s="1">
        <v>133297.79999999999</v>
      </c>
    </row>
    <row r="2442" spans="1:9" x14ac:dyDescent="0.25">
      <c r="A2442" t="s">
        <v>3864</v>
      </c>
      <c r="B2442" t="s">
        <v>3865</v>
      </c>
      <c r="C2442" t="s">
        <v>3863</v>
      </c>
      <c r="D2442" t="s">
        <v>3862</v>
      </c>
      <c r="E2442" t="s">
        <v>2333</v>
      </c>
      <c r="F2442" t="s">
        <v>4</v>
      </c>
      <c r="G2442" s="2">
        <v>43346</v>
      </c>
      <c r="H2442" s="1">
        <v>821180</v>
      </c>
      <c r="I2442" s="1">
        <v>90333.681200000006</v>
      </c>
    </row>
    <row r="2443" spans="1:9" x14ac:dyDescent="0.25">
      <c r="A2443" t="s">
        <v>3860</v>
      </c>
      <c r="B2443" t="s">
        <v>3861</v>
      </c>
      <c r="C2443" t="s">
        <v>3859</v>
      </c>
      <c r="D2443" t="s">
        <v>3858</v>
      </c>
      <c r="E2443" t="s">
        <v>2333</v>
      </c>
      <c r="F2443" t="s">
        <v>4</v>
      </c>
      <c r="G2443" s="2">
        <v>43327</v>
      </c>
      <c r="H2443" s="1">
        <v>1490000</v>
      </c>
      <c r="I2443" s="1">
        <v>143584.71530000001</v>
      </c>
    </row>
    <row r="2444" spans="1:9" x14ac:dyDescent="0.25">
      <c r="A2444" t="s">
        <v>3856</v>
      </c>
      <c r="B2444" t="s">
        <v>3857</v>
      </c>
      <c r="C2444" t="s">
        <v>3855</v>
      </c>
      <c r="D2444" t="s">
        <v>3854</v>
      </c>
      <c r="E2444" t="s">
        <v>2333</v>
      </c>
      <c r="F2444" t="s">
        <v>4</v>
      </c>
      <c r="G2444" s="2">
        <v>43283</v>
      </c>
      <c r="H2444" s="1">
        <v>674000</v>
      </c>
      <c r="I2444" s="1">
        <v>14716.224899999999</v>
      </c>
    </row>
    <row r="2445" spans="1:9" x14ac:dyDescent="0.25">
      <c r="A2445" t="s">
        <v>3852</v>
      </c>
      <c r="B2445" t="s">
        <v>3853</v>
      </c>
      <c r="C2445" t="s">
        <v>3851</v>
      </c>
      <c r="D2445" t="s">
        <v>3850</v>
      </c>
      <c r="E2445" t="s">
        <v>2333</v>
      </c>
      <c r="F2445" t="s">
        <v>4</v>
      </c>
      <c r="G2445" s="2">
        <v>43157</v>
      </c>
      <c r="H2445" s="1">
        <v>770000</v>
      </c>
      <c r="I2445" s="1">
        <v>40202.4156</v>
      </c>
    </row>
    <row r="2446" spans="1:9" x14ac:dyDescent="0.25">
      <c r="A2446" t="s">
        <v>3848</v>
      </c>
      <c r="B2446" t="s">
        <v>3849</v>
      </c>
      <c r="C2446" t="s">
        <v>3847</v>
      </c>
      <c r="D2446" t="s">
        <v>3846</v>
      </c>
      <c r="E2446" t="s">
        <v>2333</v>
      </c>
      <c r="F2446" t="s">
        <v>4</v>
      </c>
      <c r="G2446" s="2">
        <v>43339</v>
      </c>
      <c r="H2446" s="1">
        <v>4261400</v>
      </c>
      <c r="I2446" s="1">
        <v>353140.96</v>
      </c>
    </row>
    <row r="2447" spans="1:9" x14ac:dyDescent="0.25">
      <c r="A2447" t="s">
        <v>3844</v>
      </c>
      <c r="B2447" t="s">
        <v>3845</v>
      </c>
      <c r="C2447" t="s">
        <v>3843</v>
      </c>
      <c r="D2447" t="s">
        <v>3842</v>
      </c>
      <c r="E2447" t="s">
        <v>2333</v>
      </c>
      <c r="F2447" t="s">
        <v>4</v>
      </c>
      <c r="G2447" s="2">
        <v>43283</v>
      </c>
      <c r="H2447" s="1">
        <v>3684000</v>
      </c>
      <c r="I2447" s="1">
        <v>193992.4166</v>
      </c>
    </row>
    <row r="2448" spans="1:9" x14ac:dyDescent="0.25">
      <c r="A2448" t="s">
        <v>3840</v>
      </c>
      <c r="B2448" t="s">
        <v>3841</v>
      </c>
      <c r="C2448" t="s">
        <v>3811</v>
      </c>
      <c r="D2448" t="s">
        <v>3810</v>
      </c>
      <c r="E2448" t="s">
        <v>2333</v>
      </c>
      <c r="F2448" t="s">
        <v>4</v>
      </c>
      <c r="G2448" s="2">
        <v>43299</v>
      </c>
      <c r="H2448" s="1">
        <v>900000</v>
      </c>
      <c r="I2448" s="1">
        <v>49064.391799999998</v>
      </c>
    </row>
    <row r="2449" spans="1:9" x14ac:dyDescent="0.25">
      <c r="A2449" t="s">
        <v>3838</v>
      </c>
      <c r="B2449" t="s">
        <v>3839</v>
      </c>
      <c r="C2449" t="s">
        <v>3837</v>
      </c>
      <c r="D2449" t="s">
        <v>3836</v>
      </c>
      <c r="E2449" t="s">
        <v>2333</v>
      </c>
      <c r="F2449" t="s">
        <v>4</v>
      </c>
      <c r="G2449" s="2">
        <v>43158</v>
      </c>
      <c r="H2449" s="1">
        <v>5236400</v>
      </c>
      <c r="I2449" s="1">
        <v>461133.04</v>
      </c>
    </row>
    <row r="2450" spans="1:9" x14ac:dyDescent="0.25">
      <c r="A2450" t="s">
        <v>3834</v>
      </c>
      <c r="B2450" t="s">
        <v>3835</v>
      </c>
      <c r="C2450" t="s">
        <v>3833</v>
      </c>
      <c r="D2450" t="s">
        <v>3832</v>
      </c>
      <c r="E2450" t="s">
        <v>2333</v>
      </c>
      <c r="F2450" t="s">
        <v>4</v>
      </c>
      <c r="G2450" s="2">
        <v>43230</v>
      </c>
      <c r="H2450" s="1">
        <v>3350000</v>
      </c>
      <c r="I2450" s="1">
        <v>411637.99939999997</v>
      </c>
    </row>
    <row r="2451" spans="1:9" x14ac:dyDescent="0.25">
      <c r="A2451" t="s">
        <v>3830</v>
      </c>
      <c r="B2451" t="s">
        <v>3831</v>
      </c>
      <c r="C2451" t="s">
        <v>3827</v>
      </c>
      <c r="D2451" t="s">
        <v>3826</v>
      </c>
      <c r="E2451" t="s">
        <v>2333</v>
      </c>
      <c r="F2451" t="s">
        <v>4</v>
      </c>
      <c r="G2451" s="2">
        <v>43172</v>
      </c>
      <c r="H2451" s="1">
        <v>3085943.7</v>
      </c>
      <c r="I2451" s="1">
        <v>159972.1856</v>
      </c>
    </row>
    <row r="2452" spans="1:9" x14ac:dyDescent="0.25">
      <c r="A2452" t="s">
        <v>3828</v>
      </c>
      <c r="B2452" t="s">
        <v>3829</v>
      </c>
      <c r="C2452" t="s">
        <v>3827</v>
      </c>
      <c r="D2452" t="s">
        <v>3826</v>
      </c>
      <c r="E2452" t="s">
        <v>2333</v>
      </c>
      <c r="F2452" t="s">
        <v>4</v>
      </c>
      <c r="G2452" s="2">
        <v>43172</v>
      </c>
      <c r="H2452" s="1">
        <v>1584000</v>
      </c>
      <c r="I2452" s="1">
        <v>63983.149100000002</v>
      </c>
    </row>
    <row r="2453" spans="1:9" x14ac:dyDescent="0.25">
      <c r="A2453" t="s">
        <v>3824</v>
      </c>
      <c r="B2453" t="s">
        <v>3825</v>
      </c>
      <c r="C2453" t="s">
        <v>3823</v>
      </c>
      <c r="D2453" t="s">
        <v>3822</v>
      </c>
      <c r="E2453" t="s">
        <v>2333</v>
      </c>
      <c r="F2453" t="s">
        <v>4</v>
      </c>
      <c r="G2453" s="2">
        <v>43133</v>
      </c>
      <c r="H2453" s="1">
        <v>5329500</v>
      </c>
      <c r="I2453" s="1">
        <v>391987.16</v>
      </c>
    </row>
    <row r="2454" spans="1:9" x14ac:dyDescent="0.25">
      <c r="A2454" t="s">
        <v>3820</v>
      </c>
      <c r="B2454" t="s">
        <v>3821</v>
      </c>
      <c r="C2454" t="s">
        <v>3819</v>
      </c>
      <c r="D2454" t="s">
        <v>3818</v>
      </c>
      <c r="E2454" t="s">
        <v>2333</v>
      </c>
      <c r="F2454" t="s">
        <v>4</v>
      </c>
      <c r="G2454" s="2">
        <v>43298</v>
      </c>
      <c r="H2454" s="1">
        <v>1158177</v>
      </c>
      <c r="I2454" s="1">
        <v>90807.221000000005</v>
      </c>
    </row>
    <row r="2455" spans="1:9" x14ac:dyDescent="0.25">
      <c r="A2455" t="s">
        <v>3816</v>
      </c>
      <c r="B2455" t="s">
        <v>3817</v>
      </c>
      <c r="C2455" t="s">
        <v>3815</v>
      </c>
      <c r="D2455" t="s">
        <v>3814</v>
      </c>
      <c r="E2455" t="s">
        <v>2333</v>
      </c>
      <c r="F2455" t="s">
        <v>4</v>
      </c>
      <c r="G2455" s="2">
        <v>43299</v>
      </c>
      <c r="H2455" s="1">
        <v>319440</v>
      </c>
      <c r="I2455" s="1">
        <v>19059.837100000001</v>
      </c>
    </row>
    <row r="2456" spans="1:9" x14ac:dyDescent="0.25">
      <c r="A2456" t="s">
        <v>3812</v>
      </c>
      <c r="B2456" t="s">
        <v>3813</v>
      </c>
      <c r="C2456" t="s">
        <v>3811</v>
      </c>
      <c r="D2456" t="s">
        <v>3810</v>
      </c>
      <c r="E2456" t="s">
        <v>2333</v>
      </c>
      <c r="F2456" t="s">
        <v>4</v>
      </c>
      <c r="G2456" s="2">
        <v>43360</v>
      </c>
      <c r="H2456" s="1">
        <v>250000</v>
      </c>
      <c r="I2456" s="1">
        <v>14266.212299999999</v>
      </c>
    </row>
    <row r="2457" spans="1:9" x14ac:dyDescent="0.25">
      <c r="A2457" t="s">
        <v>3808</v>
      </c>
      <c r="B2457" t="s">
        <v>3809</v>
      </c>
      <c r="C2457" t="s">
        <v>3807</v>
      </c>
      <c r="D2457" t="s">
        <v>3806</v>
      </c>
      <c r="E2457" t="s">
        <v>2333</v>
      </c>
      <c r="F2457" t="s">
        <v>4</v>
      </c>
      <c r="G2457" s="2">
        <v>43342</v>
      </c>
      <c r="H2457" s="1">
        <v>1455000</v>
      </c>
      <c r="I2457" s="1">
        <v>138179.87100000001</v>
      </c>
    </row>
    <row r="2458" spans="1:9" x14ac:dyDescent="0.25">
      <c r="A2458" t="s">
        <v>3804</v>
      </c>
      <c r="B2458" t="s">
        <v>3805</v>
      </c>
      <c r="C2458" t="s">
        <v>3803</v>
      </c>
      <c r="D2458" t="s">
        <v>3802</v>
      </c>
      <c r="E2458" t="s">
        <v>2333</v>
      </c>
      <c r="F2458" t="s">
        <v>4</v>
      </c>
      <c r="G2458" s="2">
        <v>43129</v>
      </c>
      <c r="H2458" s="1">
        <v>750000</v>
      </c>
      <c r="I2458" s="1">
        <v>25878.734100000001</v>
      </c>
    </row>
    <row r="2459" spans="1:9" x14ac:dyDescent="0.25">
      <c r="A2459" t="s">
        <v>3800</v>
      </c>
      <c r="B2459" t="s">
        <v>3801</v>
      </c>
      <c r="C2459" t="s">
        <v>3787</v>
      </c>
      <c r="D2459" t="s">
        <v>3786</v>
      </c>
      <c r="E2459" t="s">
        <v>2333</v>
      </c>
      <c r="F2459" t="s">
        <v>4</v>
      </c>
      <c r="G2459" s="2">
        <v>43299</v>
      </c>
      <c r="H2459" s="1">
        <v>1071000</v>
      </c>
      <c r="I2459" s="1">
        <v>83066.205900000001</v>
      </c>
    </row>
    <row r="2460" spans="1:9" x14ac:dyDescent="0.25">
      <c r="A2460" t="s">
        <v>3798</v>
      </c>
      <c r="B2460" t="s">
        <v>3799</v>
      </c>
      <c r="C2460" t="s">
        <v>3579</v>
      </c>
      <c r="D2460" t="s">
        <v>3578</v>
      </c>
      <c r="E2460" t="s">
        <v>2333</v>
      </c>
      <c r="F2460" t="s">
        <v>4</v>
      </c>
      <c r="G2460" s="2">
        <v>43270</v>
      </c>
      <c r="H2460" s="1">
        <v>3690000</v>
      </c>
      <c r="I2460" s="1">
        <v>228978.17509999999</v>
      </c>
    </row>
    <row r="2461" spans="1:9" x14ac:dyDescent="0.25">
      <c r="A2461" t="s">
        <v>3796</v>
      </c>
      <c r="B2461" t="s">
        <v>3797</v>
      </c>
      <c r="C2461" t="s">
        <v>3795</v>
      </c>
      <c r="D2461" t="s">
        <v>3794</v>
      </c>
      <c r="E2461" t="s">
        <v>2333</v>
      </c>
      <c r="F2461" t="s">
        <v>4</v>
      </c>
      <c r="G2461" s="2">
        <v>43290</v>
      </c>
      <c r="H2461" s="1">
        <v>5822784</v>
      </c>
      <c r="I2461" s="1">
        <v>490145.19349999999</v>
      </c>
    </row>
    <row r="2462" spans="1:9" x14ac:dyDescent="0.25">
      <c r="A2462" t="s">
        <v>3792</v>
      </c>
      <c r="B2462" t="s">
        <v>3793</v>
      </c>
      <c r="C2462" t="s">
        <v>3791</v>
      </c>
      <c r="D2462" t="s">
        <v>3790</v>
      </c>
      <c r="E2462" t="s">
        <v>2333</v>
      </c>
      <c r="F2462" t="s">
        <v>4</v>
      </c>
      <c r="G2462" s="2">
        <v>43342</v>
      </c>
      <c r="H2462" s="1">
        <v>3920000</v>
      </c>
      <c r="I2462" s="1">
        <v>491200.05959999998</v>
      </c>
    </row>
    <row r="2463" spans="1:9" x14ac:dyDescent="0.25">
      <c r="A2463" t="s">
        <v>3788</v>
      </c>
      <c r="B2463" t="s">
        <v>3789</v>
      </c>
      <c r="C2463" t="s">
        <v>3787</v>
      </c>
      <c r="D2463" t="s">
        <v>3786</v>
      </c>
      <c r="E2463" t="s">
        <v>2333</v>
      </c>
      <c r="F2463" t="s">
        <v>4</v>
      </c>
      <c r="G2463" s="2">
        <v>43208</v>
      </c>
      <c r="H2463" s="1">
        <v>635250</v>
      </c>
      <c r="I2463" s="1">
        <v>38295.256099999999</v>
      </c>
    </row>
    <row r="2464" spans="1:9" x14ac:dyDescent="0.25">
      <c r="A2464" t="s">
        <v>3784</v>
      </c>
      <c r="B2464" t="s">
        <v>3785</v>
      </c>
      <c r="C2464" t="s">
        <v>3775</v>
      </c>
      <c r="D2464" t="s">
        <v>3774</v>
      </c>
      <c r="E2464" t="s">
        <v>2333</v>
      </c>
      <c r="F2464" t="s">
        <v>4</v>
      </c>
      <c r="G2464" s="2">
        <v>43250</v>
      </c>
      <c r="H2464" s="1">
        <v>775000</v>
      </c>
      <c r="I2464" s="1">
        <v>71933.067999999999</v>
      </c>
    </row>
    <row r="2465" spans="1:9" x14ac:dyDescent="0.25">
      <c r="A2465" t="s">
        <v>3782</v>
      </c>
      <c r="B2465" t="s">
        <v>3783</v>
      </c>
      <c r="C2465" t="s">
        <v>3781</v>
      </c>
      <c r="D2465" t="s">
        <v>3780</v>
      </c>
      <c r="E2465" t="s">
        <v>2333</v>
      </c>
      <c r="F2465" t="s">
        <v>4</v>
      </c>
      <c r="G2465" s="2">
        <v>43368</v>
      </c>
      <c r="H2465" s="1">
        <v>1311300</v>
      </c>
      <c r="I2465" s="1">
        <v>75359.279299999995</v>
      </c>
    </row>
    <row r="2466" spans="1:9" x14ac:dyDescent="0.25">
      <c r="A2466" t="s">
        <v>3778</v>
      </c>
      <c r="B2466" t="s">
        <v>3779</v>
      </c>
      <c r="C2466" t="s">
        <v>3579</v>
      </c>
      <c r="D2466" t="s">
        <v>3578</v>
      </c>
      <c r="E2466" t="s">
        <v>2333</v>
      </c>
      <c r="F2466" t="s">
        <v>4</v>
      </c>
      <c r="G2466" s="2">
        <v>43250</v>
      </c>
      <c r="H2466" s="1">
        <v>511558</v>
      </c>
      <c r="I2466" s="1">
        <v>41874.633999999998</v>
      </c>
    </row>
    <row r="2467" spans="1:9" x14ac:dyDescent="0.25">
      <c r="A2467" t="s">
        <v>3776</v>
      </c>
      <c r="B2467" t="s">
        <v>3777</v>
      </c>
      <c r="C2467" t="s">
        <v>3775</v>
      </c>
      <c r="D2467" t="s">
        <v>3774</v>
      </c>
      <c r="E2467" t="s">
        <v>2333</v>
      </c>
      <c r="F2467" t="s">
        <v>4</v>
      </c>
      <c r="G2467" s="2">
        <v>43412</v>
      </c>
      <c r="H2467" s="1">
        <v>2500000</v>
      </c>
      <c r="I2467" s="1">
        <v>304390.5932</v>
      </c>
    </row>
    <row r="2468" spans="1:9" x14ac:dyDescent="0.25">
      <c r="A2468" t="s">
        <v>3772</v>
      </c>
      <c r="B2468" t="s">
        <v>3773</v>
      </c>
      <c r="C2468" t="s">
        <v>3771</v>
      </c>
      <c r="D2468" t="s">
        <v>3770</v>
      </c>
      <c r="E2468" t="s">
        <v>2333</v>
      </c>
      <c r="F2468" t="s">
        <v>4</v>
      </c>
      <c r="G2468" s="2">
        <v>43104</v>
      </c>
      <c r="H2468" s="1">
        <v>1359000</v>
      </c>
      <c r="I2468" s="1">
        <v>87737.122600000002</v>
      </c>
    </row>
    <row r="2469" spans="1:9" x14ac:dyDescent="0.25">
      <c r="A2469" t="s">
        <v>3768</v>
      </c>
      <c r="B2469" t="s">
        <v>3769</v>
      </c>
      <c r="C2469" t="s">
        <v>3767</v>
      </c>
      <c r="D2469" t="s">
        <v>3766</v>
      </c>
      <c r="E2469" t="s">
        <v>2333</v>
      </c>
      <c r="F2469" t="s">
        <v>4</v>
      </c>
      <c r="G2469" s="2">
        <v>43305</v>
      </c>
      <c r="H2469" s="1">
        <v>850000</v>
      </c>
      <c r="I2469" s="1">
        <v>78080.901599999997</v>
      </c>
    </row>
    <row r="2470" spans="1:9" x14ac:dyDescent="0.25">
      <c r="A2470" t="s">
        <v>3764</v>
      </c>
      <c r="B2470" t="s">
        <v>3765</v>
      </c>
      <c r="C2470" t="s">
        <v>3761</v>
      </c>
      <c r="D2470" t="s">
        <v>3760</v>
      </c>
      <c r="E2470" t="s">
        <v>2333</v>
      </c>
      <c r="F2470" t="s">
        <v>4</v>
      </c>
      <c r="G2470" s="2">
        <v>43305</v>
      </c>
      <c r="H2470" s="1">
        <v>414000</v>
      </c>
      <c r="I2470" s="1">
        <v>38862.798999999999</v>
      </c>
    </row>
    <row r="2471" spans="1:9" x14ac:dyDescent="0.25">
      <c r="A2471" t="s">
        <v>3762</v>
      </c>
      <c r="B2471" t="s">
        <v>3763</v>
      </c>
      <c r="C2471" t="s">
        <v>3761</v>
      </c>
      <c r="D2471" t="s">
        <v>3760</v>
      </c>
      <c r="E2471" t="s">
        <v>2333</v>
      </c>
      <c r="F2471" t="s">
        <v>4</v>
      </c>
      <c r="G2471" s="2">
        <v>43389</v>
      </c>
      <c r="H2471" s="1">
        <v>2000586.51</v>
      </c>
      <c r="I2471" s="1">
        <v>193002.9149</v>
      </c>
    </row>
    <row r="2472" spans="1:9" x14ac:dyDescent="0.25">
      <c r="A2472" t="s">
        <v>3758</v>
      </c>
      <c r="B2472" t="s">
        <v>3759</v>
      </c>
      <c r="C2472" t="s">
        <v>3757</v>
      </c>
      <c r="D2472" t="s">
        <v>3756</v>
      </c>
      <c r="E2472" t="s">
        <v>2333</v>
      </c>
      <c r="F2472" t="s">
        <v>4</v>
      </c>
      <c r="G2472" s="2">
        <v>43160</v>
      </c>
      <c r="H2472" s="1">
        <v>342000</v>
      </c>
      <c r="I2472" s="1">
        <v>16099.233399999999</v>
      </c>
    </row>
    <row r="2473" spans="1:9" x14ac:dyDescent="0.25">
      <c r="A2473" t="s">
        <v>3754</v>
      </c>
      <c r="B2473" t="s">
        <v>3755</v>
      </c>
      <c r="C2473" t="s">
        <v>3753</v>
      </c>
      <c r="D2473" t="s">
        <v>3752</v>
      </c>
      <c r="E2473" t="s">
        <v>2333</v>
      </c>
      <c r="F2473" t="s">
        <v>4</v>
      </c>
      <c r="G2473" s="2">
        <v>43283</v>
      </c>
      <c r="H2473" s="1">
        <v>3825900</v>
      </c>
      <c r="I2473" s="1">
        <v>268013.7</v>
      </c>
    </row>
    <row r="2474" spans="1:9" x14ac:dyDescent="0.25">
      <c r="A2474" t="s">
        <v>3750</v>
      </c>
      <c r="B2474" t="s">
        <v>3751</v>
      </c>
      <c r="C2474" t="s">
        <v>3749</v>
      </c>
      <c r="D2474" t="s">
        <v>3748</v>
      </c>
      <c r="E2474" t="s">
        <v>2333</v>
      </c>
      <c r="F2474" t="s">
        <v>4</v>
      </c>
      <c r="G2474" s="2">
        <v>43388</v>
      </c>
      <c r="H2474" s="1">
        <v>200000</v>
      </c>
      <c r="I2474" s="1">
        <v>6626.0535</v>
      </c>
    </row>
    <row r="2475" spans="1:9" x14ac:dyDescent="0.25">
      <c r="A2475" t="s">
        <v>3746</v>
      </c>
      <c r="B2475" t="s">
        <v>3747</v>
      </c>
      <c r="C2475" t="s">
        <v>3745</v>
      </c>
      <c r="D2475" t="s">
        <v>3744</v>
      </c>
      <c r="E2475" t="s">
        <v>2333</v>
      </c>
      <c r="F2475" t="s">
        <v>4</v>
      </c>
      <c r="G2475" s="2">
        <v>43266</v>
      </c>
      <c r="H2475" s="1">
        <v>1071450</v>
      </c>
      <c r="I2475" s="1">
        <v>118181.5475</v>
      </c>
    </row>
    <row r="2476" spans="1:9" x14ac:dyDescent="0.25">
      <c r="A2476" t="s">
        <v>3742</v>
      </c>
      <c r="B2476" t="s">
        <v>3743</v>
      </c>
      <c r="C2476" t="s">
        <v>3741</v>
      </c>
      <c r="D2476" t="s">
        <v>3740</v>
      </c>
      <c r="E2476" t="s">
        <v>2333</v>
      </c>
      <c r="F2476" t="s">
        <v>4</v>
      </c>
      <c r="G2476" s="2">
        <v>43411</v>
      </c>
      <c r="H2476" s="1">
        <v>810000</v>
      </c>
      <c r="I2476" s="1">
        <v>60074.852400000003</v>
      </c>
    </row>
    <row r="2477" spans="1:9" x14ac:dyDescent="0.25">
      <c r="A2477" t="s">
        <v>3738</v>
      </c>
      <c r="B2477" t="s">
        <v>3739</v>
      </c>
      <c r="C2477" t="s">
        <v>3737</v>
      </c>
      <c r="D2477" t="s">
        <v>3736</v>
      </c>
      <c r="E2477" t="s">
        <v>2333</v>
      </c>
      <c r="F2477" t="s">
        <v>4</v>
      </c>
      <c r="G2477" s="2">
        <v>43370</v>
      </c>
      <c r="H2477" s="1">
        <v>2650000</v>
      </c>
      <c r="I2477" s="1">
        <v>217146.02739999999</v>
      </c>
    </row>
    <row r="2478" spans="1:9" x14ac:dyDescent="0.25">
      <c r="A2478" t="s">
        <v>3734</v>
      </c>
      <c r="B2478" t="s">
        <v>3735</v>
      </c>
      <c r="C2478" t="s">
        <v>3733</v>
      </c>
      <c r="D2478" t="s">
        <v>3732</v>
      </c>
      <c r="E2478" t="s">
        <v>2333</v>
      </c>
      <c r="F2478" t="s">
        <v>4</v>
      </c>
      <c r="G2478" s="2">
        <v>43227</v>
      </c>
      <c r="H2478" s="1">
        <v>965000</v>
      </c>
      <c r="I2478" s="1">
        <v>74222.608200000002</v>
      </c>
    </row>
    <row r="2479" spans="1:9" x14ac:dyDescent="0.25">
      <c r="A2479" t="s">
        <v>3730</v>
      </c>
      <c r="B2479" t="s">
        <v>3731</v>
      </c>
      <c r="C2479" t="s">
        <v>3480</v>
      </c>
      <c r="D2479" t="s">
        <v>3479</v>
      </c>
      <c r="E2479" t="s">
        <v>2333</v>
      </c>
      <c r="F2479" t="s">
        <v>4</v>
      </c>
      <c r="G2479" s="2">
        <v>43160</v>
      </c>
      <c r="H2479" s="1">
        <v>1568000</v>
      </c>
      <c r="I2479" s="1">
        <v>42716.61</v>
      </c>
    </row>
    <row r="2480" spans="1:9" x14ac:dyDescent="0.25">
      <c r="A2480" t="s">
        <v>3728</v>
      </c>
      <c r="B2480" t="s">
        <v>3729</v>
      </c>
      <c r="C2480" t="s">
        <v>3727</v>
      </c>
      <c r="D2480" t="s">
        <v>3726</v>
      </c>
      <c r="E2480" t="s">
        <v>2333</v>
      </c>
      <c r="F2480" t="s">
        <v>4</v>
      </c>
      <c r="G2480" s="2">
        <v>43222</v>
      </c>
      <c r="H2480" s="1">
        <v>3239991</v>
      </c>
      <c r="I2480" s="1">
        <v>447511.76069999998</v>
      </c>
    </row>
    <row r="2481" spans="1:9" x14ac:dyDescent="0.25">
      <c r="A2481" t="s">
        <v>3724</v>
      </c>
      <c r="B2481" t="s">
        <v>3725</v>
      </c>
      <c r="C2481" t="s">
        <v>3723</v>
      </c>
      <c r="D2481" t="s">
        <v>3722</v>
      </c>
      <c r="E2481" t="s">
        <v>2333</v>
      </c>
      <c r="F2481" t="s">
        <v>4</v>
      </c>
      <c r="G2481" s="2">
        <v>43208</v>
      </c>
      <c r="H2481" s="1">
        <v>1730000</v>
      </c>
      <c r="I2481" s="1">
        <v>132620.51999999999</v>
      </c>
    </row>
    <row r="2482" spans="1:9" x14ac:dyDescent="0.25">
      <c r="A2482" t="s">
        <v>3720</v>
      </c>
      <c r="B2482" t="s">
        <v>3721</v>
      </c>
      <c r="C2482" t="s">
        <v>3663</v>
      </c>
      <c r="D2482" t="s">
        <v>3662</v>
      </c>
      <c r="E2482" t="s">
        <v>2333</v>
      </c>
      <c r="F2482" t="s">
        <v>4</v>
      </c>
      <c r="G2482" s="2">
        <v>43284</v>
      </c>
      <c r="H2482" s="1">
        <v>588770</v>
      </c>
      <c r="I2482" s="1">
        <v>18418.84</v>
      </c>
    </row>
    <row r="2483" spans="1:9" x14ac:dyDescent="0.25">
      <c r="A2483" t="s">
        <v>3718</v>
      </c>
      <c r="B2483" t="s">
        <v>3719</v>
      </c>
      <c r="C2483" t="s">
        <v>3717</v>
      </c>
      <c r="D2483" t="s">
        <v>3716</v>
      </c>
      <c r="E2483" t="s">
        <v>2333</v>
      </c>
      <c r="F2483" t="s">
        <v>4</v>
      </c>
      <c r="G2483" s="2">
        <v>43227</v>
      </c>
      <c r="H2483" s="1">
        <v>1700000</v>
      </c>
      <c r="I2483" s="1">
        <v>219663.70970000001</v>
      </c>
    </row>
    <row r="2484" spans="1:9" x14ac:dyDescent="0.25">
      <c r="A2484" t="s">
        <v>3714</v>
      </c>
      <c r="B2484" t="s">
        <v>3715</v>
      </c>
      <c r="C2484" t="s">
        <v>3713</v>
      </c>
      <c r="D2484" t="s">
        <v>3712</v>
      </c>
      <c r="E2484" t="s">
        <v>2333</v>
      </c>
      <c r="F2484" t="s">
        <v>4</v>
      </c>
      <c r="G2484" s="2">
        <v>43236</v>
      </c>
      <c r="H2484" s="1">
        <v>1500000</v>
      </c>
      <c r="I2484" s="1">
        <v>111701.29519999999</v>
      </c>
    </row>
    <row r="2485" spans="1:9" x14ac:dyDescent="0.25">
      <c r="A2485" t="s">
        <v>3710</v>
      </c>
      <c r="B2485" t="s">
        <v>3711</v>
      </c>
      <c r="C2485" t="s">
        <v>3709</v>
      </c>
      <c r="D2485" t="s">
        <v>3708</v>
      </c>
      <c r="E2485" t="s">
        <v>2333</v>
      </c>
      <c r="F2485" t="s">
        <v>4</v>
      </c>
      <c r="G2485" s="2">
        <v>43339</v>
      </c>
      <c r="H2485" s="1">
        <v>1726560</v>
      </c>
      <c r="I2485" s="1">
        <v>93985.83</v>
      </c>
    </row>
    <row r="2486" spans="1:9" x14ac:dyDescent="0.25">
      <c r="A2486" t="s">
        <v>3706</v>
      </c>
      <c r="B2486" t="s">
        <v>3707</v>
      </c>
      <c r="C2486" t="s">
        <v>3673</v>
      </c>
      <c r="D2486" t="s">
        <v>3672</v>
      </c>
      <c r="E2486" t="s">
        <v>2333</v>
      </c>
      <c r="F2486" t="s">
        <v>4</v>
      </c>
      <c r="G2486" s="2">
        <v>43367</v>
      </c>
      <c r="H2486" s="1">
        <v>7200000</v>
      </c>
      <c r="I2486" s="1">
        <v>598738.56779999996</v>
      </c>
    </row>
    <row r="2487" spans="1:9" x14ac:dyDescent="0.25">
      <c r="A2487" t="s">
        <v>3704</v>
      </c>
      <c r="B2487" t="s">
        <v>3705</v>
      </c>
      <c r="C2487" t="s">
        <v>3703</v>
      </c>
      <c r="D2487" t="s">
        <v>3702</v>
      </c>
      <c r="E2487" t="s">
        <v>2333</v>
      </c>
      <c r="F2487" t="s">
        <v>4</v>
      </c>
      <c r="G2487" s="2">
        <v>43270</v>
      </c>
      <c r="H2487" s="1">
        <v>8756460</v>
      </c>
      <c r="I2487" s="1">
        <v>612860.16000000003</v>
      </c>
    </row>
    <row r="2488" spans="1:9" x14ac:dyDescent="0.25">
      <c r="A2488" t="s">
        <v>3698</v>
      </c>
      <c r="B2488" t="s">
        <v>3699</v>
      </c>
      <c r="C2488" t="s">
        <v>3697</v>
      </c>
      <c r="D2488" t="s">
        <v>3696</v>
      </c>
      <c r="E2488" t="s">
        <v>2333</v>
      </c>
      <c r="F2488" t="s">
        <v>4</v>
      </c>
      <c r="G2488" s="2">
        <v>43424</v>
      </c>
      <c r="H2488" s="1">
        <v>2096000</v>
      </c>
      <c r="I2488" s="1">
        <v>92881.419500000004</v>
      </c>
    </row>
    <row r="2489" spans="1:9" x14ac:dyDescent="0.25">
      <c r="A2489" t="s">
        <v>3694</v>
      </c>
      <c r="B2489" t="s">
        <v>3695</v>
      </c>
      <c r="C2489" t="s">
        <v>3693</v>
      </c>
      <c r="D2489" t="s">
        <v>3692</v>
      </c>
      <c r="E2489" t="s">
        <v>2333</v>
      </c>
      <c r="F2489" t="s">
        <v>4</v>
      </c>
      <c r="G2489" s="2">
        <v>43104</v>
      </c>
      <c r="H2489" s="1">
        <v>604000</v>
      </c>
      <c r="I2489" s="1">
        <v>30084.766199999998</v>
      </c>
    </row>
    <row r="2490" spans="1:9" x14ac:dyDescent="0.25">
      <c r="A2490" t="s">
        <v>3690</v>
      </c>
      <c r="B2490" t="s">
        <v>3691</v>
      </c>
      <c r="C2490" t="s">
        <v>3689</v>
      </c>
      <c r="D2490" t="s">
        <v>3688</v>
      </c>
      <c r="E2490" t="s">
        <v>2333</v>
      </c>
      <c r="F2490" t="s">
        <v>4</v>
      </c>
      <c r="G2490" s="2">
        <v>43340</v>
      </c>
      <c r="H2490" s="1">
        <v>800000</v>
      </c>
      <c r="I2490" s="1">
        <v>46178.5694</v>
      </c>
    </row>
    <row r="2491" spans="1:9" x14ac:dyDescent="0.25">
      <c r="A2491" t="s">
        <v>3682</v>
      </c>
      <c r="B2491" t="s">
        <v>3683</v>
      </c>
      <c r="C2491" t="s">
        <v>3681</v>
      </c>
      <c r="D2491" t="s">
        <v>3680</v>
      </c>
      <c r="E2491" t="s">
        <v>2333</v>
      </c>
      <c r="F2491" t="s">
        <v>4</v>
      </c>
      <c r="G2491" s="2">
        <v>43312</v>
      </c>
      <c r="H2491" s="1">
        <v>1670000</v>
      </c>
      <c r="I2491" s="1">
        <v>136990.41</v>
      </c>
    </row>
    <row r="2492" spans="1:9" x14ac:dyDescent="0.25">
      <c r="A2492" t="s">
        <v>3678</v>
      </c>
      <c r="B2492" t="s">
        <v>3679</v>
      </c>
      <c r="C2492" t="s">
        <v>3677</v>
      </c>
      <c r="D2492" t="s">
        <v>3676</v>
      </c>
      <c r="E2492" t="s">
        <v>2333</v>
      </c>
      <c r="F2492" t="s">
        <v>4</v>
      </c>
      <c r="G2492" s="2">
        <v>43409</v>
      </c>
      <c r="H2492" s="1">
        <v>1499000</v>
      </c>
      <c r="I2492" s="1">
        <v>119942.4825</v>
      </c>
    </row>
    <row r="2493" spans="1:9" x14ac:dyDescent="0.25">
      <c r="A2493" t="s">
        <v>3674</v>
      </c>
      <c r="B2493" t="s">
        <v>3675</v>
      </c>
      <c r="C2493" t="s">
        <v>3673</v>
      </c>
      <c r="D2493" t="s">
        <v>3672</v>
      </c>
      <c r="E2493" t="s">
        <v>2333</v>
      </c>
      <c r="F2493" t="s">
        <v>4</v>
      </c>
      <c r="G2493" s="2">
        <v>43131</v>
      </c>
      <c r="H2493" s="1">
        <v>3877500</v>
      </c>
      <c r="I2493" s="1">
        <v>205963.92</v>
      </c>
    </row>
    <row r="2494" spans="1:9" x14ac:dyDescent="0.25">
      <c r="A2494" t="s">
        <v>3670</v>
      </c>
      <c r="B2494" t="s">
        <v>3671</v>
      </c>
      <c r="C2494" t="s">
        <v>3669</v>
      </c>
      <c r="D2494" t="s">
        <v>3668</v>
      </c>
      <c r="E2494" t="s">
        <v>2333</v>
      </c>
      <c r="F2494" t="s">
        <v>4</v>
      </c>
      <c r="G2494" s="2">
        <v>43262</v>
      </c>
      <c r="H2494" s="1">
        <v>431740</v>
      </c>
      <c r="I2494" s="1">
        <v>37092.556100000002</v>
      </c>
    </row>
    <row r="2495" spans="1:9" x14ac:dyDescent="0.25">
      <c r="A2495" t="s">
        <v>3666</v>
      </c>
      <c r="B2495" t="s">
        <v>3667</v>
      </c>
      <c r="C2495" t="s">
        <v>3663</v>
      </c>
      <c r="D2495" t="s">
        <v>3662</v>
      </c>
      <c r="E2495" t="s">
        <v>2333</v>
      </c>
      <c r="F2495" t="s">
        <v>4</v>
      </c>
      <c r="G2495" s="2">
        <v>43298</v>
      </c>
      <c r="H2495" s="1">
        <v>7150000</v>
      </c>
      <c r="I2495" s="1">
        <v>522136.12</v>
      </c>
    </row>
    <row r="2496" spans="1:9" x14ac:dyDescent="0.25">
      <c r="A2496" t="s">
        <v>3664</v>
      </c>
      <c r="B2496" t="s">
        <v>3665</v>
      </c>
      <c r="C2496" t="s">
        <v>3663</v>
      </c>
      <c r="D2496" t="s">
        <v>3662</v>
      </c>
      <c r="E2496" t="s">
        <v>2333</v>
      </c>
      <c r="F2496" t="s">
        <v>4</v>
      </c>
      <c r="G2496" s="2">
        <v>43367</v>
      </c>
      <c r="H2496" s="1">
        <v>1199000</v>
      </c>
      <c r="I2496" s="1">
        <v>38450.415999999997</v>
      </c>
    </row>
    <row r="2497" spans="1:9" x14ac:dyDescent="0.25">
      <c r="A2497" t="s">
        <v>3660</v>
      </c>
      <c r="B2497" t="s">
        <v>3661</v>
      </c>
      <c r="C2497" t="s">
        <v>215</v>
      </c>
      <c r="D2497" t="s">
        <v>214</v>
      </c>
      <c r="E2497" t="s">
        <v>2333</v>
      </c>
      <c r="F2497" t="s">
        <v>4</v>
      </c>
      <c r="G2497" s="2">
        <v>43255</v>
      </c>
      <c r="H2497" s="1">
        <v>1434000</v>
      </c>
      <c r="I2497" s="1">
        <v>123625.008</v>
      </c>
    </row>
    <row r="2498" spans="1:9" x14ac:dyDescent="0.25">
      <c r="A2498" t="s">
        <v>3658</v>
      </c>
      <c r="B2498" t="s">
        <v>3659</v>
      </c>
      <c r="C2498" t="s">
        <v>3657</v>
      </c>
      <c r="D2498" t="s">
        <v>3656</v>
      </c>
      <c r="E2498" t="s">
        <v>2333</v>
      </c>
      <c r="F2498" t="s">
        <v>4</v>
      </c>
      <c r="G2498" s="2">
        <v>43423</v>
      </c>
      <c r="H2498" s="1">
        <v>1188900</v>
      </c>
      <c r="I2498" s="1">
        <v>74203.983999999997</v>
      </c>
    </row>
    <row r="2499" spans="1:9" x14ac:dyDescent="0.25">
      <c r="A2499" t="s">
        <v>3652</v>
      </c>
      <c r="B2499" t="s">
        <v>3653</v>
      </c>
      <c r="C2499" t="s">
        <v>1616</v>
      </c>
      <c r="D2499" t="s">
        <v>1615</v>
      </c>
      <c r="E2499" t="s">
        <v>2333</v>
      </c>
      <c r="F2499" t="s">
        <v>4</v>
      </c>
      <c r="G2499" s="2">
        <v>43227</v>
      </c>
      <c r="H2499" s="1">
        <v>1710000</v>
      </c>
      <c r="I2499" s="1">
        <v>128838.5144</v>
      </c>
    </row>
    <row r="2500" spans="1:9" x14ac:dyDescent="0.25">
      <c r="A2500" t="s">
        <v>3650</v>
      </c>
      <c r="B2500" t="s">
        <v>3651</v>
      </c>
      <c r="C2500" t="s">
        <v>3649</v>
      </c>
      <c r="D2500" t="s">
        <v>3648</v>
      </c>
      <c r="E2500" t="s">
        <v>2333</v>
      </c>
      <c r="F2500" t="s">
        <v>4</v>
      </c>
      <c r="G2500" s="2">
        <v>43305</v>
      </c>
      <c r="H2500" s="1">
        <v>137700</v>
      </c>
      <c r="I2500" s="1">
        <v>9473.1818000000003</v>
      </c>
    </row>
    <row r="2501" spans="1:9" x14ac:dyDescent="0.25">
      <c r="A2501" t="s">
        <v>3646</v>
      </c>
      <c r="B2501" t="s">
        <v>3647</v>
      </c>
      <c r="C2501" t="s">
        <v>3645</v>
      </c>
      <c r="D2501" t="s">
        <v>3644</v>
      </c>
      <c r="E2501" t="s">
        <v>2333</v>
      </c>
      <c r="F2501" t="s">
        <v>4</v>
      </c>
      <c r="G2501" s="2">
        <v>43117</v>
      </c>
      <c r="H2501" s="1">
        <v>1600000</v>
      </c>
      <c r="I2501" s="1">
        <v>91622.580700000006</v>
      </c>
    </row>
    <row r="2502" spans="1:9" x14ac:dyDescent="0.25">
      <c r="A2502" t="s">
        <v>3642</v>
      </c>
      <c r="B2502" t="s">
        <v>3643</v>
      </c>
      <c r="C2502" t="s">
        <v>3641</v>
      </c>
      <c r="D2502" t="s">
        <v>3640</v>
      </c>
      <c r="E2502" t="s">
        <v>2333</v>
      </c>
      <c r="F2502" t="s">
        <v>4</v>
      </c>
      <c r="G2502" s="2">
        <v>43172</v>
      </c>
      <c r="H2502" s="1">
        <v>2130000</v>
      </c>
      <c r="I2502" s="1">
        <v>17687</v>
      </c>
    </row>
    <row r="2503" spans="1:9" x14ac:dyDescent="0.25">
      <c r="A2503" t="s">
        <v>3638</v>
      </c>
      <c r="B2503" t="s">
        <v>3639</v>
      </c>
      <c r="C2503" t="s">
        <v>3637</v>
      </c>
      <c r="D2503" t="s">
        <v>3636</v>
      </c>
      <c r="E2503" t="s">
        <v>2333</v>
      </c>
      <c r="F2503" t="s">
        <v>4</v>
      </c>
      <c r="G2503" s="2">
        <v>43250</v>
      </c>
      <c r="H2503" s="1">
        <v>5062985</v>
      </c>
      <c r="I2503" s="1">
        <v>352500.58399999997</v>
      </c>
    </row>
    <row r="2504" spans="1:9" x14ac:dyDescent="0.25">
      <c r="A2504" t="s">
        <v>3634</v>
      </c>
      <c r="B2504" t="s">
        <v>3635</v>
      </c>
      <c r="C2504" t="s">
        <v>3633</v>
      </c>
      <c r="D2504" t="s">
        <v>3632</v>
      </c>
      <c r="E2504" t="s">
        <v>2333</v>
      </c>
      <c r="F2504" t="s">
        <v>4</v>
      </c>
      <c r="G2504" s="2">
        <v>43369</v>
      </c>
      <c r="H2504" s="1">
        <v>1209000</v>
      </c>
      <c r="I2504" s="1">
        <v>52182.512900000002</v>
      </c>
    </row>
    <row r="2505" spans="1:9" x14ac:dyDescent="0.25">
      <c r="A2505" t="s">
        <v>3630</v>
      </c>
      <c r="B2505" t="s">
        <v>3631</v>
      </c>
      <c r="C2505" t="s">
        <v>3625</v>
      </c>
      <c r="D2505" t="s">
        <v>3624</v>
      </c>
      <c r="E2505" t="s">
        <v>2333</v>
      </c>
      <c r="F2505" t="s">
        <v>4</v>
      </c>
      <c r="G2505" s="2">
        <v>43171</v>
      </c>
      <c r="H2505" s="1">
        <v>4377200</v>
      </c>
      <c r="I2505" s="1">
        <v>280876.79999999999</v>
      </c>
    </row>
    <row r="2506" spans="1:9" x14ac:dyDescent="0.25">
      <c r="A2506" t="s">
        <v>3628</v>
      </c>
      <c r="B2506" t="s">
        <v>3629</v>
      </c>
      <c r="C2506" t="s">
        <v>3625</v>
      </c>
      <c r="D2506" t="s">
        <v>3624</v>
      </c>
      <c r="E2506" t="s">
        <v>2333</v>
      </c>
      <c r="F2506" t="s">
        <v>4</v>
      </c>
      <c r="G2506" s="2">
        <v>43171</v>
      </c>
      <c r="H2506" s="1">
        <v>3070033.86</v>
      </c>
      <c r="I2506" s="1">
        <v>195916.872</v>
      </c>
    </row>
    <row r="2507" spans="1:9" x14ac:dyDescent="0.25">
      <c r="A2507" t="s">
        <v>3626</v>
      </c>
      <c r="B2507" t="s">
        <v>3627</v>
      </c>
      <c r="C2507" t="s">
        <v>3625</v>
      </c>
      <c r="D2507" t="s">
        <v>3624</v>
      </c>
      <c r="E2507" t="s">
        <v>2333</v>
      </c>
      <c r="F2507" t="s">
        <v>4</v>
      </c>
      <c r="G2507" s="2">
        <v>43171</v>
      </c>
      <c r="H2507" s="1">
        <v>475250</v>
      </c>
      <c r="I2507" s="1">
        <v>31248.736000000001</v>
      </c>
    </row>
    <row r="2508" spans="1:9" x14ac:dyDescent="0.25">
      <c r="A2508" t="s">
        <v>3622</v>
      </c>
      <c r="B2508" t="s">
        <v>3623</v>
      </c>
      <c r="C2508" t="s">
        <v>3619</v>
      </c>
      <c r="D2508" t="s">
        <v>3618</v>
      </c>
      <c r="E2508" t="s">
        <v>2333</v>
      </c>
      <c r="F2508" t="s">
        <v>4</v>
      </c>
      <c r="G2508" s="2">
        <v>43376</v>
      </c>
      <c r="H2508" s="1">
        <v>2151000</v>
      </c>
      <c r="I2508" s="1">
        <v>153380.19779999999</v>
      </c>
    </row>
    <row r="2509" spans="1:9" x14ac:dyDescent="0.25">
      <c r="A2509" t="s">
        <v>3620</v>
      </c>
      <c r="B2509" t="s">
        <v>3621</v>
      </c>
      <c r="C2509" t="s">
        <v>3619</v>
      </c>
      <c r="D2509" t="s">
        <v>3618</v>
      </c>
      <c r="E2509" t="s">
        <v>2333</v>
      </c>
      <c r="F2509" t="s">
        <v>4</v>
      </c>
      <c r="G2509" s="2">
        <v>43376</v>
      </c>
      <c r="H2509" s="1">
        <v>207900</v>
      </c>
      <c r="I2509" s="1">
        <v>9244.5530999999992</v>
      </c>
    </row>
    <row r="2510" spans="1:9" x14ac:dyDescent="0.25">
      <c r="A2510" t="s">
        <v>3612</v>
      </c>
      <c r="B2510" t="s">
        <v>3613</v>
      </c>
      <c r="C2510" t="s">
        <v>3490</v>
      </c>
      <c r="D2510" t="s">
        <v>3489</v>
      </c>
      <c r="E2510" t="s">
        <v>2333</v>
      </c>
      <c r="F2510" t="s">
        <v>4</v>
      </c>
      <c r="G2510" s="2">
        <v>43131</v>
      </c>
      <c r="H2510" s="1">
        <v>1764000</v>
      </c>
      <c r="I2510" s="1">
        <v>74899.360000000001</v>
      </c>
    </row>
    <row r="2511" spans="1:9" x14ac:dyDescent="0.25">
      <c r="A2511" t="s">
        <v>3610</v>
      </c>
      <c r="B2511" t="s">
        <v>3611</v>
      </c>
      <c r="C2511" t="s">
        <v>3607</v>
      </c>
      <c r="D2511" t="s">
        <v>3606</v>
      </c>
      <c r="E2511" t="s">
        <v>2333</v>
      </c>
      <c r="F2511" t="s">
        <v>4</v>
      </c>
      <c r="G2511" s="2">
        <v>43208</v>
      </c>
      <c r="H2511" s="1">
        <v>1950000</v>
      </c>
      <c r="I2511" s="1">
        <v>114124.8459</v>
      </c>
    </row>
    <row r="2512" spans="1:9" x14ac:dyDescent="0.25">
      <c r="A2512" t="s">
        <v>3608</v>
      </c>
      <c r="B2512" t="s">
        <v>3609</v>
      </c>
      <c r="C2512" t="s">
        <v>3607</v>
      </c>
      <c r="D2512" t="s">
        <v>3606</v>
      </c>
      <c r="E2512" t="s">
        <v>2333</v>
      </c>
      <c r="F2512" t="s">
        <v>4</v>
      </c>
      <c r="G2512" s="2">
        <v>43145</v>
      </c>
      <c r="H2512" s="1">
        <v>1032000</v>
      </c>
      <c r="I2512" s="1">
        <v>80434.866200000004</v>
      </c>
    </row>
    <row r="2513" spans="1:9" x14ac:dyDescent="0.25">
      <c r="A2513" t="s">
        <v>3604</v>
      </c>
      <c r="B2513" t="s">
        <v>3605</v>
      </c>
      <c r="C2513" t="s">
        <v>3603</v>
      </c>
      <c r="D2513" t="s">
        <v>3602</v>
      </c>
      <c r="E2513" t="s">
        <v>2333</v>
      </c>
      <c r="F2513" t="s">
        <v>4</v>
      </c>
      <c r="G2513" s="2">
        <v>43145</v>
      </c>
      <c r="H2513" s="1">
        <v>649500</v>
      </c>
      <c r="I2513" s="1">
        <v>47941.286099999998</v>
      </c>
    </row>
    <row r="2514" spans="1:9" x14ac:dyDescent="0.25">
      <c r="A2514" t="s">
        <v>3600</v>
      </c>
      <c r="B2514" t="s">
        <v>3601</v>
      </c>
      <c r="C2514" t="s">
        <v>3599</v>
      </c>
      <c r="D2514" t="s">
        <v>3598</v>
      </c>
      <c r="E2514" t="s">
        <v>2333</v>
      </c>
      <c r="F2514" t="s">
        <v>4</v>
      </c>
      <c r="G2514" s="2">
        <v>43216</v>
      </c>
      <c r="H2514" s="1">
        <v>1627307</v>
      </c>
      <c r="I2514" s="1">
        <v>114960.9464</v>
      </c>
    </row>
    <row r="2515" spans="1:9" x14ac:dyDescent="0.25">
      <c r="A2515" t="s">
        <v>3596</v>
      </c>
      <c r="B2515" t="s">
        <v>3597</v>
      </c>
      <c r="C2515" t="s">
        <v>3595</v>
      </c>
      <c r="D2515" t="s">
        <v>3594</v>
      </c>
      <c r="E2515" t="s">
        <v>2333</v>
      </c>
      <c r="F2515" t="s">
        <v>4</v>
      </c>
      <c r="G2515" s="2">
        <v>43217</v>
      </c>
      <c r="H2515" s="1">
        <v>1076234.3999999999</v>
      </c>
      <c r="I2515" s="1">
        <v>61426.693299999999</v>
      </c>
    </row>
    <row r="2516" spans="1:9" x14ac:dyDescent="0.25">
      <c r="A2516" t="s">
        <v>3592</v>
      </c>
      <c r="B2516" t="s">
        <v>3593</v>
      </c>
      <c r="C2516" t="s">
        <v>3591</v>
      </c>
      <c r="D2516" t="s">
        <v>3590</v>
      </c>
      <c r="E2516" t="s">
        <v>2333</v>
      </c>
      <c r="F2516" t="s">
        <v>4</v>
      </c>
      <c r="G2516" s="2">
        <v>43389</v>
      </c>
      <c r="H2516" s="1">
        <v>1154600</v>
      </c>
      <c r="I2516" s="1">
        <v>59953.32</v>
      </c>
    </row>
    <row r="2517" spans="1:9" x14ac:dyDescent="0.25">
      <c r="A2517" t="s">
        <v>3588</v>
      </c>
      <c r="B2517" t="s">
        <v>3589</v>
      </c>
      <c r="C2517" t="s">
        <v>3587</v>
      </c>
      <c r="D2517" t="s">
        <v>3586</v>
      </c>
      <c r="E2517" t="s">
        <v>2333</v>
      </c>
      <c r="F2517" t="s">
        <v>4</v>
      </c>
      <c r="G2517" s="2">
        <v>43409</v>
      </c>
      <c r="H2517" s="1">
        <v>3330000</v>
      </c>
      <c r="I2517" s="1">
        <v>220132.19330000001</v>
      </c>
    </row>
    <row r="2518" spans="1:9" x14ac:dyDescent="0.25">
      <c r="A2518" t="s">
        <v>3584</v>
      </c>
      <c r="B2518" t="s">
        <v>3585</v>
      </c>
      <c r="C2518" t="s">
        <v>3583</v>
      </c>
      <c r="D2518" t="s">
        <v>3582</v>
      </c>
      <c r="E2518" t="s">
        <v>2333</v>
      </c>
      <c r="F2518" t="s">
        <v>4</v>
      </c>
      <c r="G2518" s="2">
        <v>43297</v>
      </c>
      <c r="H2518" s="1">
        <v>2200000</v>
      </c>
      <c r="I2518" s="1">
        <v>207227.24960000001</v>
      </c>
    </row>
    <row r="2519" spans="1:9" x14ac:dyDescent="0.25">
      <c r="A2519" t="s">
        <v>3580</v>
      </c>
      <c r="B2519" t="s">
        <v>3581</v>
      </c>
      <c r="C2519" t="s">
        <v>3579</v>
      </c>
      <c r="D2519" t="s">
        <v>3578</v>
      </c>
      <c r="E2519" t="s">
        <v>2333</v>
      </c>
      <c r="F2519" t="s">
        <v>4</v>
      </c>
      <c r="G2519" s="2">
        <v>43447</v>
      </c>
      <c r="H2519" s="1">
        <v>2558113</v>
      </c>
      <c r="I2519" s="1">
        <v>260359.89449999999</v>
      </c>
    </row>
    <row r="2520" spans="1:9" x14ac:dyDescent="0.25">
      <c r="A2520" t="s">
        <v>3576</v>
      </c>
      <c r="B2520" t="s">
        <v>3577</v>
      </c>
      <c r="C2520" t="s">
        <v>3575</v>
      </c>
      <c r="D2520" t="s">
        <v>3574</v>
      </c>
      <c r="E2520" t="s">
        <v>2333</v>
      </c>
      <c r="F2520" t="s">
        <v>4</v>
      </c>
      <c r="G2520" s="2">
        <v>43122</v>
      </c>
      <c r="H2520" s="1">
        <v>3330000</v>
      </c>
      <c r="I2520" s="1">
        <v>261270.44529999999</v>
      </c>
    </row>
    <row r="2521" spans="1:9" x14ac:dyDescent="0.25">
      <c r="A2521" t="s">
        <v>3572</v>
      </c>
      <c r="B2521" t="s">
        <v>3573</v>
      </c>
      <c r="C2521" t="s">
        <v>3571</v>
      </c>
      <c r="D2521" t="s">
        <v>3570</v>
      </c>
      <c r="E2521" t="s">
        <v>2333</v>
      </c>
      <c r="F2521" t="s">
        <v>4</v>
      </c>
      <c r="G2521" s="2">
        <v>43122</v>
      </c>
      <c r="H2521" s="1">
        <v>1920000</v>
      </c>
      <c r="I2521" s="1">
        <v>101321.0019</v>
      </c>
    </row>
    <row r="2522" spans="1:9" x14ac:dyDescent="0.25">
      <c r="A2522" t="s">
        <v>3568</v>
      </c>
      <c r="B2522" t="s">
        <v>3569</v>
      </c>
      <c r="C2522" t="s">
        <v>3567</v>
      </c>
      <c r="D2522" t="s">
        <v>3566</v>
      </c>
      <c r="E2522" t="s">
        <v>2333</v>
      </c>
      <c r="F2522" t="s">
        <v>4</v>
      </c>
      <c r="G2522" s="2">
        <v>43446</v>
      </c>
      <c r="H2522" s="1">
        <v>1000000</v>
      </c>
      <c r="I2522" s="1">
        <v>89877.112599999993</v>
      </c>
    </row>
    <row r="2523" spans="1:9" x14ac:dyDescent="0.25">
      <c r="A2523" t="s">
        <v>3564</v>
      </c>
      <c r="B2523" t="s">
        <v>3565</v>
      </c>
      <c r="C2523" t="s">
        <v>3563</v>
      </c>
      <c r="D2523" t="s">
        <v>3562</v>
      </c>
      <c r="E2523" t="s">
        <v>2333</v>
      </c>
      <c r="F2523" t="s">
        <v>4</v>
      </c>
      <c r="G2523" s="2">
        <v>43291</v>
      </c>
      <c r="H2523" s="1">
        <v>268650</v>
      </c>
      <c r="I2523" s="1">
        <v>14164.309600000001</v>
      </c>
    </row>
    <row r="2524" spans="1:9" x14ac:dyDescent="0.25">
      <c r="A2524" t="s">
        <v>3560</v>
      </c>
      <c r="B2524" t="s">
        <v>3561</v>
      </c>
      <c r="C2524" t="s">
        <v>3541</v>
      </c>
      <c r="D2524" t="s">
        <v>3540</v>
      </c>
      <c r="E2524" t="s">
        <v>2333</v>
      </c>
      <c r="F2524" t="s">
        <v>4</v>
      </c>
      <c r="G2524" s="2">
        <v>43262</v>
      </c>
      <c r="H2524" s="1">
        <v>333000</v>
      </c>
      <c r="I2524" s="1">
        <v>18781.118399999999</v>
      </c>
    </row>
    <row r="2525" spans="1:9" x14ac:dyDescent="0.25">
      <c r="A2525" t="s">
        <v>3558</v>
      </c>
      <c r="B2525" t="s">
        <v>3559</v>
      </c>
      <c r="C2525" t="s">
        <v>3551</v>
      </c>
      <c r="D2525" t="s">
        <v>3550</v>
      </c>
      <c r="E2525" t="s">
        <v>2333</v>
      </c>
      <c r="F2525" t="s">
        <v>4</v>
      </c>
      <c r="G2525" s="2">
        <v>43131</v>
      </c>
      <c r="H2525" s="1">
        <v>1243309</v>
      </c>
      <c r="I2525" s="1">
        <v>64119.103999999999</v>
      </c>
    </row>
    <row r="2526" spans="1:9" x14ac:dyDescent="0.25">
      <c r="A2526" t="s">
        <v>3556</v>
      </c>
      <c r="B2526" t="s">
        <v>3557</v>
      </c>
      <c r="C2526" t="s">
        <v>3555</v>
      </c>
      <c r="D2526" t="s">
        <v>3554</v>
      </c>
      <c r="E2526" t="s">
        <v>2333</v>
      </c>
      <c r="F2526" t="s">
        <v>4</v>
      </c>
      <c r="G2526" s="2">
        <v>43220</v>
      </c>
      <c r="H2526" s="1">
        <v>2998000</v>
      </c>
      <c r="I2526" s="1">
        <v>298266.36670000001</v>
      </c>
    </row>
    <row r="2527" spans="1:9" x14ac:dyDescent="0.25">
      <c r="A2527" t="s">
        <v>3552</v>
      </c>
      <c r="B2527" t="s">
        <v>3553</v>
      </c>
      <c r="C2527" t="s">
        <v>3551</v>
      </c>
      <c r="D2527" t="s">
        <v>3550</v>
      </c>
      <c r="E2527" t="s">
        <v>2333</v>
      </c>
      <c r="F2527" t="s">
        <v>4</v>
      </c>
      <c r="G2527" s="2">
        <v>43389</v>
      </c>
      <c r="H2527" s="1">
        <v>4364111</v>
      </c>
      <c r="I2527" s="1">
        <v>228524.95199999999</v>
      </c>
    </row>
    <row r="2528" spans="1:9" x14ac:dyDescent="0.25">
      <c r="A2528" t="s">
        <v>3548</v>
      </c>
      <c r="B2528" t="s">
        <v>3549</v>
      </c>
      <c r="C2528" t="s">
        <v>3547</v>
      </c>
      <c r="D2528" t="s">
        <v>3546</v>
      </c>
      <c r="E2528" t="s">
        <v>2333</v>
      </c>
      <c r="F2528" t="s">
        <v>4</v>
      </c>
      <c r="G2528" s="2">
        <v>43297</v>
      </c>
      <c r="H2528" s="1">
        <v>6512500</v>
      </c>
      <c r="I2528" s="1">
        <v>198739.35889999999</v>
      </c>
    </row>
    <row r="2529" spans="1:9" x14ac:dyDescent="0.25">
      <c r="A2529" t="s">
        <v>3544</v>
      </c>
      <c r="B2529" t="s">
        <v>3545</v>
      </c>
      <c r="C2529" t="s">
        <v>3541</v>
      </c>
      <c r="D2529" t="s">
        <v>3540</v>
      </c>
      <c r="E2529" t="s">
        <v>2333</v>
      </c>
      <c r="F2529" t="s">
        <v>4</v>
      </c>
      <c r="G2529" s="2">
        <v>43262</v>
      </c>
      <c r="H2529" s="1">
        <v>936100</v>
      </c>
      <c r="I2529" s="1">
        <v>52795.838100000001</v>
      </c>
    </row>
    <row r="2530" spans="1:9" x14ac:dyDescent="0.25">
      <c r="A2530" t="s">
        <v>3542</v>
      </c>
      <c r="B2530" t="s">
        <v>3543</v>
      </c>
      <c r="C2530" t="s">
        <v>3541</v>
      </c>
      <c r="D2530" t="s">
        <v>3540</v>
      </c>
      <c r="E2530" t="s">
        <v>2333</v>
      </c>
      <c r="F2530" t="s">
        <v>4</v>
      </c>
      <c r="G2530" s="2">
        <v>43227</v>
      </c>
      <c r="H2530" s="1">
        <v>3700000</v>
      </c>
      <c r="I2530" s="1">
        <v>208679.1299</v>
      </c>
    </row>
    <row r="2531" spans="1:9" x14ac:dyDescent="0.25">
      <c r="A2531" t="s">
        <v>3538</v>
      </c>
      <c r="B2531" t="s">
        <v>3539</v>
      </c>
      <c r="C2531" t="s">
        <v>3537</v>
      </c>
      <c r="D2531" t="s">
        <v>3536</v>
      </c>
      <c r="E2531" t="s">
        <v>2333</v>
      </c>
      <c r="F2531" t="s">
        <v>4</v>
      </c>
      <c r="G2531" s="2">
        <v>43150</v>
      </c>
      <c r="H2531" s="1">
        <v>568323</v>
      </c>
      <c r="I2531" s="1">
        <v>21994.6</v>
      </c>
    </row>
    <row r="2532" spans="1:9" x14ac:dyDescent="0.25">
      <c r="A2532" t="s">
        <v>3530</v>
      </c>
      <c r="B2532" t="s">
        <v>3531</v>
      </c>
      <c r="C2532" t="s">
        <v>3529</v>
      </c>
      <c r="D2532" t="s">
        <v>3528</v>
      </c>
      <c r="E2532" t="s">
        <v>2333</v>
      </c>
      <c r="F2532" t="s">
        <v>4</v>
      </c>
      <c r="G2532" s="2">
        <v>43300</v>
      </c>
      <c r="H2532" s="1">
        <v>370400</v>
      </c>
      <c r="I2532" s="1">
        <v>20422.511200000001</v>
      </c>
    </row>
    <row r="2533" spans="1:9" x14ac:dyDescent="0.25">
      <c r="A2533" t="s">
        <v>3526</v>
      </c>
      <c r="B2533" t="s">
        <v>3527</v>
      </c>
      <c r="C2533" t="s">
        <v>3525</v>
      </c>
      <c r="D2533" t="s">
        <v>3524</v>
      </c>
      <c r="E2533" t="s">
        <v>2333</v>
      </c>
      <c r="F2533" t="s">
        <v>4</v>
      </c>
      <c r="G2533" s="2">
        <v>43364</v>
      </c>
      <c r="H2533" s="1">
        <v>1932000</v>
      </c>
      <c r="I2533" s="1">
        <v>173724.09570000001</v>
      </c>
    </row>
    <row r="2534" spans="1:9" x14ac:dyDescent="0.25">
      <c r="A2534" t="s">
        <v>3522</v>
      </c>
      <c r="B2534" t="s">
        <v>3523</v>
      </c>
      <c r="C2534" t="s">
        <v>3521</v>
      </c>
      <c r="D2534" t="s">
        <v>3520</v>
      </c>
      <c r="E2534" t="s">
        <v>2333</v>
      </c>
      <c r="F2534" t="s">
        <v>4</v>
      </c>
      <c r="G2534" s="2">
        <v>43158</v>
      </c>
      <c r="H2534" s="1">
        <v>3751075</v>
      </c>
      <c r="I2534" s="1">
        <v>350029.22850000003</v>
      </c>
    </row>
    <row r="2535" spans="1:9" x14ac:dyDescent="0.25">
      <c r="A2535" t="s">
        <v>3518</v>
      </c>
      <c r="B2535" t="s">
        <v>3519</v>
      </c>
      <c r="C2535" t="s">
        <v>3517</v>
      </c>
      <c r="D2535" t="s">
        <v>3516</v>
      </c>
      <c r="E2535" t="s">
        <v>2333</v>
      </c>
      <c r="F2535" t="s">
        <v>4</v>
      </c>
      <c r="G2535" s="2">
        <v>43433</v>
      </c>
      <c r="H2535" s="1">
        <v>1715000</v>
      </c>
      <c r="I2535" s="1">
        <v>183276.02859999999</v>
      </c>
    </row>
    <row r="2536" spans="1:9" x14ac:dyDescent="0.25">
      <c r="A2536" t="s">
        <v>3514</v>
      </c>
      <c r="B2536" t="s">
        <v>3515</v>
      </c>
      <c r="C2536" t="s">
        <v>3513</v>
      </c>
      <c r="D2536" t="s">
        <v>3512</v>
      </c>
      <c r="E2536" t="s">
        <v>2333</v>
      </c>
      <c r="F2536" t="s">
        <v>4</v>
      </c>
      <c r="G2536" s="2">
        <v>43116</v>
      </c>
      <c r="H2536" s="1">
        <v>503170</v>
      </c>
      <c r="I2536" s="1">
        <v>28651.989099999999</v>
      </c>
    </row>
    <row r="2537" spans="1:9" x14ac:dyDescent="0.25">
      <c r="A2537" t="s">
        <v>3510</v>
      </c>
      <c r="B2537" t="s">
        <v>3511</v>
      </c>
      <c r="C2537" t="s">
        <v>3509</v>
      </c>
      <c r="D2537" t="s">
        <v>3508</v>
      </c>
      <c r="E2537" t="s">
        <v>2333</v>
      </c>
      <c r="F2537" t="s">
        <v>4</v>
      </c>
      <c r="G2537" s="2">
        <v>43423</v>
      </c>
      <c r="H2537" s="1">
        <v>1400000</v>
      </c>
      <c r="I2537" s="1">
        <v>127901.568</v>
      </c>
    </row>
    <row r="2538" spans="1:9" x14ac:dyDescent="0.25">
      <c r="A2538" t="s">
        <v>3506</v>
      </c>
      <c r="B2538" t="s">
        <v>3507</v>
      </c>
      <c r="C2538" t="s">
        <v>3505</v>
      </c>
      <c r="D2538" t="s">
        <v>3504</v>
      </c>
      <c r="E2538" t="s">
        <v>2333</v>
      </c>
      <c r="F2538" t="s">
        <v>4</v>
      </c>
      <c r="G2538" s="2">
        <v>43186</v>
      </c>
      <c r="H2538" s="1">
        <v>2000000</v>
      </c>
      <c r="I2538" s="1">
        <v>156923.264</v>
      </c>
    </row>
    <row r="2539" spans="1:9" x14ac:dyDescent="0.25">
      <c r="A2539" t="s">
        <v>3502</v>
      </c>
      <c r="B2539" t="s">
        <v>3503</v>
      </c>
      <c r="C2539" t="s">
        <v>587</v>
      </c>
      <c r="D2539" t="s">
        <v>3501</v>
      </c>
      <c r="E2539" t="s">
        <v>2333</v>
      </c>
      <c r="F2539" t="s">
        <v>4</v>
      </c>
      <c r="G2539" s="2">
        <v>43103</v>
      </c>
      <c r="H2539" s="1">
        <v>333000</v>
      </c>
      <c r="I2539" s="1">
        <v>18268.125</v>
      </c>
    </row>
    <row r="2540" spans="1:9" x14ac:dyDescent="0.25">
      <c r="A2540" t="s">
        <v>3499</v>
      </c>
      <c r="B2540" t="s">
        <v>3500</v>
      </c>
      <c r="C2540" t="s">
        <v>3498</v>
      </c>
      <c r="D2540" t="s">
        <v>3497</v>
      </c>
      <c r="E2540" t="s">
        <v>2333</v>
      </c>
      <c r="F2540" t="s">
        <v>4</v>
      </c>
      <c r="G2540" s="2">
        <v>43305</v>
      </c>
      <c r="H2540" s="1">
        <v>6500000</v>
      </c>
      <c r="I2540" s="1">
        <v>326749.82400000002</v>
      </c>
    </row>
    <row r="2541" spans="1:9" x14ac:dyDescent="0.25">
      <c r="A2541" t="s">
        <v>3495</v>
      </c>
      <c r="B2541" t="s">
        <v>3496</v>
      </c>
      <c r="C2541" t="s">
        <v>3494</v>
      </c>
      <c r="D2541" t="s">
        <v>3493</v>
      </c>
      <c r="E2541" t="s">
        <v>2333</v>
      </c>
      <c r="F2541" t="s">
        <v>4</v>
      </c>
      <c r="G2541" s="2">
        <v>43285</v>
      </c>
      <c r="H2541" s="1">
        <v>1500000</v>
      </c>
      <c r="I2541" s="1">
        <v>88949.359500000006</v>
      </c>
    </row>
    <row r="2542" spans="1:9" x14ac:dyDescent="0.25">
      <c r="A2542" t="s">
        <v>3491</v>
      </c>
      <c r="B2542" t="s">
        <v>3492</v>
      </c>
      <c r="C2542" t="s">
        <v>3490</v>
      </c>
      <c r="D2542" t="s">
        <v>3489</v>
      </c>
      <c r="E2542" t="s">
        <v>2333</v>
      </c>
      <c r="F2542" t="s">
        <v>4</v>
      </c>
      <c r="G2542" s="2">
        <v>43298</v>
      </c>
      <c r="H2542" s="1">
        <v>1614531</v>
      </c>
      <c r="I2542" s="1">
        <v>153374.46590000001</v>
      </c>
    </row>
    <row r="2543" spans="1:9" x14ac:dyDescent="0.25">
      <c r="A2543" t="s">
        <v>3485</v>
      </c>
      <c r="B2543" t="s">
        <v>3486</v>
      </c>
      <c r="C2543" t="s">
        <v>3484</v>
      </c>
      <c r="D2543" t="s">
        <v>3483</v>
      </c>
      <c r="E2543" t="s">
        <v>2333</v>
      </c>
      <c r="F2543" t="s">
        <v>4</v>
      </c>
      <c r="G2543" s="2">
        <v>43227</v>
      </c>
      <c r="H2543" s="1">
        <v>2284200</v>
      </c>
      <c r="I2543" s="1">
        <v>246157.91649999999</v>
      </c>
    </row>
    <row r="2544" spans="1:9" x14ac:dyDescent="0.25">
      <c r="A2544" t="s">
        <v>3481</v>
      </c>
      <c r="B2544" t="s">
        <v>3482</v>
      </c>
      <c r="C2544" t="s">
        <v>3480</v>
      </c>
      <c r="D2544" t="s">
        <v>3479</v>
      </c>
      <c r="E2544" t="s">
        <v>2333</v>
      </c>
      <c r="F2544" t="s">
        <v>4</v>
      </c>
      <c r="G2544" s="2">
        <v>43284</v>
      </c>
      <c r="H2544" s="1">
        <v>2850000</v>
      </c>
      <c r="I2544" s="1">
        <v>101725.81419999999</v>
      </c>
    </row>
    <row r="2545" spans="1:9" x14ac:dyDescent="0.25">
      <c r="A2545" t="s">
        <v>3477</v>
      </c>
      <c r="B2545" t="s">
        <v>3478</v>
      </c>
      <c r="C2545" t="s">
        <v>3476</v>
      </c>
      <c r="D2545" t="s">
        <v>3475</v>
      </c>
      <c r="E2545" t="s">
        <v>2333</v>
      </c>
      <c r="F2545" t="s">
        <v>4</v>
      </c>
      <c r="G2545" s="2">
        <v>43392</v>
      </c>
      <c r="H2545" s="1">
        <v>5500000</v>
      </c>
      <c r="I2545" s="1">
        <v>276333.29599999997</v>
      </c>
    </row>
    <row r="2546" spans="1:9" x14ac:dyDescent="0.25">
      <c r="A2546" t="s">
        <v>3473</v>
      </c>
      <c r="B2546" t="s">
        <v>3474</v>
      </c>
      <c r="C2546" t="s">
        <v>3472</v>
      </c>
      <c r="D2546" t="s">
        <v>3471</v>
      </c>
      <c r="E2546" t="s">
        <v>2333</v>
      </c>
      <c r="F2546" t="s">
        <v>4</v>
      </c>
      <c r="G2546" s="2">
        <v>43439</v>
      </c>
      <c r="H2546" s="1">
        <v>8683000</v>
      </c>
      <c r="I2546" s="1">
        <v>662756.08799999999</v>
      </c>
    </row>
    <row r="2547" spans="1:9" x14ac:dyDescent="0.25">
      <c r="A2547" t="s">
        <v>3469</v>
      </c>
      <c r="B2547" t="s">
        <v>3470</v>
      </c>
      <c r="C2547" t="s">
        <v>3468</v>
      </c>
      <c r="D2547" t="s">
        <v>3467</v>
      </c>
      <c r="E2547" t="s">
        <v>2333</v>
      </c>
      <c r="F2547" t="s">
        <v>4</v>
      </c>
      <c r="G2547" s="2">
        <v>43367</v>
      </c>
      <c r="H2547" s="1">
        <v>810000</v>
      </c>
      <c r="I2547" s="1">
        <v>24450.552</v>
      </c>
    </row>
    <row r="2548" spans="1:9" x14ac:dyDescent="0.25">
      <c r="A2548" t="s">
        <v>3465</v>
      </c>
      <c r="B2548" t="s">
        <v>3466</v>
      </c>
      <c r="C2548" t="s">
        <v>3464</v>
      </c>
      <c r="D2548" t="s">
        <v>3463</v>
      </c>
      <c r="E2548" t="s">
        <v>2333</v>
      </c>
      <c r="F2548" t="s">
        <v>4</v>
      </c>
      <c r="G2548" s="2">
        <v>43227</v>
      </c>
      <c r="H2548" s="1">
        <v>540000</v>
      </c>
      <c r="I2548" s="1">
        <v>24589.019100000001</v>
      </c>
    </row>
    <row r="2549" spans="1:9" x14ac:dyDescent="0.25">
      <c r="A2549" t="s">
        <v>3461</v>
      </c>
      <c r="B2549" t="s">
        <v>3462</v>
      </c>
      <c r="C2549" t="s">
        <v>3460</v>
      </c>
      <c r="D2549" t="s">
        <v>3459</v>
      </c>
      <c r="E2549" t="s">
        <v>2333</v>
      </c>
      <c r="F2549" t="s">
        <v>4</v>
      </c>
      <c r="G2549" s="2">
        <v>43418</v>
      </c>
      <c r="H2549" s="1">
        <v>9434957.8900000006</v>
      </c>
      <c r="I2549" s="1">
        <v>982423.25260000001</v>
      </c>
    </row>
    <row r="2550" spans="1:9" x14ac:dyDescent="0.25">
      <c r="A2550" t="s">
        <v>3457</v>
      </c>
      <c r="B2550" t="s">
        <v>3458</v>
      </c>
      <c r="C2550" t="s">
        <v>3456</v>
      </c>
      <c r="D2550" t="s">
        <v>3455</v>
      </c>
      <c r="E2550" t="s">
        <v>2333</v>
      </c>
      <c r="F2550" t="s">
        <v>4</v>
      </c>
      <c r="G2550" s="2">
        <v>43335</v>
      </c>
      <c r="H2550" s="1">
        <v>700000</v>
      </c>
      <c r="I2550" s="1">
        <v>36825.343999999997</v>
      </c>
    </row>
    <row r="2551" spans="1:9" x14ac:dyDescent="0.25">
      <c r="A2551" t="s">
        <v>3453</v>
      </c>
      <c r="B2551" t="s">
        <v>3454</v>
      </c>
      <c r="C2551" t="s">
        <v>3452</v>
      </c>
      <c r="D2551" t="s">
        <v>3451</v>
      </c>
      <c r="E2551" t="s">
        <v>2333</v>
      </c>
      <c r="F2551" t="s">
        <v>4</v>
      </c>
      <c r="G2551" s="2">
        <v>43292</v>
      </c>
      <c r="H2551" s="1">
        <v>3850000</v>
      </c>
      <c r="I2551" s="1">
        <v>347744.20799999998</v>
      </c>
    </row>
    <row r="2552" spans="1:9" x14ac:dyDescent="0.25">
      <c r="A2552" t="s">
        <v>3449</v>
      </c>
      <c r="B2552" t="s">
        <v>3450</v>
      </c>
      <c r="C2552" t="s">
        <v>3448</v>
      </c>
      <c r="D2552" t="s">
        <v>3447</v>
      </c>
      <c r="E2552" t="s">
        <v>2333</v>
      </c>
      <c r="F2552" t="s">
        <v>4</v>
      </c>
      <c r="G2552" s="2">
        <v>43133</v>
      </c>
      <c r="H2552" s="1">
        <v>711000</v>
      </c>
      <c r="I2552" s="1">
        <v>54972.596700000002</v>
      </c>
    </row>
    <row r="2553" spans="1:9" x14ac:dyDescent="0.25">
      <c r="A2553" t="s">
        <v>3445</v>
      </c>
      <c r="B2553" t="s">
        <v>3446</v>
      </c>
      <c r="C2553" t="s">
        <v>3444</v>
      </c>
      <c r="D2553" t="s">
        <v>3443</v>
      </c>
      <c r="E2553" t="s">
        <v>2333</v>
      </c>
      <c r="F2553" t="s">
        <v>4</v>
      </c>
      <c r="G2553" s="2">
        <v>43227</v>
      </c>
      <c r="H2553" s="1">
        <v>2900000</v>
      </c>
      <c r="I2553" s="1">
        <v>185374.49600000001</v>
      </c>
    </row>
    <row r="2554" spans="1:9" x14ac:dyDescent="0.25">
      <c r="A2554" t="s">
        <v>3441</v>
      </c>
      <c r="B2554" t="s">
        <v>3442</v>
      </c>
      <c r="C2554" t="s">
        <v>3440</v>
      </c>
      <c r="D2554" t="s">
        <v>3439</v>
      </c>
      <c r="E2554" t="s">
        <v>2333</v>
      </c>
      <c r="F2554" t="s">
        <v>4</v>
      </c>
      <c r="G2554" s="2">
        <v>43250</v>
      </c>
      <c r="H2554" s="1">
        <v>5500000</v>
      </c>
      <c r="I2554" s="1">
        <v>291002.74400000001</v>
      </c>
    </row>
    <row r="2555" spans="1:9" x14ac:dyDescent="0.25">
      <c r="A2555" t="s">
        <v>3437</v>
      </c>
      <c r="B2555" t="s">
        <v>3438</v>
      </c>
      <c r="C2555" t="s">
        <v>3436</v>
      </c>
      <c r="D2555" t="s">
        <v>3435</v>
      </c>
      <c r="E2555" t="s">
        <v>2333</v>
      </c>
      <c r="F2555" t="s">
        <v>4</v>
      </c>
      <c r="G2555" s="2">
        <v>43157</v>
      </c>
      <c r="H2555" s="1">
        <v>940000</v>
      </c>
      <c r="I2555" s="1">
        <v>46350.392</v>
      </c>
    </row>
    <row r="2556" spans="1:9" x14ac:dyDescent="0.25">
      <c r="A2556" t="s">
        <v>3425</v>
      </c>
      <c r="B2556" t="s">
        <v>3426</v>
      </c>
      <c r="C2556" t="s">
        <v>3424</v>
      </c>
      <c r="D2556" t="s">
        <v>3423</v>
      </c>
      <c r="E2556" t="s">
        <v>2333</v>
      </c>
      <c r="F2556" t="s">
        <v>4</v>
      </c>
      <c r="G2556" s="2">
        <v>43216</v>
      </c>
      <c r="H2556" s="1">
        <v>6958535</v>
      </c>
      <c r="I2556" s="1">
        <v>589597.21629999997</v>
      </c>
    </row>
    <row r="2557" spans="1:9" x14ac:dyDescent="0.25">
      <c r="A2557" t="s">
        <v>3421</v>
      </c>
      <c r="B2557" t="s">
        <v>3422</v>
      </c>
      <c r="C2557" t="s">
        <v>3420</v>
      </c>
      <c r="D2557" t="s">
        <v>3419</v>
      </c>
      <c r="E2557" t="s">
        <v>2333</v>
      </c>
      <c r="F2557" t="s">
        <v>4</v>
      </c>
      <c r="G2557" s="2">
        <v>43368</v>
      </c>
      <c r="H2557" s="1">
        <v>198000</v>
      </c>
      <c r="I2557" s="1">
        <v>20170.578600000001</v>
      </c>
    </row>
    <row r="2558" spans="1:9" x14ac:dyDescent="0.25">
      <c r="A2558" t="s">
        <v>3417</v>
      </c>
      <c r="B2558" t="s">
        <v>3418</v>
      </c>
      <c r="C2558" t="s">
        <v>3392</v>
      </c>
      <c r="D2558" t="s">
        <v>3391</v>
      </c>
      <c r="E2558" t="s">
        <v>2333</v>
      </c>
      <c r="F2558" t="s">
        <v>4</v>
      </c>
      <c r="G2558" s="2">
        <v>43388</v>
      </c>
      <c r="H2558" s="1">
        <v>582499.61</v>
      </c>
      <c r="I2558" s="1">
        <v>34585.057500000003</v>
      </c>
    </row>
    <row r="2559" spans="1:9" x14ac:dyDescent="0.25">
      <c r="A2559" t="s">
        <v>3415</v>
      </c>
      <c r="B2559" t="s">
        <v>3416</v>
      </c>
      <c r="C2559" t="s">
        <v>3410</v>
      </c>
      <c r="D2559" t="s">
        <v>3409</v>
      </c>
      <c r="E2559" t="s">
        <v>2333</v>
      </c>
      <c r="F2559" t="s">
        <v>4</v>
      </c>
      <c r="G2559" s="2">
        <v>43285</v>
      </c>
      <c r="H2559" s="1">
        <v>3149680</v>
      </c>
      <c r="I2559" s="1">
        <v>363339.51130000001</v>
      </c>
    </row>
    <row r="2560" spans="1:9" x14ac:dyDescent="0.25">
      <c r="A2560" t="s">
        <v>3413</v>
      </c>
      <c r="B2560" t="s">
        <v>3414</v>
      </c>
      <c r="C2560" t="s">
        <v>3410</v>
      </c>
      <c r="D2560" t="s">
        <v>3409</v>
      </c>
      <c r="E2560" t="s">
        <v>2333</v>
      </c>
      <c r="F2560" t="s">
        <v>4</v>
      </c>
      <c r="G2560" s="2">
        <v>43117</v>
      </c>
      <c r="H2560" s="1">
        <v>3279900</v>
      </c>
      <c r="I2560" s="1">
        <v>297480.50510000001</v>
      </c>
    </row>
    <row r="2561" spans="1:9" x14ac:dyDescent="0.25">
      <c r="A2561" t="s">
        <v>3411</v>
      </c>
      <c r="B2561" t="s">
        <v>3412</v>
      </c>
      <c r="C2561" t="s">
        <v>3410</v>
      </c>
      <c r="D2561" t="s">
        <v>3409</v>
      </c>
      <c r="E2561" t="s">
        <v>2333</v>
      </c>
      <c r="F2561" t="s">
        <v>4</v>
      </c>
      <c r="G2561" s="2">
        <v>43381</v>
      </c>
      <c r="H2561" s="1">
        <v>775000</v>
      </c>
      <c r="I2561" s="1">
        <v>64593.240599999997</v>
      </c>
    </row>
    <row r="2562" spans="1:9" x14ac:dyDescent="0.25">
      <c r="A2562" t="s">
        <v>3407</v>
      </c>
      <c r="B2562" t="s">
        <v>3408</v>
      </c>
      <c r="C2562" t="s">
        <v>3406</v>
      </c>
      <c r="D2562" t="s">
        <v>3405</v>
      </c>
      <c r="E2562" t="s">
        <v>2333</v>
      </c>
      <c r="F2562" t="s">
        <v>4</v>
      </c>
      <c r="G2562" s="2">
        <v>43384</v>
      </c>
      <c r="H2562" s="1">
        <v>1600000</v>
      </c>
      <c r="I2562" s="1">
        <v>230861.8371</v>
      </c>
    </row>
    <row r="2563" spans="1:9" x14ac:dyDescent="0.25">
      <c r="A2563" t="s">
        <v>3403</v>
      </c>
      <c r="B2563" t="s">
        <v>3404</v>
      </c>
      <c r="C2563" t="s">
        <v>3402</v>
      </c>
      <c r="D2563" t="s">
        <v>3401</v>
      </c>
      <c r="E2563" t="s">
        <v>2333</v>
      </c>
      <c r="F2563" t="s">
        <v>4</v>
      </c>
      <c r="G2563" s="2">
        <v>43133</v>
      </c>
      <c r="H2563" s="1">
        <v>1030000</v>
      </c>
      <c r="I2563" s="1">
        <v>54207.476699999999</v>
      </c>
    </row>
    <row r="2564" spans="1:9" x14ac:dyDescent="0.25">
      <c r="A2564" t="s">
        <v>3399</v>
      </c>
      <c r="B2564" t="s">
        <v>3400</v>
      </c>
      <c r="C2564" t="s">
        <v>3398</v>
      </c>
      <c r="D2564" t="s">
        <v>3397</v>
      </c>
      <c r="E2564" t="s">
        <v>2333</v>
      </c>
      <c r="F2564" t="s">
        <v>4</v>
      </c>
      <c r="G2564" s="2">
        <v>43245</v>
      </c>
      <c r="H2564" s="1">
        <v>2000000</v>
      </c>
      <c r="I2564" s="1">
        <v>222886.69450000001</v>
      </c>
    </row>
    <row r="2565" spans="1:9" x14ac:dyDescent="0.25">
      <c r="A2565" t="s">
        <v>3395</v>
      </c>
      <c r="B2565" t="s">
        <v>3396</v>
      </c>
      <c r="C2565" t="s">
        <v>3392</v>
      </c>
      <c r="D2565" t="s">
        <v>3391</v>
      </c>
      <c r="E2565" t="s">
        <v>2333</v>
      </c>
      <c r="F2565" t="s">
        <v>4</v>
      </c>
      <c r="G2565" s="2">
        <v>43327</v>
      </c>
      <c r="H2565" s="1">
        <v>821350.58</v>
      </c>
      <c r="I2565" s="1">
        <v>37258.021099999998</v>
      </c>
    </row>
    <row r="2566" spans="1:9" x14ac:dyDescent="0.25">
      <c r="A2566" t="s">
        <v>3393</v>
      </c>
      <c r="B2566" t="s">
        <v>3394</v>
      </c>
      <c r="C2566" t="s">
        <v>3392</v>
      </c>
      <c r="D2566" t="s">
        <v>3391</v>
      </c>
      <c r="E2566" t="s">
        <v>2333</v>
      </c>
      <c r="F2566" t="s">
        <v>4</v>
      </c>
      <c r="G2566" s="2">
        <v>43265</v>
      </c>
      <c r="H2566" s="1">
        <v>5159080</v>
      </c>
      <c r="I2566" s="1">
        <v>387284.576</v>
      </c>
    </row>
    <row r="2567" spans="1:9" x14ac:dyDescent="0.25">
      <c r="A2567" t="s">
        <v>3389</v>
      </c>
      <c r="B2567" t="s">
        <v>3390</v>
      </c>
      <c r="C2567" t="s">
        <v>3388</v>
      </c>
      <c r="D2567" t="s">
        <v>3387</v>
      </c>
      <c r="E2567" t="s">
        <v>2333</v>
      </c>
      <c r="F2567" t="s">
        <v>4</v>
      </c>
      <c r="G2567" s="2">
        <v>43256</v>
      </c>
      <c r="H2567" s="1">
        <v>7199282.2000000002</v>
      </c>
      <c r="I2567" s="1">
        <v>266338.0687</v>
      </c>
    </row>
    <row r="2568" spans="1:9" x14ac:dyDescent="0.25">
      <c r="A2568" t="s">
        <v>3385</v>
      </c>
      <c r="B2568" t="s">
        <v>3386</v>
      </c>
      <c r="C2568" t="s">
        <v>3384</v>
      </c>
      <c r="D2568" t="s">
        <v>3383</v>
      </c>
      <c r="E2568" t="s">
        <v>2333</v>
      </c>
      <c r="F2568" t="s">
        <v>4</v>
      </c>
      <c r="G2568" s="2">
        <v>43285</v>
      </c>
      <c r="H2568" s="1">
        <v>4363000</v>
      </c>
      <c r="I2568" s="1">
        <v>253360.52</v>
      </c>
    </row>
    <row r="2569" spans="1:9" x14ac:dyDescent="0.25">
      <c r="A2569" t="s">
        <v>3381</v>
      </c>
      <c r="B2569" t="s">
        <v>3382</v>
      </c>
      <c r="C2569" t="s">
        <v>2860</v>
      </c>
      <c r="D2569" t="s">
        <v>2859</v>
      </c>
      <c r="E2569" t="s">
        <v>2333</v>
      </c>
      <c r="F2569" t="s">
        <v>4</v>
      </c>
      <c r="G2569" s="2">
        <v>43230</v>
      </c>
      <c r="H2569" s="1">
        <v>309000</v>
      </c>
      <c r="I2569" s="1">
        <v>18495.421200000001</v>
      </c>
    </row>
    <row r="2570" spans="1:9" x14ac:dyDescent="0.25">
      <c r="A2570" t="s">
        <v>3379</v>
      </c>
      <c r="B2570" t="s">
        <v>3380</v>
      </c>
      <c r="C2570" t="s">
        <v>2860</v>
      </c>
      <c r="D2570" t="s">
        <v>2859</v>
      </c>
      <c r="E2570" t="s">
        <v>2333</v>
      </c>
      <c r="F2570" t="s">
        <v>4</v>
      </c>
      <c r="G2570" s="2">
        <v>43230</v>
      </c>
      <c r="H2570" s="1">
        <v>275000</v>
      </c>
      <c r="I2570" s="1">
        <v>16460.418900000001</v>
      </c>
    </row>
    <row r="2571" spans="1:9" x14ac:dyDescent="0.25">
      <c r="A2571" t="s">
        <v>3377</v>
      </c>
      <c r="B2571" t="s">
        <v>3378</v>
      </c>
      <c r="C2571" t="s">
        <v>3376</v>
      </c>
      <c r="D2571" t="s">
        <v>3375</v>
      </c>
      <c r="E2571" t="s">
        <v>2333</v>
      </c>
      <c r="F2571" t="s">
        <v>4</v>
      </c>
      <c r="G2571" s="2">
        <v>43159</v>
      </c>
      <c r="H2571" s="1">
        <v>4275000</v>
      </c>
      <c r="I2571" s="1">
        <v>177799.04800000001</v>
      </c>
    </row>
    <row r="2572" spans="1:9" x14ac:dyDescent="0.25">
      <c r="A2572" t="s">
        <v>3373</v>
      </c>
      <c r="B2572" t="s">
        <v>3374</v>
      </c>
      <c r="C2572" t="s">
        <v>3372</v>
      </c>
      <c r="D2572" t="s">
        <v>3371</v>
      </c>
      <c r="E2572" t="s">
        <v>2333</v>
      </c>
      <c r="F2572" t="s">
        <v>4</v>
      </c>
      <c r="G2572" s="2">
        <v>43411</v>
      </c>
      <c r="H2572" s="1">
        <v>5300000</v>
      </c>
      <c r="I2572" s="1">
        <v>325349.78159999999</v>
      </c>
    </row>
    <row r="2573" spans="1:9" x14ac:dyDescent="0.25">
      <c r="A2573" t="s">
        <v>3365</v>
      </c>
      <c r="B2573" t="s">
        <v>3366</v>
      </c>
      <c r="C2573" t="s">
        <v>3362</v>
      </c>
      <c r="D2573" t="s">
        <v>3361</v>
      </c>
      <c r="E2573" t="s">
        <v>2333</v>
      </c>
      <c r="F2573" t="s">
        <v>4</v>
      </c>
      <c r="G2573" s="2">
        <v>43364</v>
      </c>
      <c r="H2573" s="1">
        <v>190000</v>
      </c>
      <c r="I2573" s="1">
        <v>19024.680199999999</v>
      </c>
    </row>
    <row r="2574" spans="1:9" x14ac:dyDescent="0.25">
      <c r="A2574" t="s">
        <v>3363</v>
      </c>
      <c r="B2574" t="s">
        <v>3364</v>
      </c>
      <c r="C2574" t="s">
        <v>3362</v>
      </c>
      <c r="D2574" t="s">
        <v>3361</v>
      </c>
      <c r="E2574" t="s">
        <v>2333</v>
      </c>
      <c r="F2574" t="s">
        <v>4</v>
      </c>
      <c r="G2574" s="2">
        <v>43300</v>
      </c>
      <c r="H2574" s="1">
        <v>182940</v>
      </c>
      <c r="I2574" s="1">
        <v>17706.008999999998</v>
      </c>
    </row>
    <row r="2575" spans="1:9" x14ac:dyDescent="0.25">
      <c r="A2575" t="s">
        <v>3359</v>
      </c>
      <c r="B2575" t="s">
        <v>3360</v>
      </c>
      <c r="C2575" t="s">
        <v>2878</v>
      </c>
      <c r="D2575" t="s">
        <v>2877</v>
      </c>
      <c r="E2575" t="s">
        <v>2333</v>
      </c>
      <c r="F2575" t="s">
        <v>4</v>
      </c>
      <c r="G2575" s="2">
        <v>43312</v>
      </c>
      <c r="H2575" s="1">
        <v>333024</v>
      </c>
      <c r="I2575" s="1">
        <v>21439.242200000001</v>
      </c>
    </row>
    <row r="2576" spans="1:9" x14ac:dyDescent="0.25">
      <c r="A2576" t="s">
        <v>3357</v>
      </c>
      <c r="B2576" t="s">
        <v>3358</v>
      </c>
      <c r="C2576" t="s">
        <v>2856</v>
      </c>
      <c r="D2576" t="s">
        <v>2855</v>
      </c>
      <c r="E2576" t="s">
        <v>2333</v>
      </c>
      <c r="F2576" t="s">
        <v>4</v>
      </c>
      <c r="G2576" s="2">
        <v>43423</v>
      </c>
      <c r="H2576" s="1">
        <v>878121</v>
      </c>
      <c r="I2576" s="1">
        <v>73939.271599999993</v>
      </c>
    </row>
    <row r="2577" spans="1:9" x14ac:dyDescent="0.25">
      <c r="A2577" t="s">
        <v>3355</v>
      </c>
      <c r="B2577" t="s">
        <v>3356</v>
      </c>
      <c r="C2577" t="s">
        <v>3354</v>
      </c>
      <c r="D2577" t="s">
        <v>3353</v>
      </c>
      <c r="E2577" t="s">
        <v>2333</v>
      </c>
      <c r="F2577" t="s">
        <v>4</v>
      </c>
      <c r="G2577" s="2">
        <v>43255</v>
      </c>
      <c r="H2577" s="1">
        <v>2150000</v>
      </c>
      <c r="I2577" s="1">
        <v>156286.5963</v>
      </c>
    </row>
    <row r="2578" spans="1:9" x14ac:dyDescent="0.25">
      <c r="A2578" t="s">
        <v>3351</v>
      </c>
      <c r="B2578" t="s">
        <v>3352</v>
      </c>
      <c r="C2578" t="s">
        <v>3350</v>
      </c>
      <c r="D2578" t="s">
        <v>3349</v>
      </c>
      <c r="E2578" t="s">
        <v>2333</v>
      </c>
      <c r="F2578" t="s">
        <v>4</v>
      </c>
      <c r="G2578" s="2">
        <v>43364</v>
      </c>
      <c r="H2578" s="1">
        <v>274500</v>
      </c>
      <c r="I2578" s="1">
        <v>16354.003500000001</v>
      </c>
    </row>
    <row r="2579" spans="1:9" x14ac:dyDescent="0.25">
      <c r="A2579" t="s">
        <v>3347</v>
      </c>
      <c r="B2579" t="s">
        <v>3348</v>
      </c>
      <c r="C2579" t="s">
        <v>3346</v>
      </c>
      <c r="D2579" t="s">
        <v>3345</v>
      </c>
      <c r="E2579" t="s">
        <v>2333</v>
      </c>
      <c r="F2579" t="s">
        <v>4</v>
      </c>
      <c r="G2579" s="2">
        <v>43367</v>
      </c>
      <c r="H2579" s="1">
        <v>2222646</v>
      </c>
      <c r="I2579" s="1">
        <v>235365.1482</v>
      </c>
    </row>
    <row r="2580" spans="1:9" x14ac:dyDescent="0.25">
      <c r="A2580" t="s">
        <v>3343</v>
      </c>
      <c r="B2580" t="s">
        <v>3344</v>
      </c>
      <c r="C2580" t="s">
        <v>3342</v>
      </c>
      <c r="D2580" t="s">
        <v>3341</v>
      </c>
      <c r="E2580" t="s">
        <v>2333</v>
      </c>
      <c r="F2580" t="s">
        <v>4</v>
      </c>
      <c r="G2580" s="2">
        <v>43216</v>
      </c>
      <c r="H2580" s="1">
        <v>400000</v>
      </c>
      <c r="I2580" s="1">
        <v>26371.903999999999</v>
      </c>
    </row>
    <row r="2581" spans="1:9" x14ac:dyDescent="0.25">
      <c r="A2581" t="s">
        <v>3339</v>
      </c>
      <c r="B2581" t="s">
        <v>3340</v>
      </c>
      <c r="C2581" t="s">
        <v>3338</v>
      </c>
      <c r="D2581" t="s">
        <v>3337</v>
      </c>
      <c r="E2581" t="s">
        <v>2333</v>
      </c>
      <c r="F2581" t="s">
        <v>4</v>
      </c>
      <c r="G2581" s="2">
        <v>43389</v>
      </c>
      <c r="H2581" s="1">
        <v>1850000</v>
      </c>
      <c r="I2581" s="1">
        <v>111832.3551</v>
      </c>
    </row>
    <row r="2582" spans="1:9" x14ac:dyDescent="0.25">
      <c r="A2582" t="s">
        <v>3335</v>
      </c>
      <c r="B2582" t="s">
        <v>3336</v>
      </c>
      <c r="C2582" t="s">
        <v>3334</v>
      </c>
      <c r="D2582" t="s">
        <v>3333</v>
      </c>
      <c r="E2582" t="s">
        <v>2333</v>
      </c>
      <c r="F2582" t="s">
        <v>4</v>
      </c>
      <c r="G2582" s="2">
        <v>43284</v>
      </c>
      <c r="H2582" s="1">
        <v>900000</v>
      </c>
      <c r="I2582" s="1">
        <v>77830.491800000003</v>
      </c>
    </row>
    <row r="2583" spans="1:9" x14ac:dyDescent="0.25">
      <c r="A2583" t="s">
        <v>3331</v>
      </c>
      <c r="B2583" t="s">
        <v>3332</v>
      </c>
      <c r="C2583" t="s">
        <v>3330</v>
      </c>
      <c r="D2583" t="s">
        <v>3329</v>
      </c>
      <c r="E2583" t="s">
        <v>2333</v>
      </c>
      <c r="F2583" t="s">
        <v>4</v>
      </c>
      <c r="G2583" s="2">
        <v>43185</v>
      </c>
      <c r="H2583" s="1">
        <v>3683162.4</v>
      </c>
      <c r="I2583" s="1">
        <v>216467.48250000001</v>
      </c>
    </row>
    <row r="2584" spans="1:9" x14ac:dyDescent="0.25">
      <c r="A2584" t="s">
        <v>3327</v>
      </c>
      <c r="B2584" t="s">
        <v>3328</v>
      </c>
      <c r="C2584" t="s">
        <v>3326</v>
      </c>
      <c r="D2584" t="s">
        <v>3325</v>
      </c>
      <c r="E2584" t="s">
        <v>2333</v>
      </c>
      <c r="F2584" t="s">
        <v>4</v>
      </c>
      <c r="G2584" s="2">
        <v>43285</v>
      </c>
      <c r="H2584" s="1">
        <v>720000</v>
      </c>
      <c r="I2584" s="1">
        <v>64991.585599999999</v>
      </c>
    </row>
    <row r="2585" spans="1:9" x14ac:dyDescent="0.25">
      <c r="A2585" t="s">
        <v>3323</v>
      </c>
      <c r="B2585" t="s">
        <v>3324</v>
      </c>
      <c r="C2585" t="s">
        <v>3322</v>
      </c>
      <c r="D2585" t="s">
        <v>3321</v>
      </c>
      <c r="E2585" t="s">
        <v>2333</v>
      </c>
      <c r="F2585" t="s">
        <v>4</v>
      </c>
      <c r="G2585" s="2">
        <v>43230</v>
      </c>
      <c r="H2585" s="1">
        <v>577000</v>
      </c>
      <c r="I2585" s="1">
        <v>45500.3609</v>
      </c>
    </row>
    <row r="2586" spans="1:9" x14ac:dyDescent="0.25">
      <c r="A2586" t="s">
        <v>3319</v>
      </c>
      <c r="B2586" t="s">
        <v>3320</v>
      </c>
      <c r="C2586" t="s">
        <v>179</v>
      </c>
      <c r="D2586" t="s">
        <v>178</v>
      </c>
      <c r="E2586" t="s">
        <v>2333</v>
      </c>
      <c r="F2586" t="s">
        <v>4</v>
      </c>
      <c r="G2586" s="2">
        <v>43116</v>
      </c>
      <c r="H2586" s="1">
        <v>2781575</v>
      </c>
      <c r="I2586" s="1">
        <v>159408.50399999999</v>
      </c>
    </row>
    <row r="2587" spans="1:9" x14ac:dyDescent="0.25">
      <c r="A2587" t="s">
        <v>3317</v>
      </c>
      <c r="B2587" t="s">
        <v>3318</v>
      </c>
      <c r="C2587" t="s">
        <v>3316</v>
      </c>
      <c r="D2587" t="s">
        <v>3315</v>
      </c>
      <c r="E2587" t="s">
        <v>2333</v>
      </c>
      <c r="F2587" t="s">
        <v>4</v>
      </c>
      <c r="G2587" s="2">
        <v>43103</v>
      </c>
      <c r="H2587" s="1">
        <v>366000</v>
      </c>
      <c r="I2587" s="1">
        <v>12692.329900000001</v>
      </c>
    </row>
    <row r="2588" spans="1:9" x14ac:dyDescent="0.25">
      <c r="A2588" t="s">
        <v>3313</v>
      </c>
      <c r="B2588" t="s">
        <v>3314</v>
      </c>
      <c r="C2588" t="s">
        <v>3312</v>
      </c>
      <c r="D2588" t="s">
        <v>3311</v>
      </c>
      <c r="E2588" t="s">
        <v>2333</v>
      </c>
      <c r="F2588" t="s">
        <v>4</v>
      </c>
      <c r="G2588" s="2">
        <v>43424</v>
      </c>
      <c r="H2588" s="1">
        <v>2084940</v>
      </c>
      <c r="I2588" s="1">
        <v>147269.67600000001</v>
      </c>
    </row>
    <row r="2589" spans="1:9" x14ac:dyDescent="0.25">
      <c r="A2589" t="s">
        <v>3309</v>
      </c>
      <c r="B2589" t="s">
        <v>3310</v>
      </c>
      <c r="C2589" t="s">
        <v>3308</v>
      </c>
      <c r="D2589" t="s">
        <v>3307</v>
      </c>
      <c r="E2589" t="s">
        <v>2333</v>
      </c>
      <c r="F2589" t="s">
        <v>4</v>
      </c>
      <c r="G2589" s="2">
        <v>43236</v>
      </c>
      <c r="H2589" s="1">
        <v>579475</v>
      </c>
      <c r="I2589" s="1">
        <v>33814.580300000001</v>
      </c>
    </row>
    <row r="2590" spans="1:9" x14ac:dyDescent="0.25">
      <c r="A2590" t="s">
        <v>3305</v>
      </c>
      <c r="B2590" t="s">
        <v>3306</v>
      </c>
      <c r="C2590" t="s">
        <v>3304</v>
      </c>
      <c r="D2590" t="s">
        <v>3303</v>
      </c>
      <c r="E2590" t="s">
        <v>2333</v>
      </c>
      <c r="F2590" t="s">
        <v>4</v>
      </c>
      <c r="G2590" s="2">
        <v>43326</v>
      </c>
      <c r="H2590" s="1">
        <v>1285000</v>
      </c>
      <c r="I2590" s="1">
        <v>103518.1513</v>
      </c>
    </row>
    <row r="2591" spans="1:9" x14ac:dyDescent="0.25">
      <c r="A2591" t="s">
        <v>3301</v>
      </c>
      <c r="B2591" t="s">
        <v>3302</v>
      </c>
      <c r="C2591" t="s">
        <v>175</v>
      </c>
      <c r="D2591" t="s">
        <v>174</v>
      </c>
      <c r="E2591" t="s">
        <v>2333</v>
      </c>
      <c r="F2591" t="s">
        <v>4</v>
      </c>
      <c r="G2591" s="2">
        <v>43266</v>
      </c>
      <c r="H2591" s="1">
        <v>450000</v>
      </c>
      <c r="I2591" s="1">
        <v>25272.986000000001</v>
      </c>
    </row>
    <row r="2592" spans="1:9" x14ac:dyDescent="0.25">
      <c r="A2592" t="s">
        <v>3299</v>
      </c>
      <c r="B2592" t="s">
        <v>3300</v>
      </c>
      <c r="C2592" t="s">
        <v>3298</v>
      </c>
      <c r="D2592" t="s">
        <v>3297</v>
      </c>
      <c r="E2592" t="s">
        <v>2333</v>
      </c>
      <c r="F2592" t="s">
        <v>4</v>
      </c>
      <c r="G2592" s="2">
        <v>43410</v>
      </c>
      <c r="H2592" s="1">
        <v>948000</v>
      </c>
      <c r="I2592" s="1">
        <v>56703.0484</v>
      </c>
    </row>
    <row r="2593" spans="1:9" x14ac:dyDescent="0.25">
      <c r="A2593" t="s">
        <v>3295</v>
      </c>
      <c r="B2593" t="s">
        <v>3296</v>
      </c>
      <c r="C2593" t="s">
        <v>163</v>
      </c>
      <c r="D2593" t="s">
        <v>162</v>
      </c>
      <c r="E2593" t="s">
        <v>2333</v>
      </c>
      <c r="F2593" t="s">
        <v>4</v>
      </c>
      <c r="G2593" s="2">
        <v>43416</v>
      </c>
      <c r="H2593" s="1">
        <v>1500000</v>
      </c>
      <c r="I2593" s="1">
        <v>137622.85380000001</v>
      </c>
    </row>
    <row r="2594" spans="1:9" x14ac:dyDescent="0.25">
      <c r="A2594" t="s">
        <v>3293</v>
      </c>
      <c r="B2594" t="s">
        <v>3294</v>
      </c>
      <c r="C2594" t="s">
        <v>3292</v>
      </c>
      <c r="D2594" t="s">
        <v>3291</v>
      </c>
      <c r="E2594" t="s">
        <v>2333</v>
      </c>
      <c r="F2594" t="s">
        <v>4</v>
      </c>
      <c r="G2594" s="2">
        <v>43283</v>
      </c>
      <c r="H2594" s="1">
        <v>1656300</v>
      </c>
      <c r="I2594" s="1">
        <v>47506.491999999998</v>
      </c>
    </row>
    <row r="2595" spans="1:9" x14ac:dyDescent="0.25">
      <c r="A2595" t="s">
        <v>3289</v>
      </c>
      <c r="B2595" t="s">
        <v>3290</v>
      </c>
      <c r="C2595" t="s">
        <v>3280</v>
      </c>
      <c r="D2595" t="s">
        <v>3279</v>
      </c>
      <c r="E2595" t="s">
        <v>2333</v>
      </c>
      <c r="F2595" t="s">
        <v>4</v>
      </c>
      <c r="G2595" s="2">
        <v>43283</v>
      </c>
      <c r="H2595" s="1">
        <v>503895</v>
      </c>
      <c r="I2595" s="1">
        <v>29690.355500000001</v>
      </c>
    </row>
    <row r="2596" spans="1:9" x14ac:dyDescent="0.25">
      <c r="A2596" t="s">
        <v>3287</v>
      </c>
      <c r="B2596" t="s">
        <v>3288</v>
      </c>
      <c r="C2596" t="s">
        <v>3286</v>
      </c>
      <c r="D2596" t="s">
        <v>3285</v>
      </c>
      <c r="E2596" t="s">
        <v>2333</v>
      </c>
      <c r="F2596" t="s">
        <v>4</v>
      </c>
      <c r="G2596" s="2">
        <v>43439</v>
      </c>
      <c r="H2596" s="1">
        <v>2780000</v>
      </c>
      <c r="I2596" s="1">
        <v>246198.71460000001</v>
      </c>
    </row>
    <row r="2597" spans="1:9" x14ac:dyDescent="0.25">
      <c r="A2597" t="s">
        <v>3283</v>
      </c>
      <c r="B2597" t="s">
        <v>3284</v>
      </c>
      <c r="C2597" t="s">
        <v>3280</v>
      </c>
      <c r="D2597" t="s">
        <v>3279</v>
      </c>
      <c r="E2597" t="s">
        <v>2333</v>
      </c>
      <c r="F2597" t="s">
        <v>4</v>
      </c>
      <c r="G2597" s="2">
        <v>43250</v>
      </c>
      <c r="H2597" s="1">
        <v>801463</v>
      </c>
      <c r="I2597" s="1">
        <v>49007.322999999997</v>
      </c>
    </row>
    <row r="2598" spans="1:9" x14ac:dyDescent="0.25">
      <c r="A2598" t="s">
        <v>3281</v>
      </c>
      <c r="B2598" t="s">
        <v>3282</v>
      </c>
      <c r="C2598" t="s">
        <v>3280</v>
      </c>
      <c r="D2598" t="s">
        <v>3279</v>
      </c>
      <c r="E2598" t="s">
        <v>2333</v>
      </c>
      <c r="F2598" t="s">
        <v>4</v>
      </c>
      <c r="G2598" s="2">
        <v>43133</v>
      </c>
      <c r="H2598" s="1">
        <v>2159100</v>
      </c>
      <c r="I2598" s="1">
        <v>127156.024</v>
      </c>
    </row>
    <row r="2599" spans="1:9" x14ac:dyDescent="0.25">
      <c r="A2599" t="s">
        <v>3277</v>
      </c>
      <c r="B2599" t="s">
        <v>3278</v>
      </c>
      <c r="C2599" t="s">
        <v>3276</v>
      </c>
      <c r="D2599" t="s">
        <v>3275</v>
      </c>
      <c r="E2599" t="s">
        <v>2333</v>
      </c>
      <c r="F2599" t="s">
        <v>4</v>
      </c>
      <c r="G2599" s="2">
        <v>43262</v>
      </c>
      <c r="H2599" s="1">
        <v>375000</v>
      </c>
      <c r="I2599" s="1">
        <v>17228.701499999999</v>
      </c>
    </row>
    <row r="2600" spans="1:9" x14ac:dyDescent="0.25">
      <c r="A2600" t="s">
        <v>3273</v>
      </c>
      <c r="B2600" t="s">
        <v>3274</v>
      </c>
      <c r="C2600" t="s">
        <v>3272</v>
      </c>
      <c r="D2600" t="s">
        <v>3271</v>
      </c>
      <c r="E2600" t="s">
        <v>2333</v>
      </c>
      <c r="F2600" t="s">
        <v>4</v>
      </c>
      <c r="G2600" s="2">
        <v>43418</v>
      </c>
      <c r="H2600" s="1">
        <v>920000</v>
      </c>
      <c r="I2600" s="1">
        <v>92675.969400000002</v>
      </c>
    </row>
    <row r="2601" spans="1:9" x14ac:dyDescent="0.25">
      <c r="A2601" t="s">
        <v>3269</v>
      </c>
      <c r="B2601" t="s">
        <v>3270</v>
      </c>
      <c r="C2601" t="s">
        <v>3268</v>
      </c>
      <c r="D2601" t="s">
        <v>3267</v>
      </c>
      <c r="E2601" t="s">
        <v>2333</v>
      </c>
      <c r="F2601" t="s">
        <v>4</v>
      </c>
      <c r="G2601" s="2">
        <v>43381</v>
      </c>
      <c r="H2601" s="1">
        <v>3173000</v>
      </c>
      <c r="I2601" s="1">
        <v>262512.95659999998</v>
      </c>
    </row>
    <row r="2602" spans="1:9" x14ac:dyDescent="0.25">
      <c r="A2602" t="s">
        <v>3265</v>
      </c>
      <c r="B2602" t="s">
        <v>3266</v>
      </c>
      <c r="C2602" t="s">
        <v>3264</v>
      </c>
      <c r="D2602" t="s">
        <v>3263</v>
      </c>
      <c r="E2602" t="s">
        <v>2333</v>
      </c>
      <c r="F2602" t="s">
        <v>4</v>
      </c>
      <c r="G2602" s="2">
        <v>43437</v>
      </c>
      <c r="H2602" s="1">
        <v>4898000</v>
      </c>
      <c r="I2602" s="1">
        <v>620001.58330000006</v>
      </c>
    </row>
    <row r="2603" spans="1:9" x14ac:dyDescent="0.25">
      <c r="A2603" t="s">
        <v>3261</v>
      </c>
      <c r="B2603" t="s">
        <v>3262</v>
      </c>
      <c r="C2603" t="s">
        <v>3260</v>
      </c>
      <c r="D2603" t="s">
        <v>3259</v>
      </c>
      <c r="E2603" t="s">
        <v>2333</v>
      </c>
      <c r="F2603" t="s">
        <v>4</v>
      </c>
      <c r="G2603" s="2">
        <v>43416</v>
      </c>
      <c r="H2603" s="1">
        <v>4300000</v>
      </c>
      <c r="I2603" s="1">
        <v>302149.60800000001</v>
      </c>
    </row>
    <row r="2604" spans="1:9" x14ac:dyDescent="0.25">
      <c r="A2604" t="s">
        <v>3257</v>
      </c>
      <c r="B2604" t="s">
        <v>3258</v>
      </c>
      <c r="C2604" t="s">
        <v>3256</v>
      </c>
      <c r="D2604" t="s">
        <v>3255</v>
      </c>
      <c r="E2604" t="s">
        <v>2333</v>
      </c>
      <c r="F2604" t="s">
        <v>4</v>
      </c>
      <c r="G2604" s="2">
        <v>43284</v>
      </c>
      <c r="H2604" s="1">
        <v>4150000</v>
      </c>
      <c r="I2604" s="1">
        <v>330785.46600000001</v>
      </c>
    </row>
    <row r="2605" spans="1:9" x14ac:dyDescent="0.25">
      <c r="A2605" t="s">
        <v>3249</v>
      </c>
      <c r="B2605" t="s">
        <v>3250</v>
      </c>
      <c r="C2605" t="s">
        <v>3248</v>
      </c>
      <c r="D2605" t="s">
        <v>3247</v>
      </c>
      <c r="E2605" t="s">
        <v>2333</v>
      </c>
      <c r="F2605" t="s">
        <v>4</v>
      </c>
      <c r="G2605" s="2">
        <v>43131</v>
      </c>
      <c r="H2605" s="1">
        <v>765000</v>
      </c>
      <c r="I2605" s="1">
        <v>44771.6394</v>
      </c>
    </row>
    <row r="2606" spans="1:9" x14ac:dyDescent="0.25">
      <c r="A2606" t="s">
        <v>3245</v>
      </c>
      <c r="B2606" t="s">
        <v>3246</v>
      </c>
      <c r="C2606" t="s">
        <v>3244</v>
      </c>
      <c r="D2606" t="s">
        <v>3243</v>
      </c>
      <c r="E2606" t="s">
        <v>2333</v>
      </c>
      <c r="F2606" t="s">
        <v>4</v>
      </c>
      <c r="G2606" s="2">
        <v>43416</v>
      </c>
      <c r="H2606" s="1">
        <v>294000</v>
      </c>
      <c r="I2606" s="1">
        <v>18059.1446</v>
      </c>
    </row>
    <row r="2607" spans="1:9" x14ac:dyDescent="0.25">
      <c r="A2607" t="s">
        <v>3241</v>
      </c>
      <c r="B2607" t="s">
        <v>3242</v>
      </c>
      <c r="C2607" t="s">
        <v>3240</v>
      </c>
      <c r="D2607" t="s">
        <v>3239</v>
      </c>
      <c r="E2607" t="s">
        <v>2333</v>
      </c>
      <c r="F2607" t="s">
        <v>4</v>
      </c>
      <c r="G2607" s="2">
        <v>43262</v>
      </c>
      <c r="H2607" s="1">
        <v>1423001.6000000001</v>
      </c>
      <c r="I2607" s="1">
        <v>60533.599800000004</v>
      </c>
    </row>
    <row r="2608" spans="1:9" x14ac:dyDescent="0.25">
      <c r="A2608" t="s">
        <v>3237</v>
      </c>
      <c r="B2608" t="s">
        <v>3238</v>
      </c>
      <c r="C2608" t="s">
        <v>3236</v>
      </c>
      <c r="D2608" t="s">
        <v>3235</v>
      </c>
      <c r="E2608" t="s">
        <v>2333</v>
      </c>
      <c r="F2608" t="s">
        <v>4</v>
      </c>
      <c r="G2608" s="2">
        <v>43353</v>
      </c>
      <c r="H2608" s="1">
        <v>2187623</v>
      </c>
      <c r="I2608" s="1">
        <v>90955.104000000007</v>
      </c>
    </row>
    <row r="2609" spans="1:9" x14ac:dyDescent="0.25">
      <c r="A2609" t="s">
        <v>3233</v>
      </c>
      <c r="B2609" t="s">
        <v>3234</v>
      </c>
      <c r="C2609" t="s">
        <v>3232</v>
      </c>
      <c r="D2609" t="s">
        <v>3231</v>
      </c>
      <c r="E2609" t="s">
        <v>2333</v>
      </c>
      <c r="F2609" t="s">
        <v>4</v>
      </c>
      <c r="G2609" s="2">
        <v>43305</v>
      </c>
      <c r="H2609" s="1">
        <v>3600836</v>
      </c>
      <c r="I2609" s="1">
        <v>228120.66759999999</v>
      </c>
    </row>
    <row r="2610" spans="1:9" x14ac:dyDescent="0.25">
      <c r="A2610" t="s">
        <v>3229</v>
      </c>
      <c r="B2610" t="s">
        <v>3230</v>
      </c>
      <c r="C2610" t="s">
        <v>3228</v>
      </c>
      <c r="D2610" t="s">
        <v>3227</v>
      </c>
      <c r="E2610" t="s">
        <v>2333</v>
      </c>
      <c r="F2610" t="s">
        <v>4</v>
      </c>
      <c r="G2610" s="2">
        <v>43227</v>
      </c>
      <c r="H2610" s="1">
        <v>1089000</v>
      </c>
      <c r="I2610" s="1">
        <v>37814.267599999999</v>
      </c>
    </row>
    <row r="2611" spans="1:9" x14ac:dyDescent="0.25">
      <c r="A2611" t="s">
        <v>3225</v>
      </c>
      <c r="B2611" t="s">
        <v>3226</v>
      </c>
      <c r="C2611" t="s">
        <v>3224</v>
      </c>
      <c r="D2611" t="s">
        <v>3223</v>
      </c>
      <c r="E2611" t="s">
        <v>2333</v>
      </c>
      <c r="F2611" t="s">
        <v>4</v>
      </c>
      <c r="G2611" s="2">
        <v>43416</v>
      </c>
      <c r="H2611" s="1">
        <v>7250420.96</v>
      </c>
      <c r="I2611" s="1">
        <v>461046.16</v>
      </c>
    </row>
    <row r="2612" spans="1:9" x14ac:dyDescent="0.25">
      <c r="A2612" t="s">
        <v>3221</v>
      </c>
      <c r="B2612" t="s">
        <v>3222</v>
      </c>
      <c r="C2612" t="s">
        <v>3186</v>
      </c>
      <c r="D2612" t="s">
        <v>3185</v>
      </c>
      <c r="E2612" t="s">
        <v>2333</v>
      </c>
      <c r="F2612" t="s">
        <v>4</v>
      </c>
      <c r="G2612" s="2">
        <v>43186</v>
      </c>
      <c r="H2612" s="1">
        <v>2187000</v>
      </c>
      <c r="I2612" s="1">
        <v>133724.6434</v>
      </c>
    </row>
    <row r="2613" spans="1:9" x14ac:dyDescent="0.25">
      <c r="A2613" t="s">
        <v>3219</v>
      </c>
      <c r="B2613" t="s">
        <v>3220</v>
      </c>
      <c r="C2613" t="s">
        <v>3218</v>
      </c>
      <c r="D2613" t="s">
        <v>3217</v>
      </c>
      <c r="E2613" t="s">
        <v>2333</v>
      </c>
      <c r="F2613" t="s">
        <v>4</v>
      </c>
      <c r="G2613" s="2">
        <v>43368</v>
      </c>
      <c r="H2613" s="1">
        <v>2609684</v>
      </c>
      <c r="I2613" s="1">
        <v>80526.702999999994</v>
      </c>
    </row>
    <row r="2614" spans="1:9" x14ac:dyDescent="0.25">
      <c r="A2614" t="s">
        <v>3215</v>
      </c>
      <c r="B2614" t="s">
        <v>3216</v>
      </c>
      <c r="C2614" t="s">
        <v>3214</v>
      </c>
      <c r="D2614" t="s">
        <v>3213</v>
      </c>
      <c r="E2614" t="s">
        <v>2333</v>
      </c>
      <c r="F2614" t="s">
        <v>4</v>
      </c>
      <c r="G2614" s="2">
        <v>43103</v>
      </c>
      <c r="H2614" s="1">
        <v>328000</v>
      </c>
      <c r="I2614" s="1">
        <v>20598.464</v>
      </c>
    </row>
    <row r="2615" spans="1:9" x14ac:dyDescent="0.25">
      <c r="A2615" t="s">
        <v>3211</v>
      </c>
      <c r="B2615" t="s">
        <v>3212</v>
      </c>
      <c r="C2615" t="s">
        <v>3210</v>
      </c>
      <c r="D2615" t="s">
        <v>3209</v>
      </c>
      <c r="E2615" t="s">
        <v>2333</v>
      </c>
      <c r="F2615" t="s">
        <v>4</v>
      </c>
      <c r="G2615" s="2">
        <v>43103</v>
      </c>
      <c r="H2615" s="1">
        <v>1590043</v>
      </c>
      <c r="I2615" s="1">
        <v>35035.823100000001</v>
      </c>
    </row>
    <row r="2616" spans="1:9" x14ac:dyDescent="0.25">
      <c r="A2616" t="s">
        <v>3207</v>
      </c>
      <c r="B2616" t="s">
        <v>3208</v>
      </c>
      <c r="C2616" t="s">
        <v>3206</v>
      </c>
      <c r="D2616" t="s">
        <v>3205</v>
      </c>
      <c r="E2616" t="s">
        <v>2333</v>
      </c>
      <c r="F2616" t="s">
        <v>4</v>
      </c>
      <c r="G2616" s="2">
        <v>43171</v>
      </c>
      <c r="H2616" s="1">
        <v>505000</v>
      </c>
      <c r="I2616" s="1">
        <v>29986.0825</v>
      </c>
    </row>
    <row r="2617" spans="1:9" x14ac:dyDescent="0.25">
      <c r="A2617" t="s">
        <v>3203</v>
      </c>
      <c r="B2617" t="s">
        <v>3204</v>
      </c>
      <c r="C2617" t="s">
        <v>3202</v>
      </c>
      <c r="D2617" t="s">
        <v>3201</v>
      </c>
      <c r="E2617" t="s">
        <v>2333</v>
      </c>
      <c r="F2617" t="s">
        <v>4</v>
      </c>
      <c r="G2617" s="2">
        <v>43172</v>
      </c>
      <c r="H2617" s="1">
        <v>4200000</v>
      </c>
      <c r="I2617" s="1">
        <v>412570.92</v>
      </c>
    </row>
    <row r="2618" spans="1:9" x14ac:dyDescent="0.25">
      <c r="A2618" t="s">
        <v>3199</v>
      </c>
      <c r="B2618" t="s">
        <v>3200</v>
      </c>
      <c r="C2618" t="s">
        <v>1600</v>
      </c>
      <c r="D2618" t="s">
        <v>1599</v>
      </c>
      <c r="E2618" t="s">
        <v>2333</v>
      </c>
      <c r="F2618" t="s">
        <v>4</v>
      </c>
      <c r="G2618" s="2">
        <v>43160</v>
      </c>
      <c r="H2618" s="1">
        <v>339300</v>
      </c>
      <c r="I2618" s="1">
        <v>18095.192299999999</v>
      </c>
    </row>
    <row r="2619" spans="1:9" x14ac:dyDescent="0.25">
      <c r="A2619" t="s">
        <v>3197</v>
      </c>
      <c r="B2619" t="s">
        <v>3198</v>
      </c>
      <c r="C2619" t="s">
        <v>3196</v>
      </c>
      <c r="D2619" t="s">
        <v>3195</v>
      </c>
      <c r="E2619" t="s">
        <v>2333</v>
      </c>
      <c r="F2619" t="s">
        <v>4</v>
      </c>
      <c r="G2619" s="2">
        <v>43425</v>
      </c>
      <c r="H2619" s="1">
        <v>245000</v>
      </c>
      <c r="I2619" s="1">
        <v>9723.4277000000002</v>
      </c>
    </row>
    <row r="2620" spans="1:9" x14ac:dyDescent="0.25">
      <c r="A2620" t="s">
        <v>3193</v>
      </c>
      <c r="B2620" t="s">
        <v>3194</v>
      </c>
      <c r="C2620" t="s">
        <v>3190</v>
      </c>
      <c r="D2620" t="s">
        <v>3189</v>
      </c>
      <c r="E2620" t="s">
        <v>2333</v>
      </c>
      <c r="F2620" t="s">
        <v>4</v>
      </c>
      <c r="G2620" s="2">
        <v>43250</v>
      </c>
      <c r="H2620" s="1">
        <v>1393124.5</v>
      </c>
      <c r="I2620" s="1">
        <v>66308.954899999997</v>
      </c>
    </row>
    <row r="2621" spans="1:9" x14ac:dyDescent="0.25">
      <c r="A2621" t="s">
        <v>3191</v>
      </c>
      <c r="B2621" t="s">
        <v>3192</v>
      </c>
      <c r="C2621" t="s">
        <v>3190</v>
      </c>
      <c r="D2621" t="s">
        <v>3189</v>
      </c>
      <c r="E2621" t="s">
        <v>2333</v>
      </c>
      <c r="F2621" t="s">
        <v>4</v>
      </c>
      <c r="G2621" s="2">
        <v>43250</v>
      </c>
      <c r="H2621" s="1">
        <v>1543275.3</v>
      </c>
      <c r="I2621" s="1">
        <v>73580.091799999995</v>
      </c>
    </row>
    <row r="2622" spans="1:9" x14ac:dyDescent="0.25">
      <c r="A2622" t="s">
        <v>3187</v>
      </c>
      <c r="B2622" t="s">
        <v>3188</v>
      </c>
      <c r="C2622" t="s">
        <v>3186</v>
      </c>
      <c r="D2622" t="s">
        <v>3185</v>
      </c>
      <c r="E2622" t="s">
        <v>2333</v>
      </c>
      <c r="F2622" t="s">
        <v>4</v>
      </c>
      <c r="G2622" s="2">
        <v>43420</v>
      </c>
      <c r="H2622" s="1">
        <v>404100</v>
      </c>
      <c r="I2622" s="1">
        <v>20236.126100000001</v>
      </c>
    </row>
    <row r="2623" spans="1:9" x14ac:dyDescent="0.25">
      <c r="A2623" t="s">
        <v>3183</v>
      </c>
      <c r="B2623" t="s">
        <v>3184</v>
      </c>
      <c r="C2623" t="s">
        <v>3182</v>
      </c>
      <c r="D2623" t="s">
        <v>3181</v>
      </c>
      <c r="E2623" t="s">
        <v>2333</v>
      </c>
      <c r="F2623" t="s">
        <v>4</v>
      </c>
      <c r="G2623" s="2">
        <v>43208</v>
      </c>
      <c r="H2623" s="1">
        <v>990000</v>
      </c>
      <c r="I2623" s="1">
        <v>56994.095999999998</v>
      </c>
    </row>
    <row r="2624" spans="1:9" x14ac:dyDescent="0.25">
      <c r="A2624" t="s">
        <v>3179</v>
      </c>
      <c r="B2624" t="s">
        <v>3180</v>
      </c>
      <c r="C2624" t="s">
        <v>151</v>
      </c>
      <c r="D2624" t="s">
        <v>150</v>
      </c>
      <c r="E2624" t="s">
        <v>2333</v>
      </c>
      <c r="F2624" t="s">
        <v>4</v>
      </c>
      <c r="G2624" s="2">
        <v>43297</v>
      </c>
      <c r="H2624" s="1">
        <v>2999984</v>
      </c>
      <c r="I2624" s="1">
        <v>182717.3658</v>
      </c>
    </row>
    <row r="2625" spans="1:9" x14ac:dyDescent="0.25">
      <c r="A2625" t="s">
        <v>3177</v>
      </c>
      <c r="B2625" t="s">
        <v>3178</v>
      </c>
      <c r="C2625" t="s">
        <v>3176</v>
      </c>
      <c r="D2625" t="s">
        <v>3175</v>
      </c>
      <c r="E2625" t="s">
        <v>2333</v>
      </c>
      <c r="F2625" t="s">
        <v>4</v>
      </c>
      <c r="G2625" s="2">
        <v>43438</v>
      </c>
      <c r="H2625" s="1">
        <v>2000000</v>
      </c>
      <c r="I2625" s="1">
        <v>99267.543999999994</v>
      </c>
    </row>
    <row r="2626" spans="1:9" x14ac:dyDescent="0.25">
      <c r="A2626" t="s">
        <v>3173</v>
      </c>
      <c r="B2626" t="s">
        <v>3174</v>
      </c>
      <c r="C2626" t="s">
        <v>3172</v>
      </c>
      <c r="D2626" t="s">
        <v>3171</v>
      </c>
      <c r="E2626" t="s">
        <v>2333</v>
      </c>
      <c r="F2626" t="s">
        <v>4</v>
      </c>
      <c r="G2626" s="2">
        <v>43283</v>
      </c>
      <c r="H2626" s="1">
        <v>3000000</v>
      </c>
      <c r="I2626" s="1">
        <v>170016.78769999999</v>
      </c>
    </row>
    <row r="2627" spans="1:9" x14ac:dyDescent="0.25">
      <c r="A2627" t="s">
        <v>3169</v>
      </c>
      <c r="B2627" t="s">
        <v>3170</v>
      </c>
      <c r="C2627" t="s">
        <v>3168</v>
      </c>
      <c r="D2627" t="s">
        <v>3167</v>
      </c>
      <c r="E2627" t="s">
        <v>2333</v>
      </c>
      <c r="F2627" t="s">
        <v>4</v>
      </c>
      <c r="G2627" s="2">
        <v>43103</v>
      </c>
      <c r="H2627" s="1">
        <v>3561300</v>
      </c>
      <c r="I2627" s="1">
        <v>355256.89809999999</v>
      </c>
    </row>
    <row r="2628" spans="1:9" x14ac:dyDescent="0.25">
      <c r="A2628" t="s">
        <v>3165</v>
      </c>
      <c r="B2628" t="s">
        <v>3166</v>
      </c>
      <c r="C2628" t="s">
        <v>3164</v>
      </c>
      <c r="D2628" t="s">
        <v>3163</v>
      </c>
      <c r="E2628" t="s">
        <v>2333</v>
      </c>
      <c r="F2628" t="s">
        <v>4</v>
      </c>
      <c r="G2628" s="2">
        <v>43103</v>
      </c>
      <c r="H2628" s="1">
        <v>280000</v>
      </c>
      <c r="I2628" s="1">
        <v>8159.9894000000004</v>
      </c>
    </row>
    <row r="2629" spans="1:9" x14ac:dyDescent="0.25">
      <c r="A2629" t="s">
        <v>3161</v>
      </c>
      <c r="B2629" t="s">
        <v>3162</v>
      </c>
      <c r="C2629" t="s">
        <v>3160</v>
      </c>
      <c r="D2629" t="s">
        <v>3159</v>
      </c>
      <c r="E2629" t="s">
        <v>2333</v>
      </c>
      <c r="F2629" t="s">
        <v>4</v>
      </c>
      <c r="G2629" s="2">
        <v>43424</v>
      </c>
      <c r="H2629" s="1">
        <v>880000</v>
      </c>
      <c r="I2629" s="1">
        <v>116232.5606</v>
      </c>
    </row>
    <row r="2630" spans="1:9" x14ac:dyDescent="0.25">
      <c r="A2630" t="s">
        <v>3157</v>
      </c>
      <c r="B2630" t="s">
        <v>3158</v>
      </c>
      <c r="C2630" t="s">
        <v>3156</v>
      </c>
      <c r="D2630" t="s">
        <v>3155</v>
      </c>
      <c r="E2630" t="s">
        <v>2333</v>
      </c>
      <c r="F2630" t="s">
        <v>4</v>
      </c>
      <c r="G2630" s="2">
        <v>43299</v>
      </c>
      <c r="H2630" s="1">
        <v>377400</v>
      </c>
      <c r="I2630" s="1">
        <v>17700.635999999999</v>
      </c>
    </row>
    <row r="2631" spans="1:9" x14ac:dyDescent="0.25">
      <c r="A2631" t="s">
        <v>3153</v>
      </c>
      <c r="B2631" t="s">
        <v>3154</v>
      </c>
      <c r="C2631" t="s">
        <v>3152</v>
      </c>
      <c r="D2631" t="s">
        <v>3151</v>
      </c>
      <c r="E2631" t="s">
        <v>2333</v>
      </c>
      <c r="F2631" t="s">
        <v>4</v>
      </c>
      <c r="G2631" s="2">
        <v>43250</v>
      </c>
      <c r="H2631" s="1">
        <v>1720662</v>
      </c>
      <c r="I2631" s="1">
        <v>117617.9099</v>
      </c>
    </row>
    <row r="2632" spans="1:9" x14ac:dyDescent="0.25">
      <c r="A2632" t="s">
        <v>3149</v>
      </c>
      <c r="B2632" t="s">
        <v>3150</v>
      </c>
      <c r="C2632" t="s">
        <v>3148</v>
      </c>
      <c r="D2632" t="s">
        <v>3147</v>
      </c>
      <c r="E2632" t="s">
        <v>2333</v>
      </c>
      <c r="F2632" t="s">
        <v>4</v>
      </c>
      <c r="G2632" s="2">
        <v>43412</v>
      </c>
      <c r="H2632" s="1">
        <v>3650000</v>
      </c>
      <c r="I2632" s="1">
        <v>277161.89079999999</v>
      </c>
    </row>
    <row r="2633" spans="1:9" x14ac:dyDescent="0.25">
      <c r="A2633" t="s">
        <v>3145</v>
      </c>
      <c r="B2633" t="s">
        <v>3146</v>
      </c>
      <c r="C2633" t="s">
        <v>3144</v>
      </c>
      <c r="D2633" t="s">
        <v>3143</v>
      </c>
      <c r="E2633" t="s">
        <v>2333</v>
      </c>
      <c r="F2633" t="s">
        <v>1729</v>
      </c>
      <c r="G2633" s="2">
        <v>43299</v>
      </c>
      <c r="H2633" s="1">
        <v>1023660</v>
      </c>
    </row>
    <row r="2634" spans="1:9" x14ac:dyDescent="0.25">
      <c r="A2634" t="s">
        <v>3141</v>
      </c>
      <c r="B2634" t="s">
        <v>3142</v>
      </c>
      <c r="C2634" t="s">
        <v>3138</v>
      </c>
      <c r="D2634" t="s">
        <v>3137</v>
      </c>
      <c r="E2634" t="s">
        <v>2333</v>
      </c>
      <c r="F2634" t="s">
        <v>4</v>
      </c>
      <c r="G2634" s="2">
        <v>43283</v>
      </c>
      <c r="H2634" s="1">
        <v>810000</v>
      </c>
      <c r="I2634" s="1">
        <v>48326.686500000003</v>
      </c>
    </row>
    <row r="2635" spans="1:9" x14ac:dyDescent="0.25">
      <c r="A2635" t="s">
        <v>3139</v>
      </c>
      <c r="B2635" t="s">
        <v>3140</v>
      </c>
      <c r="C2635" t="s">
        <v>3138</v>
      </c>
      <c r="D2635" t="s">
        <v>3137</v>
      </c>
      <c r="E2635" t="s">
        <v>2333</v>
      </c>
      <c r="F2635" t="s">
        <v>4</v>
      </c>
      <c r="G2635" s="2">
        <v>43299</v>
      </c>
      <c r="H2635" s="1">
        <v>262117</v>
      </c>
      <c r="I2635" s="1">
        <v>16294.275299999999</v>
      </c>
    </row>
    <row r="2636" spans="1:9" x14ac:dyDescent="0.25">
      <c r="A2636" t="s">
        <v>3135</v>
      </c>
      <c r="B2636" t="s">
        <v>3136</v>
      </c>
      <c r="C2636" t="s">
        <v>3124</v>
      </c>
      <c r="D2636" t="s">
        <v>3123</v>
      </c>
      <c r="E2636" t="s">
        <v>2333</v>
      </c>
      <c r="F2636" t="s">
        <v>4</v>
      </c>
      <c r="G2636" s="2">
        <v>43353</v>
      </c>
      <c r="H2636" s="1">
        <v>155376</v>
      </c>
      <c r="I2636" s="1">
        <v>7345.4153999999999</v>
      </c>
    </row>
    <row r="2637" spans="1:9" x14ac:dyDescent="0.25">
      <c r="A2637" t="s">
        <v>3133</v>
      </c>
      <c r="B2637" t="s">
        <v>3134</v>
      </c>
      <c r="C2637" t="s">
        <v>3132</v>
      </c>
      <c r="D2637" t="s">
        <v>3131</v>
      </c>
      <c r="E2637" t="s">
        <v>2333</v>
      </c>
      <c r="F2637" t="s">
        <v>4</v>
      </c>
      <c r="G2637" s="2">
        <v>43377</v>
      </c>
      <c r="H2637" s="1">
        <v>7712915</v>
      </c>
      <c r="I2637" s="1">
        <v>457994.24849999999</v>
      </c>
    </row>
    <row r="2638" spans="1:9" x14ac:dyDescent="0.25">
      <c r="A2638" t="s">
        <v>3129</v>
      </c>
      <c r="B2638" t="s">
        <v>3130</v>
      </c>
      <c r="C2638" t="s">
        <v>3128</v>
      </c>
      <c r="D2638" t="s">
        <v>3127</v>
      </c>
      <c r="E2638" t="s">
        <v>2333</v>
      </c>
      <c r="F2638" t="s">
        <v>4</v>
      </c>
      <c r="G2638" s="2">
        <v>43350</v>
      </c>
      <c r="H2638" s="1">
        <v>3320020.4</v>
      </c>
      <c r="I2638" s="1">
        <v>216075.91899999999</v>
      </c>
    </row>
    <row r="2639" spans="1:9" x14ac:dyDescent="0.25">
      <c r="A2639" t="s">
        <v>3125</v>
      </c>
      <c r="B2639" t="s">
        <v>3126</v>
      </c>
      <c r="C2639" t="s">
        <v>3124</v>
      </c>
      <c r="D2639" t="s">
        <v>3123</v>
      </c>
      <c r="E2639" t="s">
        <v>2333</v>
      </c>
      <c r="F2639" t="s">
        <v>4</v>
      </c>
      <c r="G2639" s="2">
        <v>43131</v>
      </c>
      <c r="H2639" s="1">
        <v>552278</v>
      </c>
      <c r="I2639" s="1">
        <v>34610.962200000002</v>
      </c>
    </row>
    <row r="2640" spans="1:9" x14ac:dyDescent="0.25">
      <c r="A2640" t="s">
        <v>3117</v>
      </c>
      <c r="B2640" t="s">
        <v>3118</v>
      </c>
      <c r="C2640" t="s">
        <v>1586</v>
      </c>
      <c r="D2640" t="s">
        <v>1585</v>
      </c>
      <c r="E2640" t="s">
        <v>2333</v>
      </c>
      <c r="F2640" t="s">
        <v>4</v>
      </c>
      <c r="G2640" s="2">
        <v>43249</v>
      </c>
      <c r="H2640" s="1">
        <v>465000</v>
      </c>
      <c r="I2640" s="1">
        <v>50069.248399999997</v>
      </c>
    </row>
    <row r="2641" spans="1:9" x14ac:dyDescent="0.25">
      <c r="A2641" t="s">
        <v>3115</v>
      </c>
      <c r="B2641" t="s">
        <v>3116</v>
      </c>
      <c r="C2641" t="s">
        <v>1586</v>
      </c>
      <c r="D2641" t="s">
        <v>1585</v>
      </c>
      <c r="E2641" t="s">
        <v>2333</v>
      </c>
      <c r="F2641" t="s">
        <v>4</v>
      </c>
      <c r="G2641" s="2">
        <v>43249</v>
      </c>
      <c r="H2641" s="1">
        <v>2565000</v>
      </c>
      <c r="I2641" s="1">
        <v>279429.26280000003</v>
      </c>
    </row>
    <row r="2642" spans="1:9" x14ac:dyDescent="0.25">
      <c r="A2642" t="s">
        <v>3111</v>
      </c>
      <c r="B2642" t="s">
        <v>3112</v>
      </c>
      <c r="C2642" t="s">
        <v>3110</v>
      </c>
      <c r="D2642" t="s">
        <v>3109</v>
      </c>
      <c r="E2642" t="s">
        <v>2333</v>
      </c>
      <c r="F2642" t="s">
        <v>4</v>
      </c>
      <c r="G2642" s="2">
        <v>43340</v>
      </c>
      <c r="H2642" s="1">
        <v>5500000</v>
      </c>
      <c r="I2642" s="1">
        <v>415188.27750000003</v>
      </c>
    </row>
    <row r="2643" spans="1:9" x14ac:dyDescent="0.25">
      <c r="A2643" t="s">
        <v>3107</v>
      </c>
      <c r="B2643" t="s">
        <v>3108</v>
      </c>
      <c r="C2643" t="s">
        <v>3106</v>
      </c>
      <c r="D2643" t="s">
        <v>3105</v>
      </c>
      <c r="E2643" t="s">
        <v>2333</v>
      </c>
      <c r="F2643" t="s">
        <v>4</v>
      </c>
      <c r="G2643" s="2">
        <v>43404</v>
      </c>
      <c r="H2643" s="1">
        <v>3063166</v>
      </c>
      <c r="I2643" s="1">
        <v>138705.264</v>
      </c>
    </row>
    <row r="2644" spans="1:9" x14ac:dyDescent="0.25">
      <c r="A2644" t="s">
        <v>3103</v>
      </c>
      <c r="B2644" t="s">
        <v>3104</v>
      </c>
      <c r="C2644" t="s">
        <v>3102</v>
      </c>
      <c r="D2644" t="s">
        <v>3101</v>
      </c>
      <c r="E2644" t="s">
        <v>2333</v>
      </c>
      <c r="F2644" t="s">
        <v>4</v>
      </c>
      <c r="G2644" s="2">
        <v>43283</v>
      </c>
      <c r="H2644" s="1">
        <v>1411000</v>
      </c>
      <c r="I2644" s="1">
        <v>89062.369200000001</v>
      </c>
    </row>
    <row r="2645" spans="1:9" x14ac:dyDescent="0.25">
      <c r="A2645" t="s">
        <v>3099</v>
      </c>
      <c r="B2645" t="s">
        <v>3100</v>
      </c>
      <c r="C2645" t="s">
        <v>3098</v>
      </c>
      <c r="D2645" t="s">
        <v>3097</v>
      </c>
      <c r="E2645" t="s">
        <v>2333</v>
      </c>
      <c r="F2645" t="s">
        <v>4</v>
      </c>
      <c r="G2645" s="2">
        <v>43369</v>
      </c>
      <c r="H2645" s="1">
        <v>1500000</v>
      </c>
      <c r="I2645" s="1">
        <v>88322.491899999994</v>
      </c>
    </row>
    <row r="2646" spans="1:9" x14ac:dyDescent="0.25">
      <c r="A2646" t="s">
        <v>3095</v>
      </c>
      <c r="B2646" t="s">
        <v>3096</v>
      </c>
      <c r="C2646" t="s">
        <v>3094</v>
      </c>
      <c r="D2646" t="s">
        <v>3093</v>
      </c>
      <c r="E2646" t="s">
        <v>2333</v>
      </c>
      <c r="F2646" t="s">
        <v>4</v>
      </c>
      <c r="G2646" s="2">
        <v>43367</v>
      </c>
      <c r="H2646" s="1">
        <v>1035000</v>
      </c>
      <c r="I2646" s="1">
        <v>109409.8893</v>
      </c>
    </row>
    <row r="2647" spans="1:9" x14ac:dyDescent="0.25">
      <c r="A2647" t="s">
        <v>3091</v>
      </c>
      <c r="B2647" t="s">
        <v>3092</v>
      </c>
      <c r="C2647" t="s">
        <v>123</v>
      </c>
      <c r="D2647" t="s">
        <v>122</v>
      </c>
      <c r="E2647" t="s">
        <v>2333</v>
      </c>
      <c r="F2647" t="s">
        <v>4</v>
      </c>
      <c r="G2647" s="2">
        <v>43335</v>
      </c>
      <c r="H2647" s="1">
        <v>3540000</v>
      </c>
      <c r="I2647" s="1">
        <v>253092.65119999999</v>
      </c>
    </row>
    <row r="2648" spans="1:9" x14ac:dyDescent="0.25">
      <c r="A2648" t="s">
        <v>3089</v>
      </c>
      <c r="B2648" t="s">
        <v>3090</v>
      </c>
      <c r="C2648" t="s">
        <v>2972</v>
      </c>
      <c r="D2648" t="s">
        <v>2971</v>
      </c>
      <c r="E2648" t="s">
        <v>2333</v>
      </c>
      <c r="F2648" t="s">
        <v>4</v>
      </c>
      <c r="G2648" s="2">
        <v>43158</v>
      </c>
      <c r="H2648" s="1">
        <v>2320000</v>
      </c>
      <c r="I2648" s="1">
        <v>136523.15160000001</v>
      </c>
    </row>
    <row r="2649" spans="1:9" x14ac:dyDescent="0.25">
      <c r="A2649" t="s">
        <v>3087</v>
      </c>
      <c r="B2649" t="s">
        <v>3088</v>
      </c>
      <c r="C2649" t="s">
        <v>2972</v>
      </c>
      <c r="D2649" t="s">
        <v>2971</v>
      </c>
      <c r="E2649" t="s">
        <v>2333</v>
      </c>
      <c r="F2649" t="s">
        <v>4</v>
      </c>
      <c r="G2649" s="2">
        <v>43158</v>
      </c>
      <c r="H2649" s="1">
        <v>529000</v>
      </c>
      <c r="I2649" s="1">
        <v>31150.565500000001</v>
      </c>
    </row>
    <row r="2650" spans="1:9" x14ac:dyDescent="0.25">
      <c r="A2650" t="s">
        <v>3085</v>
      </c>
      <c r="B2650" t="s">
        <v>3086</v>
      </c>
      <c r="C2650" t="s">
        <v>3084</v>
      </c>
      <c r="D2650" t="s">
        <v>3083</v>
      </c>
      <c r="E2650" t="s">
        <v>2333</v>
      </c>
      <c r="F2650" t="s">
        <v>4</v>
      </c>
      <c r="G2650" s="2">
        <v>43409</v>
      </c>
      <c r="H2650" s="1">
        <v>970000</v>
      </c>
      <c r="I2650" s="1">
        <v>89142.385599999994</v>
      </c>
    </row>
    <row r="2651" spans="1:9" x14ac:dyDescent="0.25">
      <c r="A2651" t="s">
        <v>3081</v>
      </c>
      <c r="B2651" t="s">
        <v>3082</v>
      </c>
      <c r="C2651" t="s">
        <v>3080</v>
      </c>
      <c r="D2651" t="s">
        <v>3079</v>
      </c>
      <c r="E2651" t="s">
        <v>2333</v>
      </c>
      <c r="F2651" t="s">
        <v>4</v>
      </c>
      <c r="G2651" s="2">
        <v>43409</v>
      </c>
      <c r="H2651" s="1">
        <v>2810000</v>
      </c>
      <c r="I2651" s="1">
        <v>341122.01140000002</v>
      </c>
    </row>
    <row r="2652" spans="1:9" x14ac:dyDescent="0.25">
      <c r="A2652" t="s">
        <v>3077</v>
      </c>
      <c r="B2652" t="s">
        <v>3078</v>
      </c>
      <c r="C2652" t="s">
        <v>3076</v>
      </c>
      <c r="D2652" t="s">
        <v>3075</v>
      </c>
      <c r="E2652" t="s">
        <v>2333</v>
      </c>
      <c r="F2652" t="s">
        <v>4</v>
      </c>
      <c r="G2652" s="2">
        <v>43416</v>
      </c>
      <c r="H2652" s="1">
        <v>715000</v>
      </c>
      <c r="I2652" s="1">
        <v>49845.24</v>
      </c>
    </row>
    <row r="2653" spans="1:9" x14ac:dyDescent="0.25">
      <c r="A2653" t="s">
        <v>3073</v>
      </c>
      <c r="B2653" t="s">
        <v>3074</v>
      </c>
      <c r="C2653" t="s">
        <v>3014</v>
      </c>
      <c r="D2653" t="s">
        <v>3013</v>
      </c>
      <c r="E2653" t="s">
        <v>2333</v>
      </c>
      <c r="F2653" t="s">
        <v>4</v>
      </c>
      <c r="G2653" s="2">
        <v>43224</v>
      </c>
      <c r="H2653" s="1">
        <v>405000</v>
      </c>
      <c r="I2653" s="1">
        <v>21038.175999999999</v>
      </c>
    </row>
    <row r="2654" spans="1:9" x14ac:dyDescent="0.25">
      <c r="A2654" t="s">
        <v>3071</v>
      </c>
      <c r="B2654" t="s">
        <v>3072</v>
      </c>
      <c r="C2654" t="s">
        <v>1570</v>
      </c>
      <c r="D2654" t="s">
        <v>1569</v>
      </c>
      <c r="E2654" t="s">
        <v>2333</v>
      </c>
      <c r="F2654" t="s">
        <v>4</v>
      </c>
      <c r="G2654" s="2">
        <v>43188</v>
      </c>
      <c r="H2654" s="1">
        <v>3403842</v>
      </c>
      <c r="I2654" s="1">
        <v>231153.12</v>
      </c>
    </row>
    <row r="2655" spans="1:9" x14ac:dyDescent="0.25">
      <c r="A2655" t="s">
        <v>3069</v>
      </c>
      <c r="B2655" t="s">
        <v>3070</v>
      </c>
      <c r="C2655" t="s">
        <v>3048</v>
      </c>
      <c r="D2655" t="s">
        <v>3047</v>
      </c>
      <c r="E2655" t="s">
        <v>2333</v>
      </c>
      <c r="F2655" t="s">
        <v>4</v>
      </c>
      <c r="G2655" s="2">
        <v>43185</v>
      </c>
      <c r="H2655" s="1">
        <v>487350</v>
      </c>
      <c r="I2655" s="1">
        <v>21976.966700000001</v>
      </c>
    </row>
    <row r="2656" spans="1:9" x14ac:dyDescent="0.25">
      <c r="A2656" t="s">
        <v>3067</v>
      </c>
      <c r="B2656" t="s">
        <v>3068</v>
      </c>
      <c r="C2656" t="s">
        <v>3066</v>
      </c>
      <c r="D2656" t="s">
        <v>3065</v>
      </c>
      <c r="E2656" t="s">
        <v>2333</v>
      </c>
      <c r="F2656" t="s">
        <v>4</v>
      </c>
      <c r="G2656" s="2">
        <v>43265</v>
      </c>
      <c r="H2656" s="1">
        <v>637000</v>
      </c>
      <c r="I2656" s="1">
        <v>38007.7137</v>
      </c>
    </row>
    <row r="2657" spans="1:9" x14ac:dyDescent="0.25">
      <c r="A2657" t="s">
        <v>3063</v>
      </c>
      <c r="B2657" t="s">
        <v>3064</v>
      </c>
      <c r="C2657" t="s">
        <v>3002</v>
      </c>
      <c r="D2657" t="s">
        <v>3001</v>
      </c>
      <c r="E2657" t="s">
        <v>2333</v>
      </c>
      <c r="F2657" t="s">
        <v>4</v>
      </c>
      <c r="G2657" s="2">
        <v>43256</v>
      </c>
      <c r="H2657" s="1">
        <v>4239200</v>
      </c>
      <c r="I2657" s="1">
        <v>262624.44760000001</v>
      </c>
    </row>
    <row r="2658" spans="1:9" x14ac:dyDescent="0.25">
      <c r="A2658" t="s">
        <v>3057</v>
      </c>
      <c r="B2658" t="s">
        <v>3058</v>
      </c>
      <c r="C2658" t="s">
        <v>119</v>
      </c>
      <c r="D2658" t="s">
        <v>118</v>
      </c>
      <c r="E2658" t="s">
        <v>2333</v>
      </c>
      <c r="F2658" t="s">
        <v>4</v>
      </c>
      <c r="G2658" s="2">
        <v>43446</v>
      </c>
      <c r="H2658" s="1">
        <v>590000</v>
      </c>
      <c r="I2658" s="1">
        <v>54261.407599999999</v>
      </c>
    </row>
    <row r="2659" spans="1:9" x14ac:dyDescent="0.25">
      <c r="A2659" t="s">
        <v>3055</v>
      </c>
      <c r="B2659" t="s">
        <v>3056</v>
      </c>
      <c r="C2659" t="s">
        <v>1578</v>
      </c>
      <c r="D2659" t="s">
        <v>1577</v>
      </c>
      <c r="E2659" t="s">
        <v>2333</v>
      </c>
      <c r="F2659" t="s">
        <v>4</v>
      </c>
      <c r="G2659" s="2">
        <v>43236</v>
      </c>
      <c r="H2659" s="1">
        <v>585000</v>
      </c>
      <c r="I2659" s="1">
        <v>34276.505899999996</v>
      </c>
    </row>
    <row r="2660" spans="1:9" x14ac:dyDescent="0.25">
      <c r="A2660" t="s">
        <v>3053</v>
      </c>
      <c r="B2660" t="s">
        <v>3054</v>
      </c>
      <c r="C2660" t="s">
        <v>3052</v>
      </c>
      <c r="D2660" t="s">
        <v>3051</v>
      </c>
      <c r="E2660" t="s">
        <v>2333</v>
      </c>
      <c r="F2660" t="s">
        <v>4</v>
      </c>
      <c r="G2660" s="2">
        <v>43172</v>
      </c>
      <c r="H2660" s="1">
        <v>2512972.08</v>
      </c>
      <c r="I2660" s="1">
        <v>163488.55850000001</v>
      </c>
    </row>
    <row r="2661" spans="1:9" x14ac:dyDescent="0.25">
      <c r="A2661" t="s">
        <v>3049</v>
      </c>
      <c r="B2661" t="s">
        <v>3050</v>
      </c>
      <c r="C2661" t="s">
        <v>3048</v>
      </c>
      <c r="D2661" t="s">
        <v>3047</v>
      </c>
      <c r="E2661" t="s">
        <v>2333</v>
      </c>
      <c r="F2661" t="s">
        <v>4</v>
      </c>
      <c r="G2661" s="2">
        <v>43446</v>
      </c>
      <c r="H2661" s="1">
        <v>206100</v>
      </c>
      <c r="I2661" s="1">
        <v>14744.831700000001</v>
      </c>
    </row>
    <row r="2662" spans="1:9" x14ac:dyDescent="0.25">
      <c r="A2662" t="s">
        <v>3045</v>
      </c>
      <c r="B2662" t="s">
        <v>3046</v>
      </c>
      <c r="C2662" t="s">
        <v>3044</v>
      </c>
      <c r="D2662" t="s">
        <v>3043</v>
      </c>
      <c r="E2662" t="s">
        <v>2333</v>
      </c>
      <c r="F2662" t="s">
        <v>4</v>
      </c>
      <c r="G2662" s="2">
        <v>43227</v>
      </c>
      <c r="H2662" s="1">
        <v>1570900</v>
      </c>
      <c r="I2662" s="1">
        <v>97824.836599999995</v>
      </c>
    </row>
    <row r="2663" spans="1:9" x14ac:dyDescent="0.25">
      <c r="A2663" t="s">
        <v>3041</v>
      </c>
      <c r="B2663" t="s">
        <v>3042</v>
      </c>
      <c r="C2663" t="s">
        <v>3040</v>
      </c>
      <c r="D2663" t="s">
        <v>3039</v>
      </c>
      <c r="E2663" t="s">
        <v>2333</v>
      </c>
      <c r="F2663" t="s">
        <v>4</v>
      </c>
      <c r="G2663" s="2">
        <v>43194</v>
      </c>
      <c r="H2663" s="1">
        <v>6229305</v>
      </c>
      <c r="I2663" s="1">
        <v>406122.65870000003</v>
      </c>
    </row>
    <row r="2664" spans="1:9" x14ac:dyDescent="0.25">
      <c r="A2664" t="s">
        <v>3037</v>
      </c>
      <c r="B2664" t="s">
        <v>3038</v>
      </c>
      <c r="C2664" t="s">
        <v>2968</v>
      </c>
      <c r="D2664" t="s">
        <v>2967</v>
      </c>
      <c r="E2664" t="s">
        <v>2333</v>
      </c>
      <c r="F2664" t="s">
        <v>4</v>
      </c>
      <c r="G2664" s="2">
        <v>43129</v>
      </c>
      <c r="H2664" s="1">
        <v>1050000</v>
      </c>
      <c r="I2664" s="1">
        <v>45769.952299999997</v>
      </c>
    </row>
    <row r="2665" spans="1:9" x14ac:dyDescent="0.25">
      <c r="A2665" t="s">
        <v>3035</v>
      </c>
      <c r="B2665" t="s">
        <v>3036</v>
      </c>
      <c r="C2665" t="s">
        <v>3034</v>
      </c>
      <c r="D2665" t="s">
        <v>3033</v>
      </c>
      <c r="E2665" t="s">
        <v>2333</v>
      </c>
      <c r="F2665" t="s">
        <v>4</v>
      </c>
      <c r="G2665" s="2">
        <v>43299</v>
      </c>
      <c r="H2665" s="1">
        <v>1226188.6599999999</v>
      </c>
      <c r="I2665" s="1">
        <v>71789.895999999993</v>
      </c>
    </row>
    <row r="2666" spans="1:9" x14ac:dyDescent="0.25">
      <c r="A2666" t="s">
        <v>3031</v>
      </c>
      <c r="B2666" t="s">
        <v>3032</v>
      </c>
      <c r="C2666" t="s">
        <v>2982</v>
      </c>
      <c r="D2666" t="s">
        <v>2981</v>
      </c>
      <c r="E2666" t="s">
        <v>2333</v>
      </c>
      <c r="F2666" t="s">
        <v>4</v>
      </c>
      <c r="G2666" s="2">
        <v>43194</v>
      </c>
      <c r="H2666" s="1">
        <v>6300970</v>
      </c>
      <c r="I2666" s="1">
        <v>419642.1238</v>
      </c>
    </row>
    <row r="2667" spans="1:9" x14ac:dyDescent="0.25">
      <c r="A2667" t="s">
        <v>3029</v>
      </c>
      <c r="B2667" t="s">
        <v>3030</v>
      </c>
      <c r="C2667" t="s">
        <v>1574</v>
      </c>
      <c r="D2667" t="s">
        <v>1573</v>
      </c>
      <c r="E2667" t="s">
        <v>2333</v>
      </c>
      <c r="F2667" t="s">
        <v>4</v>
      </c>
      <c r="G2667" s="2">
        <v>43297</v>
      </c>
      <c r="H2667" s="1">
        <v>2227000</v>
      </c>
      <c r="I2667" s="1">
        <v>158204.36799999999</v>
      </c>
    </row>
    <row r="2668" spans="1:9" x14ac:dyDescent="0.25">
      <c r="A2668" t="s">
        <v>3027</v>
      </c>
      <c r="B2668" t="s">
        <v>3028</v>
      </c>
      <c r="C2668" t="s">
        <v>3026</v>
      </c>
      <c r="D2668" t="s">
        <v>3025</v>
      </c>
      <c r="E2668" t="s">
        <v>2333</v>
      </c>
      <c r="F2668" t="s">
        <v>4</v>
      </c>
      <c r="G2668" s="2">
        <v>43202</v>
      </c>
      <c r="H2668" s="1">
        <v>630450</v>
      </c>
      <c r="I2668" s="1">
        <v>40606.339800000002</v>
      </c>
    </row>
    <row r="2669" spans="1:9" x14ac:dyDescent="0.25">
      <c r="A2669" t="s">
        <v>3023</v>
      </c>
      <c r="B2669" t="s">
        <v>3024</v>
      </c>
      <c r="C2669" t="s">
        <v>3022</v>
      </c>
      <c r="D2669" t="s">
        <v>3021</v>
      </c>
      <c r="E2669" t="s">
        <v>2333</v>
      </c>
      <c r="F2669" t="s">
        <v>4</v>
      </c>
      <c r="G2669" s="2">
        <v>43104</v>
      </c>
      <c r="H2669" s="1">
        <v>453050</v>
      </c>
      <c r="I2669" s="1">
        <v>20788.090499999998</v>
      </c>
    </row>
    <row r="2670" spans="1:9" x14ac:dyDescent="0.25">
      <c r="A2670" t="s">
        <v>3019</v>
      </c>
      <c r="B2670" t="s">
        <v>3020</v>
      </c>
      <c r="C2670" t="s">
        <v>3018</v>
      </c>
      <c r="D2670" t="s">
        <v>3017</v>
      </c>
      <c r="E2670" t="s">
        <v>2333</v>
      </c>
      <c r="F2670" t="s">
        <v>4</v>
      </c>
      <c r="G2670" s="2">
        <v>43117</v>
      </c>
      <c r="H2670" s="1">
        <v>995000</v>
      </c>
      <c r="I2670" s="1">
        <v>51916.945800000001</v>
      </c>
    </row>
    <row r="2671" spans="1:9" x14ac:dyDescent="0.25">
      <c r="A2671" t="s">
        <v>3015</v>
      </c>
      <c r="B2671" t="s">
        <v>3016</v>
      </c>
      <c r="C2671" t="s">
        <v>3014</v>
      </c>
      <c r="D2671" t="s">
        <v>3013</v>
      </c>
      <c r="E2671" t="s">
        <v>2333</v>
      </c>
      <c r="F2671" t="s">
        <v>4</v>
      </c>
      <c r="G2671" s="2">
        <v>43224</v>
      </c>
      <c r="H2671" s="1">
        <v>657564</v>
      </c>
      <c r="I2671" s="1">
        <v>34404.640200000002</v>
      </c>
    </row>
    <row r="2672" spans="1:9" x14ac:dyDescent="0.25">
      <c r="A2672" t="s">
        <v>3011</v>
      </c>
      <c r="B2672" t="s">
        <v>3012</v>
      </c>
      <c r="C2672" t="s">
        <v>3010</v>
      </c>
      <c r="D2672" t="s">
        <v>3009</v>
      </c>
      <c r="E2672" t="s">
        <v>2333</v>
      </c>
      <c r="F2672" t="s">
        <v>4</v>
      </c>
      <c r="G2672" s="2">
        <v>43158</v>
      </c>
      <c r="H2672" s="1">
        <v>1084000</v>
      </c>
      <c r="I2672" s="1">
        <v>65590.592000000004</v>
      </c>
    </row>
    <row r="2673" spans="1:9" x14ac:dyDescent="0.25">
      <c r="A2673" t="s">
        <v>3007</v>
      </c>
      <c r="B2673" t="s">
        <v>3008</v>
      </c>
      <c r="C2673" t="s">
        <v>3006</v>
      </c>
      <c r="D2673" t="s">
        <v>3005</v>
      </c>
      <c r="E2673" t="s">
        <v>2333</v>
      </c>
      <c r="F2673" t="s">
        <v>4</v>
      </c>
      <c r="G2673" s="2">
        <v>43104</v>
      </c>
      <c r="H2673" s="1">
        <v>1750000</v>
      </c>
      <c r="I2673" s="1">
        <v>90063.1927</v>
      </c>
    </row>
    <row r="2674" spans="1:9" x14ac:dyDescent="0.25">
      <c r="A2674" t="s">
        <v>3003</v>
      </c>
      <c r="B2674" t="s">
        <v>3004</v>
      </c>
      <c r="C2674" t="s">
        <v>3002</v>
      </c>
      <c r="D2674" t="s">
        <v>3001</v>
      </c>
      <c r="E2674" t="s">
        <v>2333</v>
      </c>
      <c r="F2674" t="s">
        <v>4</v>
      </c>
      <c r="G2674" s="2">
        <v>43116</v>
      </c>
      <c r="H2674" s="1">
        <v>1500000</v>
      </c>
      <c r="I2674" s="1">
        <v>80492.456000000006</v>
      </c>
    </row>
    <row r="2675" spans="1:9" x14ac:dyDescent="0.25">
      <c r="A2675" t="s">
        <v>2999</v>
      </c>
      <c r="B2675" t="s">
        <v>3000</v>
      </c>
      <c r="C2675" t="s">
        <v>2998</v>
      </c>
      <c r="D2675" t="s">
        <v>2997</v>
      </c>
      <c r="E2675" t="s">
        <v>2333</v>
      </c>
      <c r="F2675" t="s">
        <v>4</v>
      </c>
      <c r="G2675" s="2">
        <v>43224</v>
      </c>
      <c r="H2675" s="1">
        <v>1350000</v>
      </c>
      <c r="I2675" s="1">
        <v>73323.573199999999</v>
      </c>
    </row>
    <row r="2676" spans="1:9" x14ac:dyDescent="0.25">
      <c r="A2676" t="s">
        <v>2995</v>
      </c>
      <c r="B2676" t="s">
        <v>2996</v>
      </c>
      <c r="C2676" t="s">
        <v>1570</v>
      </c>
      <c r="D2676" t="s">
        <v>1569</v>
      </c>
      <c r="E2676" t="s">
        <v>2333</v>
      </c>
      <c r="F2676" t="s">
        <v>4</v>
      </c>
      <c r="G2676" s="2">
        <v>43367</v>
      </c>
      <c r="H2676" s="1">
        <v>4933420</v>
      </c>
      <c r="I2676" s="1">
        <v>310904.05489999999</v>
      </c>
    </row>
    <row r="2677" spans="1:9" x14ac:dyDescent="0.25">
      <c r="A2677" t="s">
        <v>2993</v>
      </c>
      <c r="B2677" t="s">
        <v>2994</v>
      </c>
      <c r="C2677" t="s">
        <v>2992</v>
      </c>
      <c r="D2677" t="s">
        <v>2991</v>
      </c>
      <c r="E2677" t="s">
        <v>2333</v>
      </c>
      <c r="F2677" t="s">
        <v>4</v>
      </c>
      <c r="G2677" s="2">
        <v>43367</v>
      </c>
      <c r="H2677" s="1">
        <v>260000</v>
      </c>
      <c r="I2677" s="1">
        <v>21173.052199999998</v>
      </c>
    </row>
    <row r="2678" spans="1:9" x14ac:dyDescent="0.25">
      <c r="A2678" t="s">
        <v>2989</v>
      </c>
      <c r="B2678" t="s">
        <v>2990</v>
      </c>
      <c r="C2678" t="s">
        <v>2988</v>
      </c>
      <c r="D2678" t="s">
        <v>2987</v>
      </c>
      <c r="E2678" t="s">
        <v>2333</v>
      </c>
      <c r="F2678" t="s">
        <v>4</v>
      </c>
      <c r="G2678" s="2">
        <v>43447</v>
      </c>
      <c r="H2678" s="1">
        <v>440000</v>
      </c>
      <c r="I2678" s="1">
        <v>28861.2611</v>
      </c>
    </row>
    <row r="2679" spans="1:9" x14ac:dyDescent="0.25">
      <c r="A2679" t="s">
        <v>2985</v>
      </c>
      <c r="B2679" t="s">
        <v>2986</v>
      </c>
      <c r="C2679" t="s">
        <v>123</v>
      </c>
      <c r="D2679" t="s">
        <v>122</v>
      </c>
      <c r="E2679" t="s">
        <v>2333</v>
      </c>
      <c r="F2679" t="s">
        <v>4</v>
      </c>
      <c r="G2679" s="2">
        <v>43381</v>
      </c>
      <c r="H2679" s="1">
        <v>4353650</v>
      </c>
      <c r="I2679" s="1">
        <v>311257.96960000001</v>
      </c>
    </row>
    <row r="2680" spans="1:9" x14ac:dyDescent="0.25">
      <c r="A2680" t="s">
        <v>2983</v>
      </c>
      <c r="B2680" t="s">
        <v>2984</v>
      </c>
      <c r="C2680" t="s">
        <v>2982</v>
      </c>
      <c r="D2680" t="s">
        <v>2981</v>
      </c>
      <c r="E2680" t="s">
        <v>2333</v>
      </c>
      <c r="F2680" t="s">
        <v>4</v>
      </c>
      <c r="G2680" s="2">
        <v>43434</v>
      </c>
      <c r="H2680" s="1">
        <v>4882329</v>
      </c>
      <c r="I2680" s="1">
        <v>94308.656099999993</v>
      </c>
    </row>
    <row r="2681" spans="1:9" x14ac:dyDescent="0.25">
      <c r="A2681" t="s">
        <v>2979</v>
      </c>
      <c r="B2681" t="s">
        <v>2980</v>
      </c>
      <c r="C2681" t="s">
        <v>2978</v>
      </c>
      <c r="D2681" t="s">
        <v>2977</v>
      </c>
      <c r="E2681" t="s">
        <v>2333</v>
      </c>
      <c r="F2681" t="s">
        <v>4</v>
      </c>
      <c r="G2681" s="2">
        <v>43299</v>
      </c>
      <c r="H2681" s="1">
        <v>8922025</v>
      </c>
      <c r="I2681" s="1">
        <v>512463.32</v>
      </c>
    </row>
    <row r="2682" spans="1:9" x14ac:dyDescent="0.25">
      <c r="A2682" t="s">
        <v>2975</v>
      </c>
      <c r="B2682" t="s">
        <v>2976</v>
      </c>
      <c r="C2682" t="s">
        <v>1570</v>
      </c>
      <c r="D2682" t="s">
        <v>1569</v>
      </c>
      <c r="E2682" t="s">
        <v>2333</v>
      </c>
      <c r="F2682" t="s">
        <v>4</v>
      </c>
      <c r="G2682" s="2">
        <v>43256</v>
      </c>
      <c r="H2682" s="1">
        <v>1094052.3899999999</v>
      </c>
      <c r="I2682" s="1">
        <v>48731.8125</v>
      </c>
    </row>
    <row r="2683" spans="1:9" x14ac:dyDescent="0.25">
      <c r="A2683" t="s">
        <v>2973</v>
      </c>
      <c r="B2683" t="s">
        <v>2974</v>
      </c>
      <c r="C2683" t="s">
        <v>2972</v>
      </c>
      <c r="D2683" t="s">
        <v>2971</v>
      </c>
      <c r="E2683" t="s">
        <v>2333</v>
      </c>
      <c r="F2683" t="s">
        <v>4</v>
      </c>
      <c r="G2683" s="2">
        <v>43363</v>
      </c>
      <c r="H2683" s="1">
        <v>2990000</v>
      </c>
      <c r="I2683" s="1">
        <v>179461.4037</v>
      </c>
    </row>
    <row r="2684" spans="1:9" x14ac:dyDescent="0.25">
      <c r="A2684" t="s">
        <v>2969</v>
      </c>
      <c r="B2684" t="s">
        <v>2970</v>
      </c>
      <c r="C2684" t="s">
        <v>2968</v>
      </c>
      <c r="D2684" t="s">
        <v>2967</v>
      </c>
      <c r="E2684" t="s">
        <v>2333</v>
      </c>
      <c r="F2684" t="s">
        <v>4</v>
      </c>
      <c r="G2684" s="2">
        <v>43299</v>
      </c>
      <c r="H2684" s="1">
        <v>650000</v>
      </c>
      <c r="I2684" s="1">
        <v>43667.083700000003</v>
      </c>
    </row>
    <row r="2685" spans="1:9" x14ac:dyDescent="0.25">
      <c r="A2685" t="s">
        <v>2965</v>
      </c>
      <c r="B2685" t="s">
        <v>2966</v>
      </c>
      <c r="C2685" t="s">
        <v>2964</v>
      </c>
      <c r="D2685" t="s">
        <v>2963</v>
      </c>
      <c r="E2685" t="s">
        <v>2333</v>
      </c>
      <c r="F2685" t="s">
        <v>4</v>
      </c>
      <c r="G2685" s="2">
        <v>43439</v>
      </c>
      <c r="H2685" s="1">
        <v>190000</v>
      </c>
      <c r="I2685" s="1">
        <v>13639.8771</v>
      </c>
    </row>
    <row r="2686" spans="1:9" x14ac:dyDescent="0.25">
      <c r="A2686" t="s">
        <v>2961</v>
      </c>
      <c r="B2686" t="s">
        <v>2962</v>
      </c>
      <c r="C2686" t="s">
        <v>2960</v>
      </c>
      <c r="D2686" t="s">
        <v>2959</v>
      </c>
      <c r="E2686" t="s">
        <v>2333</v>
      </c>
      <c r="F2686" t="s">
        <v>4</v>
      </c>
      <c r="G2686" s="2">
        <v>43208</v>
      </c>
      <c r="H2686" s="1">
        <v>3695000</v>
      </c>
      <c r="I2686" s="1">
        <v>99637.456000000006</v>
      </c>
    </row>
    <row r="2687" spans="1:9" x14ac:dyDescent="0.25">
      <c r="A2687" t="s">
        <v>2957</v>
      </c>
      <c r="B2687" t="s">
        <v>2958</v>
      </c>
      <c r="C2687" t="s">
        <v>2956</v>
      </c>
      <c r="D2687" t="s">
        <v>2955</v>
      </c>
      <c r="E2687" t="s">
        <v>2333</v>
      </c>
      <c r="F2687" t="s">
        <v>4</v>
      </c>
      <c r="G2687" s="2">
        <v>43217</v>
      </c>
      <c r="H2687" s="1">
        <v>940500</v>
      </c>
      <c r="I2687" s="1">
        <v>46415.745999999999</v>
      </c>
    </row>
    <row r="2688" spans="1:9" x14ac:dyDescent="0.25">
      <c r="A2688" t="s">
        <v>2953</v>
      </c>
      <c r="B2688" t="s">
        <v>2954</v>
      </c>
      <c r="C2688" t="s">
        <v>2952</v>
      </c>
      <c r="D2688" t="s">
        <v>2951</v>
      </c>
      <c r="E2688" t="s">
        <v>2333</v>
      </c>
      <c r="F2688" t="s">
        <v>4</v>
      </c>
      <c r="G2688" s="2">
        <v>43406</v>
      </c>
      <c r="H2688" s="1">
        <v>2252000</v>
      </c>
      <c r="I2688" s="1">
        <v>107830.4084</v>
      </c>
    </row>
    <row r="2689" spans="1:9" x14ac:dyDescent="0.25">
      <c r="A2689" t="s">
        <v>2949</v>
      </c>
      <c r="B2689" t="s">
        <v>2950</v>
      </c>
      <c r="C2689" t="s">
        <v>2948</v>
      </c>
      <c r="D2689" t="s">
        <v>2947</v>
      </c>
      <c r="E2689" t="s">
        <v>2333</v>
      </c>
      <c r="F2689" t="s">
        <v>4</v>
      </c>
      <c r="G2689" s="2">
        <v>43444</v>
      </c>
      <c r="H2689" s="1">
        <v>486500</v>
      </c>
      <c r="I2689" s="1">
        <v>18362.8838</v>
      </c>
    </row>
    <row r="2690" spans="1:9" x14ac:dyDescent="0.25">
      <c r="A2690" t="s">
        <v>2945</v>
      </c>
      <c r="B2690" t="s">
        <v>2946</v>
      </c>
      <c r="C2690" t="s">
        <v>2944</v>
      </c>
      <c r="D2690" t="s">
        <v>2943</v>
      </c>
      <c r="E2690" t="s">
        <v>2333</v>
      </c>
      <c r="F2690" t="s">
        <v>4</v>
      </c>
      <c r="G2690" s="2">
        <v>43445</v>
      </c>
      <c r="H2690" s="1">
        <v>10000000</v>
      </c>
      <c r="I2690" s="1">
        <v>586185.87</v>
      </c>
    </row>
    <row r="2691" spans="1:9" x14ac:dyDescent="0.25">
      <c r="A2691" t="s">
        <v>2941</v>
      </c>
      <c r="B2691" t="s">
        <v>2942</v>
      </c>
      <c r="C2691" t="s">
        <v>107</v>
      </c>
      <c r="D2691" t="s">
        <v>106</v>
      </c>
      <c r="E2691" t="s">
        <v>2333</v>
      </c>
      <c r="F2691" t="s">
        <v>4</v>
      </c>
      <c r="G2691" s="2">
        <v>43122</v>
      </c>
      <c r="H2691" s="1">
        <v>2580000</v>
      </c>
      <c r="I2691" s="1">
        <v>136226.992</v>
      </c>
    </row>
    <row r="2692" spans="1:9" x14ac:dyDescent="0.25">
      <c r="A2692" t="s">
        <v>2939</v>
      </c>
      <c r="B2692" t="s">
        <v>2940</v>
      </c>
      <c r="C2692" t="s">
        <v>2938</v>
      </c>
      <c r="D2692" t="s">
        <v>2937</v>
      </c>
      <c r="E2692" t="s">
        <v>2333</v>
      </c>
      <c r="F2692" t="s">
        <v>4</v>
      </c>
      <c r="G2692" s="2">
        <v>43159</v>
      </c>
      <c r="H2692" s="1">
        <v>1196000</v>
      </c>
      <c r="I2692" s="1">
        <v>72979.207500000004</v>
      </c>
    </row>
    <row r="2693" spans="1:9" x14ac:dyDescent="0.25">
      <c r="A2693" t="s">
        <v>2935</v>
      </c>
      <c r="B2693" t="s">
        <v>2936</v>
      </c>
      <c r="C2693" t="s">
        <v>2934</v>
      </c>
      <c r="D2693" t="s">
        <v>2933</v>
      </c>
      <c r="E2693" t="s">
        <v>2333</v>
      </c>
      <c r="F2693" t="s">
        <v>4</v>
      </c>
      <c r="G2693" s="2">
        <v>43216</v>
      </c>
      <c r="H2693" s="1">
        <v>4131204</v>
      </c>
      <c r="I2693" s="1">
        <v>172109.48</v>
      </c>
    </row>
    <row r="2694" spans="1:9" x14ac:dyDescent="0.25">
      <c r="A2694" t="s">
        <v>2931</v>
      </c>
      <c r="B2694" t="s">
        <v>2932</v>
      </c>
      <c r="C2694" t="s">
        <v>2930</v>
      </c>
      <c r="D2694" t="s">
        <v>2929</v>
      </c>
      <c r="E2694" t="s">
        <v>2333</v>
      </c>
      <c r="F2694" t="s">
        <v>4</v>
      </c>
      <c r="G2694" s="2">
        <v>43157</v>
      </c>
      <c r="H2694" s="1">
        <v>817000</v>
      </c>
      <c r="I2694" s="1">
        <v>42295.192000000003</v>
      </c>
    </row>
    <row r="2695" spans="1:9" x14ac:dyDescent="0.25">
      <c r="A2695" t="s">
        <v>2927</v>
      </c>
      <c r="B2695" t="s">
        <v>2928</v>
      </c>
      <c r="C2695" t="s">
        <v>2926</v>
      </c>
      <c r="D2695" t="s">
        <v>2925</v>
      </c>
      <c r="E2695" t="s">
        <v>2333</v>
      </c>
      <c r="F2695" t="s">
        <v>4</v>
      </c>
      <c r="G2695" s="2">
        <v>43409</v>
      </c>
      <c r="H2695" s="1">
        <v>271400</v>
      </c>
      <c r="I2695" s="1">
        <v>23964.138500000001</v>
      </c>
    </row>
    <row r="2696" spans="1:9" x14ac:dyDescent="0.25">
      <c r="A2696" t="s">
        <v>2923</v>
      </c>
      <c r="B2696" t="s">
        <v>2924</v>
      </c>
      <c r="C2696" t="s">
        <v>2904</v>
      </c>
      <c r="D2696" t="s">
        <v>2903</v>
      </c>
      <c r="E2696" t="s">
        <v>2333</v>
      </c>
      <c r="F2696" t="s">
        <v>4</v>
      </c>
      <c r="G2696" s="2">
        <v>43185</v>
      </c>
      <c r="H2696" s="1">
        <v>1500000</v>
      </c>
      <c r="I2696" s="1">
        <v>91203.487999999998</v>
      </c>
    </row>
    <row r="2697" spans="1:9" x14ac:dyDescent="0.25">
      <c r="A2697" t="s">
        <v>2921</v>
      </c>
      <c r="B2697" t="s">
        <v>2922</v>
      </c>
      <c r="C2697" t="s">
        <v>2920</v>
      </c>
      <c r="D2697" t="s">
        <v>2919</v>
      </c>
      <c r="E2697" t="s">
        <v>2333</v>
      </c>
      <c r="F2697" t="s">
        <v>4</v>
      </c>
      <c r="G2697" s="2">
        <v>43297</v>
      </c>
      <c r="H2697" s="1">
        <v>105000</v>
      </c>
      <c r="I2697" s="1">
        <v>6824.2502000000004</v>
      </c>
    </row>
    <row r="2698" spans="1:9" x14ac:dyDescent="0.25">
      <c r="A2698" t="s">
        <v>2917</v>
      </c>
      <c r="B2698" t="s">
        <v>2918</v>
      </c>
      <c r="C2698" t="s">
        <v>2916</v>
      </c>
      <c r="D2698" t="s">
        <v>2915</v>
      </c>
      <c r="E2698" t="s">
        <v>2333</v>
      </c>
      <c r="F2698" t="s">
        <v>4</v>
      </c>
      <c r="G2698" s="2">
        <v>43439</v>
      </c>
      <c r="H2698" s="1">
        <v>2000000</v>
      </c>
      <c r="I2698" s="1">
        <v>118576.0889</v>
      </c>
    </row>
    <row r="2699" spans="1:9" x14ac:dyDescent="0.25">
      <c r="A2699" t="s">
        <v>2913</v>
      </c>
      <c r="B2699" t="s">
        <v>2914</v>
      </c>
      <c r="C2699" t="s">
        <v>2912</v>
      </c>
      <c r="D2699" t="s">
        <v>2911</v>
      </c>
      <c r="E2699" t="s">
        <v>2333</v>
      </c>
      <c r="F2699" t="s">
        <v>4</v>
      </c>
      <c r="G2699" s="2">
        <v>43235</v>
      </c>
      <c r="H2699" s="1">
        <v>293000</v>
      </c>
      <c r="I2699" s="1">
        <v>14173.63</v>
      </c>
    </row>
    <row r="2700" spans="1:9" x14ac:dyDescent="0.25">
      <c r="A2700" t="s">
        <v>2909</v>
      </c>
      <c r="B2700" t="s">
        <v>2910</v>
      </c>
      <c r="C2700" t="s">
        <v>2908</v>
      </c>
      <c r="D2700" t="s">
        <v>2907</v>
      </c>
      <c r="E2700" t="s">
        <v>2333</v>
      </c>
      <c r="F2700" t="s">
        <v>4</v>
      </c>
      <c r="G2700" s="2">
        <v>43159</v>
      </c>
      <c r="H2700" s="1">
        <v>921583</v>
      </c>
      <c r="I2700" s="1">
        <v>69524.087499999994</v>
      </c>
    </row>
    <row r="2701" spans="1:9" x14ac:dyDescent="0.25">
      <c r="A2701" t="s">
        <v>2905</v>
      </c>
      <c r="B2701" t="s">
        <v>2906</v>
      </c>
      <c r="C2701" t="s">
        <v>2904</v>
      </c>
      <c r="D2701" t="s">
        <v>2903</v>
      </c>
      <c r="E2701" t="s">
        <v>2333</v>
      </c>
      <c r="F2701" t="s">
        <v>4</v>
      </c>
      <c r="G2701" s="2">
        <v>43185</v>
      </c>
      <c r="H2701" s="1">
        <v>4450000</v>
      </c>
      <c r="I2701" s="1">
        <v>431380.00799999997</v>
      </c>
    </row>
    <row r="2702" spans="1:9" x14ac:dyDescent="0.25">
      <c r="A2702" t="s">
        <v>2901</v>
      </c>
      <c r="B2702" t="s">
        <v>2902</v>
      </c>
      <c r="C2702" t="s">
        <v>2900</v>
      </c>
      <c r="D2702" t="s">
        <v>2899</v>
      </c>
      <c r="E2702" t="s">
        <v>2333</v>
      </c>
      <c r="F2702" t="s">
        <v>4</v>
      </c>
      <c r="G2702" s="2">
        <v>43157</v>
      </c>
      <c r="H2702" s="1">
        <v>4184000</v>
      </c>
      <c r="I2702" s="1">
        <v>217102.35200000001</v>
      </c>
    </row>
    <row r="2703" spans="1:9" x14ac:dyDescent="0.25">
      <c r="A2703" t="s">
        <v>2897</v>
      </c>
      <c r="B2703" t="s">
        <v>2898</v>
      </c>
      <c r="C2703" t="s">
        <v>2896</v>
      </c>
      <c r="D2703" t="s">
        <v>2895</v>
      </c>
      <c r="E2703" t="s">
        <v>2333</v>
      </c>
      <c r="F2703" t="s">
        <v>4</v>
      </c>
      <c r="G2703" s="2">
        <v>43104</v>
      </c>
      <c r="H2703" s="1">
        <v>4145000</v>
      </c>
      <c r="I2703" s="1">
        <v>302496.47200000001</v>
      </c>
    </row>
    <row r="2704" spans="1:9" x14ac:dyDescent="0.25">
      <c r="A2704" t="s">
        <v>2893</v>
      </c>
      <c r="B2704" t="s">
        <v>2894</v>
      </c>
      <c r="C2704" t="s">
        <v>2892</v>
      </c>
      <c r="D2704" t="s">
        <v>2891</v>
      </c>
      <c r="E2704" t="s">
        <v>2333</v>
      </c>
      <c r="F2704" t="s">
        <v>4</v>
      </c>
      <c r="G2704" s="2">
        <v>43235</v>
      </c>
      <c r="H2704" s="1">
        <v>8233573</v>
      </c>
      <c r="I2704" s="1">
        <v>381371.36800000002</v>
      </c>
    </row>
    <row r="2705" spans="1:9" x14ac:dyDescent="0.25">
      <c r="A2705" t="s">
        <v>2889</v>
      </c>
      <c r="B2705" t="s">
        <v>2890</v>
      </c>
      <c r="C2705" t="s">
        <v>2888</v>
      </c>
      <c r="D2705" t="s">
        <v>2887</v>
      </c>
      <c r="E2705" t="s">
        <v>2333</v>
      </c>
      <c r="F2705" t="s">
        <v>4</v>
      </c>
      <c r="G2705" s="2">
        <v>43236</v>
      </c>
      <c r="H2705" s="1">
        <v>1240000</v>
      </c>
      <c r="I2705" s="1">
        <v>14799.49</v>
      </c>
    </row>
    <row r="2706" spans="1:9" x14ac:dyDescent="0.25">
      <c r="A2706" t="s">
        <v>2885</v>
      </c>
      <c r="B2706" t="s">
        <v>2886</v>
      </c>
      <c r="C2706" t="s">
        <v>2852</v>
      </c>
      <c r="D2706" t="s">
        <v>2851</v>
      </c>
      <c r="E2706" t="s">
        <v>2333</v>
      </c>
      <c r="F2706" t="s">
        <v>4</v>
      </c>
      <c r="G2706" s="2">
        <v>43285</v>
      </c>
      <c r="H2706" s="1">
        <v>1530000</v>
      </c>
      <c r="I2706" s="1">
        <v>88817.744500000001</v>
      </c>
    </row>
    <row r="2707" spans="1:9" x14ac:dyDescent="0.25">
      <c r="A2707" t="s">
        <v>2883</v>
      </c>
      <c r="B2707" t="s">
        <v>2884</v>
      </c>
      <c r="C2707" t="s">
        <v>2852</v>
      </c>
      <c r="D2707" t="s">
        <v>2851</v>
      </c>
      <c r="E2707" t="s">
        <v>2333</v>
      </c>
      <c r="F2707" t="s">
        <v>4</v>
      </c>
      <c r="G2707" s="2">
        <v>43285</v>
      </c>
      <c r="H2707" s="1">
        <v>3469000</v>
      </c>
      <c r="I2707" s="1">
        <v>208995.57550000001</v>
      </c>
    </row>
    <row r="2708" spans="1:9" x14ac:dyDescent="0.25">
      <c r="A2708" t="s">
        <v>2881</v>
      </c>
      <c r="B2708" t="s">
        <v>2882</v>
      </c>
      <c r="C2708" t="s">
        <v>2878</v>
      </c>
      <c r="D2708" t="s">
        <v>2877</v>
      </c>
      <c r="E2708" t="s">
        <v>2333</v>
      </c>
      <c r="F2708" t="s">
        <v>4</v>
      </c>
      <c r="G2708" s="2">
        <v>43312</v>
      </c>
      <c r="H2708" s="1">
        <v>1584000</v>
      </c>
      <c r="I2708" s="1">
        <v>118269.87820000001</v>
      </c>
    </row>
    <row r="2709" spans="1:9" x14ac:dyDescent="0.25">
      <c r="A2709" t="s">
        <v>2879</v>
      </c>
      <c r="B2709" t="s">
        <v>2880</v>
      </c>
      <c r="C2709" t="s">
        <v>2878</v>
      </c>
      <c r="D2709" t="s">
        <v>2877</v>
      </c>
      <c r="E2709" t="s">
        <v>2333</v>
      </c>
      <c r="F2709" t="s">
        <v>4</v>
      </c>
      <c r="G2709" s="2">
        <v>43423</v>
      </c>
      <c r="H2709" s="1">
        <v>263520</v>
      </c>
      <c r="I2709" s="1">
        <v>17007.451400000002</v>
      </c>
    </row>
    <row r="2710" spans="1:9" x14ac:dyDescent="0.25">
      <c r="A2710" t="s">
        <v>2875</v>
      </c>
      <c r="B2710" t="s">
        <v>2876</v>
      </c>
      <c r="C2710" t="s">
        <v>2874</v>
      </c>
      <c r="D2710" t="s">
        <v>2873</v>
      </c>
      <c r="E2710" t="s">
        <v>2333</v>
      </c>
      <c r="F2710" t="s">
        <v>4</v>
      </c>
      <c r="G2710" s="2">
        <v>43406</v>
      </c>
      <c r="H2710" s="1">
        <v>3350000</v>
      </c>
      <c r="I2710" s="1">
        <v>141177.68</v>
      </c>
    </row>
    <row r="2711" spans="1:9" x14ac:dyDescent="0.25">
      <c r="A2711" t="s">
        <v>2871</v>
      </c>
      <c r="B2711" t="s">
        <v>2872</v>
      </c>
      <c r="C2711" t="s">
        <v>2868</v>
      </c>
      <c r="D2711" t="s">
        <v>2867</v>
      </c>
      <c r="E2711" t="s">
        <v>2333</v>
      </c>
      <c r="F2711" t="s">
        <v>4</v>
      </c>
      <c r="G2711" s="2">
        <v>43266</v>
      </c>
      <c r="H2711" s="1">
        <v>273000</v>
      </c>
      <c r="I2711" s="1">
        <v>17304.580000000002</v>
      </c>
    </row>
    <row r="2712" spans="1:9" x14ac:dyDescent="0.25">
      <c r="A2712" t="s">
        <v>2869</v>
      </c>
      <c r="B2712" t="s">
        <v>2870</v>
      </c>
      <c r="C2712" t="s">
        <v>2868</v>
      </c>
      <c r="D2712" t="s">
        <v>2867</v>
      </c>
      <c r="E2712" t="s">
        <v>2333</v>
      </c>
      <c r="F2712" t="s">
        <v>4</v>
      </c>
      <c r="G2712" s="2">
        <v>43298</v>
      </c>
      <c r="H2712" s="1">
        <v>1823250</v>
      </c>
      <c r="I2712" s="1">
        <v>129771.7583</v>
      </c>
    </row>
    <row r="2713" spans="1:9" x14ac:dyDescent="0.25">
      <c r="A2713" t="s">
        <v>2865</v>
      </c>
      <c r="B2713" t="s">
        <v>2866</v>
      </c>
      <c r="C2713" t="s">
        <v>2864</v>
      </c>
      <c r="D2713" t="s">
        <v>2863</v>
      </c>
      <c r="E2713" t="s">
        <v>2333</v>
      </c>
      <c r="F2713" t="s">
        <v>4</v>
      </c>
      <c r="G2713" s="2">
        <v>43377</v>
      </c>
      <c r="H2713" s="1">
        <v>816750</v>
      </c>
      <c r="I2713" s="1">
        <v>77778.688500000004</v>
      </c>
    </row>
    <row r="2714" spans="1:9" x14ac:dyDescent="0.25">
      <c r="A2714" t="s">
        <v>2861</v>
      </c>
      <c r="B2714" t="s">
        <v>2862</v>
      </c>
      <c r="C2714" t="s">
        <v>2860</v>
      </c>
      <c r="D2714" t="s">
        <v>2859</v>
      </c>
      <c r="E2714" t="s">
        <v>2333</v>
      </c>
      <c r="F2714" t="s">
        <v>4</v>
      </c>
      <c r="G2714" s="2">
        <v>43423</v>
      </c>
      <c r="H2714" s="1">
        <v>225000</v>
      </c>
      <c r="I2714" s="1">
        <v>12969.481</v>
      </c>
    </row>
    <row r="2715" spans="1:9" x14ac:dyDescent="0.25">
      <c r="A2715" t="s">
        <v>2857</v>
      </c>
      <c r="B2715" t="s">
        <v>2858</v>
      </c>
      <c r="C2715" t="s">
        <v>2856</v>
      </c>
      <c r="D2715" t="s">
        <v>2855</v>
      </c>
      <c r="E2715" t="s">
        <v>2333</v>
      </c>
      <c r="F2715" t="s">
        <v>4</v>
      </c>
      <c r="G2715" s="2">
        <v>43423</v>
      </c>
      <c r="H2715" s="1">
        <v>1402269</v>
      </c>
      <c r="I2715" s="1">
        <v>98397.803799999994</v>
      </c>
    </row>
    <row r="2716" spans="1:9" x14ac:dyDescent="0.25">
      <c r="A2716" t="s">
        <v>2853</v>
      </c>
      <c r="B2716" t="s">
        <v>2854</v>
      </c>
      <c r="C2716" t="s">
        <v>2852</v>
      </c>
      <c r="D2716" t="s">
        <v>2851</v>
      </c>
      <c r="E2716" t="s">
        <v>2333</v>
      </c>
      <c r="F2716" t="s">
        <v>4</v>
      </c>
      <c r="G2716" s="2">
        <v>43305</v>
      </c>
      <c r="H2716" s="1">
        <v>15305300</v>
      </c>
      <c r="I2716" s="1">
        <v>866581.31590000005</v>
      </c>
    </row>
    <row r="2717" spans="1:9" x14ac:dyDescent="0.25">
      <c r="A2717" t="s">
        <v>2849</v>
      </c>
      <c r="B2717" t="s">
        <v>2850</v>
      </c>
      <c r="C2717" t="s">
        <v>2848</v>
      </c>
      <c r="D2717" t="s">
        <v>2847</v>
      </c>
      <c r="E2717" t="s">
        <v>2333</v>
      </c>
      <c r="F2717" t="s">
        <v>4</v>
      </c>
      <c r="G2717" s="2">
        <v>43266</v>
      </c>
      <c r="H2717" s="1">
        <v>890000</v>
      </c>
      <c r="I2717" s="1">
        <v>58256.879699999998</v>
      </c>
    </row>
    <row r="2718" spans="1:9" x14ac:dyDescent="0.25">
      <c r="A2718" t="s">
        <v>2845</v>
      </c>
      <c r="B2718" t="s">
        <v>2846</v>
      </c>
      <c r="C2718" t="s">
        <v>2844</v>
      </c>
      <c r="D2718" t="s">
        <v>2843</v>
      </c>
      <c r="E2718" t="s">
        <v>2333</v>
      </c>
      <c r="F2718" t="s">
        <v>4</v>
      </c>
      <c r="G2718" s="2">
        <v>43262</v>
      </c>
      <c r="H2718" s="1">
        <v>159000</v>
      </c>
      <c r="I2718" s="1">
        <v>13686.688399999999</v>
      </c>
    </row>
    <row r="2719" spans="1:9" x14ac:dyDescent="0.25">
      <c r="A2719" t="s">
        <v>2841</v>
      </c>
      <c r="B2719" t="s">
        <v>2842</v>
      </c>
      <c r="C2719" t="s">
        <v>2840</v>
      </c>
      <c r="D2719" t="s">
        <v>2839</v>
      </c>
      <c r="E2719" t="s">
        <v>2333</v>
      </c>
      <c r="F2719" t="s">
        <v>4</v>
      </c>
      <c r="G2719" s="2">
        <v>43216</v>
      </c>
      <c r="H2719" s="1">
        <v>2850000</v>
      </c>
      <c r="I2719" s="1">
        <v>127154.952</v>
      </c>
    </row>
    <row r="2720" spans="1:9" x14ac:dyDescent="0.25">
      <c r="A2720" t="s">
        <v>2837</v>
      </c>
      <c r="B2720" t="s">
        <v>2838</v>
      </c>
      <c r="C2720" t="s">
        <v>2836</v>
      </c>
      <c r="D2720" t="s">
        <v>2835</v>
      </c>
      <c r="E2720" t="s">
        <v>2333</v>
      </c>
      <c r="F2720" t="s">
        <v>4</v>
      </c>
      <c r="G2720" s="2">
        <v>43284</v>
      </c>
      <c r="H2720" s="1">
        <v>1080000</v>
      </c>
      <c r="I2720" s="1">
        <v>51175.686199999996</v>
      </c>
    </row>
    <row r="2721" spans="1:9" x14ac:dyDescent="0.25">
      <c r="A2721" t="s">
        <v>2833</v>
      </c>
      <c r="B2721" t="s">
        <v>2834</v>
      </c>
      <c r="C2721" t="s">
        <v>2804</v>
      </c>
      <c r="D2721" t="s">
        <v>2803</v>
      </c>
      <c r="E2721" t="s">
        <v>2333</v>
      </c>
      <c r="F2721" t="s">
        <v>4</v>
      </c>
      <c r="G2721" s="2">
        <v>43389</v>
      </c>
      <c r="H2721" s="1">
        <v>475000</v>
      </c>
      <c r="I2721" s="1">
        <v>22387.9558</v>
      </c>
    </row>
    <row r="2722" spans="1:9" x14ac:dyDescent="0.25">
      <c r="A2722" t="s">
        <v>2831</v>
      </c>
      <c r="B2722" t="s">
        <v>2832</v>
      </c>
      <c r="C2722" t="s">
        <v>2830</v>
      </c>
      <c r="D2722" t="s">
        <v>2829</v>
      </c>
      <c r="E2722" t="s">
        <v>2333</v>
      </c>
      <c r="F2722" t="s">
        <v>4</v>
      </c>
      <c r="G2722" s="2">
        <v>43390</v>
      </c>
      <c r="H2722" s="1">
        <v>479417</v>
      </c>
      <c r="I2722" s="1">
        <v>17063.784</v>
      </c>
    </row>
    <row r="2723" spans="1:9" x14ac:dyDescent="0.25">
      <c r="A2723" t="s">
        <v>2827</v>
      </c>
      <c r="B2723" t="s">
        <v>2828</v>
      </c>
      <c r="C2723" t="s">
        <v>167</v>
      </c>
      <c r="D2723" t="s">
        <v>166</v>
      </c>
      <c r="E2723" t="s">
        <v>2333</v>
      </c>
      <c r="F2723" t="s">
        <v>4</v>
      </c>
      <c r="G2723" s="2">
        <v>43444</v>
      </c>
      <c r="H2723" s="1">
        <v>1380000</v>
      </c>
      <c r="I2723" s="1">
        <v>146851.17879999999</v>
      </c>
    </row>
    <row r="2724" spans="1:9" x14ac:dyDescent="0.25">
      <c r="A2724" t="s">
        <v>2825</v>
      </c>
      <c r="B2724" t="s">
        <v>2826</v>
      </c>
      <c r="C2724" t="s">
        <v>163</v>
      </c>
      <c r="D2724" t="s">
        <v>162</v>
      </c>
      <c r="E2724" t="s">
        <v>2333</v>
      </c>
      <c r="F2724" t="s">
        <v>4</v>
      </c>
      <c r="G2724" s="2">
        <v>43283</v>
      </c>
      <c r="H2724" s="1">
        <v>567000</v>
      </c>
      <c r="I2724" s="1">
        <v>68229.257500000007</v>
      </c>
    </row>
    <row r="2725" spans="1:9" x14ac:dyDescent="0.25">
      <c r="A2725" t="s">
        <v>2823</v>
      </c>
      <c r="B2725" t="s">
        <v>2824</v>
      </c>
      <c r="C2725" t="s">
        <v>2822</v>
      </c>
      <c r="D2725" t="s">
        <v>2821</v>
      </c>
      <c r="E2725" t="s">
        <v>2333</v>
      </c>
      <c r="F2725" t="s">
        <v>4</v>
      </c>
      <c r="G2725" s="2">
        <v>43381</v>
      </c>
      <c r="H2725" s="1">
        <v>893800</v>
      </c>
      <c r="I2725" s="1">
        <v>66586.087700000004</v>
      </c>
    </row>
    <row r="2726" spans="1:9" x14ac:dyDescent="0.25">
      <c r="A2726" t="s">
        <v>2819</v>
      </c>
      <c r="B2726" t="s">
        <v>2820</v>
      </c>
      <c r="C2726" t="s">
        <v>2804</v>
      </c>
      <c r="D2726" t="s">
        <v>2803</v>
      </c>
      <c r="E2726" t="s">
        <v>2333</v>
      </c>
      <c r="F2726" t="s">
        <v>4</v>
      </c>
      <c r="G2726" s="2">
        <v>43413</v>
      </c>
      <c r="H2726" s="1">
        <v>880000</v>
      </c>
      <c r="I2726" s="1">
        <v>53306.782099999997</v>
      </c>
    </row>
    <row r="2727" spans="1:9" x14ac:dyDescent="0.25">
      <c r="A2727" t="s">
        <v>2817</v>
      </c>
      <c r="B2727" t="s">
        <v>2818</v>
      </c>
      <c r="C2727" t="s">
        <v>2816</v>
      </c>
      <c r="D2727" t="s">
        <v>2815</v>
      </c>
      <c r="E2727" t="s">
        <v>2333</v>
      </c>
      <c r="F2727" t="s">
        <v>4</v>
      </c>
      <c r="G2727" s="2">
        <v>43283</v>
      </c>
      <c r="H2727" s="1">
        <v>600000</v>
      </c>
      <c r="I2727" s="1">
        <v>52278.468800000002</v>
      </c>
    </row>
    <row r="2728" spans="1:9" x14ac:dyDescent="0.25">
      <c r="A2728" t="s">
        <v>2813</v>
      </c>
      <c r="B2728" t="s">
        <v>2814</v>
      </c>
      <c r="C2728" t="s">
        <v>163</v>
      </c>
      <c r="D2728" t="s">
        <v>162</v>
      </c>
      <c r="E2728" t="s">
        <v>2333</v>
      </c>
      <c r="F2728" t="s">
        <v>4</v>
      </c>
      <c r="G2728" s="2">
        <v>43216</v>
      </c>
      <c r="H2728" s="1">
        <v>520000</v>
      </c>
      <c r="I2728" s="1">
        <v>32950.7431</v>
      </c>
    </row>
    <row r="2729" spans="1:9" x14ac:dyDescent="0.25">
      <c r="A2729" t="s">
        <v>2811</v>
      </c>
      <c r="B2729" t="s">
        <v>2812</v>
      </c>
      <c r="C2729" t="s">
        <v>163</v>
      </c>
      <c r="D2729" t="s">
        <v>162</v>
      </c>
      <c r="E2729" t="s">
        <v>2333</v>
      </c>
      <c r="F2729" t="s">
        <v>4</v>
      </c>
      <c r="G2729" s="2">
        <v>43416</v>
      </c>
      <c r="H2729" s="1">
        <v>553500</v>
      </c>
      <c r="I2729" s="1">
        <v>41750.462299999999</v>
      </c>
    </row>
    <row r="2730" spans="1:9" x14ac:dyDescent="0.25">
      <c r="A2730" t="s">
        <v>2805</v>
      </c>
      <c r="B2730" t="s">
        <v>2806</v>
      </c>
      <c r="C2730" t="s">
        <v>2804</v>
      </c>
      <c r="D2730" t="s">
        <v>2803</v>
      </c>
      <c r="E2730" t="s">
        <v>2333</v>
      </c>
      <c r="F2730" t="s">
        <v>4</v>
      </c>
      <c r="G2730" s="2">
        <v>43250</v>
      </c>
      <c r="H2730" s="1">
        <v>7530000</v>
      </c>
      <c r="I2730" s="1">
        <v>534575.53</v>
      </c>
    </row>
    <row r="2731" spans="1:9" x14ac:dyDescent="0.25">
      <c r="A2731" t="s">
        <v>2801</v>
      </c>
      <c r="B2731" t="s">
        <v>2802</v>
      </c>
      <c r="C2731" t="s">
        <v>2800</v>
      </c>
      <c r="D2731" t="s">
        <v>2799</v>
      </c>
      <c r="E2731" t="s">
        <v>2333</v>
      </c>
      <c r="F2731" t="s">
        <v>4</v>
      </c>
      <c r="G2731" s="2">
        <v>43234</v>
      </c>
      <c r="H2731" s="1">
        <v>263000</v>
      </c>
      <c r="I2731" s="1">
        <v>13812.096</v>
      </c>
    </row>
    <row r="2732" spans="1:9" x14ac:dyDescent="0.25">
      <c r="A2732" t="s">
        <v>2797</v>
      </c>
      <c r="B2732" t="s">
        <v>2798</v>
      </c>
      <c r="C2732" t="s">
        <v>2796</v>
      </c>
      <c r="D2732" t="s">
        <v>2795</v>
      </c>
      <c r="E2732" t="s">
        <v>2333</v>
      </c>
      <c r="F2732" t="s">
        <v>4</v>
      </c>
      <c r="G2732" s="2">
        <v>43369</v>
      </c>
      <c r="H2732" s="1">
        <v>273000</v>
      </c>
      <c r="I2732" s="1">
        <v>9193.1566000000003</v>
      </c>
    </row>
    <row r="2733" spans="1:9" x14ac:dyDescent="0.25">
      <c r="A2733" t="s">
        <v>2793</v>
      </c>
      <c r="B2733" t="s">
        <v>2794</v>
      </c>
      <c r="C2733" t="s">
        <v>171</v>
      </c>
      <c r="D2733" t="s">
        <v>170</v>
      </c>
      <c r="E2733" t="s">
        <v>2333</v>
      </c>
      <c r="F2733" t="s">
        <v>4</v>
      </c>
      <c r="G2733" s="2">
        <v>43410</v>
      </c>
      <c r="H2733" s="1">
        <v>390600</v>
      </c>
      <c r="I2733" s="1">
        <v>33611.4545</v>
      </c>
    </row>
    <row r="2734" spans="1:9" x14ac:dyDescent="0.25">
      <c r="A2734" t="s">
        <v>2791</v>
      </c>
      <c r="B2734" t="s">
        <v>2792</v>
      </c>
      <c r="C2734" t="s">
        <v>2790</v>
      </c>
      <c r="D2734" t="s">
        <v>2789</v>
      </c>
      <c r="E2734" t="s">
        <v>2333</v>
      </c>
      <c r="F2734" t="s">
        <v>4</v>
      </c>
      <c r="G2734" s="2">
        <v>43157</v>
      </c>
      <c r="H2734" s="1">
        <v>2500000</v>
      </c>
      <c r="I2734" s="1">
        <v>253327.48300000001</v>
      </c>
    </row>
    <row r="2735" spans="1:9" x14ac:dyDescent="0.25">
      <c r="A2735" t="s">
        <v>2787</v>
      </c>
      <c r="B2735" t="s">
        <v>2788</v>
      </c>
      <c r="C2735" t="s">
        <v>75</v>
      </c>
      <c r="D2735" t="s">
        <v>74</v>
      </c>
      <c r="E2735" t="s">
        <v>2333</v>
      </c>
      <c r="F2735" t="s">
        <v>4</v>
      </c>
      <c r="G2735" s="2">
        <v>43346</v>
      </c>
      <c r="H2735" s="1">
        <v>420000</v>
      </c>
      <c r="I2735" s="1">
        <v>32070.5517</v>
      </c>
    </row>
    <row r="2736" spans="1:9" x14ac:dyDescent="0.25">
      <c r="A2736" t="s">
        <v>2785</v>
      </c>
      <c r="B2736" t="s">
        <v>2786</v>
      </c>
      <c r="C2736" t="s">
        <v>2784</v>
      </c>
      <c r="D2736" t="s">
        <v>2783</v>
      </c>
      <c r="E2736" t="s">
        <v>2333</v>
      </c>
      <c r="F2736" t="s">
        <v>4</v>
      </c>
      <c r="G2736" s="2">
        <v>43173</v>
      </c>
      <c r="H2736" s="1">
        <v>330000</v>
      </c>
      <c r="I2736" s="1">
        <v>37963.578099999999</v>
      </c>
    </row>
    <row r="2737" spans="1:9" x14ac:dyDescent="0.25">
      <c r="A2737" t="s">
        <v>2781</v>
      </c>
      <c r="B2737" t="s">
        <v>2782</v>
      </c>
      <c r="C2737" t="s">
        <v>2778</v>
      </c>
      <c r="D2737" t="s">
        <v>2777</v>
      </c>
      <c r="E2737" t="s">
        <v>2333</v>
      </c>
      <c r="F2737" t="s">
        <v>4</v>
      </c>
      <c r="G2737" s="2">
        <v>43439</v>
      </c>
      <c r="H2737" s="1">
        <v>1745100</v>
      </c>
      <c r="I2737" s="1">
        <v>157030.40669999999</v>
      </c>
    </row>
    <row r="2738" spans="1:9" x14ac:dyDescent="0.25">
      <c r="A2738" t="s">
        <v>2779</v>
      </c>
      <c r="B2738" t="s">
        <v>2780</v>
      </c>
      <c r="C2738" t="s">
        <v>2778</v>
      </c>
      <c r="D2738" t="s">
        <v>2777</v>
      </c>
      <c r="E2738" t="s">
        <v>2333</v>
      </c>
      <c r="F2738" t="s">
        <v>4</v>
      </c>
      <c r="G2738" s="2">
        <v>43285</v>
      </c>
      <c r="H2738" s="1">
        <v>4298000</v>
      </c>
      <c r="I2738" s="1">
        <v>490774.5944</v>
      </c>
    </row>
    <row r="2739" spans="1:9" x14ac:dyDescent="0.25">
      <c r="A2739" t="s">
        <v>2775</v>
      </c>
      <c r="B2739" t="s">
        <v>2776</v>
      </c>
      <c r="C2739" t="s">
        <v>2774</v>
      </c>
      <c r="D2739" t="s">
        <v>2773</v>
      </c>
      <c r="E2739" t="s">
        <v>2333</v>
      </c>
      <c r="F2739" t="s">
        <v>4</v>
      </c>
      <c r="G2739" s="2">
        <v>43305</v>
      </c>
      <c r="H2739" s="1">
        <v>340000</v>
      </c>
      <c r="I2739" s="1">
        <v>27831.4473</v>
      </c>
    </row>
    <row r="2740" spans="1:9" x14ac:dyDescent="0.25">
      <c r="A2740" t="s">
        <v>2771</v>
      </c>
      <c r="B2740" t="s">
        <v>2772</v>
      </c>
      <c r="C2740" t="s">
        <v>2770</v>
      </c>
      <c r="D2740" t="s">
        <v>2769</v>
      </c>
      <c r="E2740" t="s">
        <v>2333</v>
      </c>
      <c r="F2740" t="s">
        <v>4</v>
      </c>
      <c r="G2740" s="2">
        <v>43265</v>
      </c>
      <c r="H2740" s="1">
        <v>3745600</v>
      </c>
      <c r="I2740" s="1">
        <v>201670.17230000001</v>
      </c>
    </row>
    <row r="2741" spans="1:9" x14ac:dyDescent="0.25">
      <c r="A2741" t="s">
        <v>2767</v>
      </c>
      <c r="B2741" t="s">
        <v>2768</v>
      </c>
      <c r="C2741" t="s">
        <v>2764</v>
      </c>
      <c r="D2741" t="s">
        <v>2763</v>
      </c>
      <c r="E2741" t="s">
        <v>2333</v>
      </c>
      <c r="F2741" t="s">
        <v>4</v>
      </c>
      <c r="G2741" s="2">
        <v>43227</v>
      </c>
      <c r="H2741" s="1">
        <v>360000</v>
      </c>
      <c r="I2741" s="1">
        <v>23274.800899999998</v>
      </c>
    </row>
    <row r="2742" spans="1:9" x14ac:dyDescent="0.25">
      <c r="A2742" t="s">
        <v>2765</v>
      </c>
      <c r="B2742" t="s">
        <v>2766</v>
      </c>
      <c r="C2742" t="s">
        <v>2764</v>
      </c>
      <c r="D2742" t="s">
        <v>2763</v>
      </c>
      <c r="E2742" t="s">
        <v>2333</v>
      </c>
      <c r="F2742" t="s">
        <v>4</v>
      </c>
      <c r="G2742" s="2">
        <v>43250</v>
      </c>
      <c r="H2742" s="1">
        <v>990000</v>
      </c>
      <c r="I2742" s="1">
        <v>80050.652400000006</v>
      </c>
    </row>
    <row r="2743" spans="1:9" x14ac:dyDescent="0.25">
      <c r="A2743" t="s">
        <v>2761</v>
      </c>
      <c r="B2743" t="s">
        <v>2762</v>
      </c>
      <c r="C2743" t="s">
        <v>2760</v>
      </c>
      <c r="D2743" t="s">
        <v>2759</v>
      </c>
      <c r="E2743" t="s">
        <v>2333</v>
      </c>
      <c r="F2743" t="s">
        <v>4</v>
      </c>
      <c r="G2743" s="2">
        <v>43256</v>
      </c>
      <c r="H2743" s="1">
        <v>1342350</v>
      </c>
      <c r="I2743" s="1">
        <v>105580.69319999999</v>
      </c>
    </row>
    <row r="2744" spans="1:9" x14ac:dyDescent="0.25">
      <c r="A2744" t="s">
        <v>2757</v>
      </c>
      <c r="B2744" t="s">
        <v>2758</v>
      </c>
      <c r="C2744" t="s">
        <v>2752</v>
      </c>
      <c r="D2744" t="s">
        <v>2751</v>
      </c>
      <c r="E2744" t="s">
        <v>2333</v>
      </c>
      <c r="F2744" t="s">
        <v>4</v>
      </c>
      <c r="G2744" s="2">
        <v>43129</v>
      </c>
      <c r="H2744" s="1">
        <v>287000</v>
      </c>
      <c r="I2744" s="1">
        <v>13866.656000000001</v>
      </c>
    </row>
    <row r="2745" spans="1:9" x14ac:dyDescent="0.25">
      <c r="A2745" t="s">
        <v>2755</v>
      </c>
      <c r="B2745" t="s">
        <v>2756</v>
      </c>
      <c r="C2745" t="s">
        <v>2752</v>
      </c>
      <c r="D2745" t="s">
        <v>2751</v>
      </c>
      <c r="E2745" t="s">
        <v>2333</v>
      </c>
      <c r="F2745" t="s">
        <v>4</v>
      </c>
      <c r="G2745" s="2">
        <v>43129</v>
      </c>
      <c r="H2745" s="1">
        <v>2329250</v>
      </c>
      <c r="I2745" s="1">
        <v>87473.114100000006</v>
      </c>
    </row>
    <row r="2746" spans="1:9" x14ac:dyDescent="0.25">
      <c r="A2746" t="s">
        <v>2753</v>
      </c>
      <c r="B2746" t="s">
        <v>2754</v>
      </c>
      <c r="C2746" t="s">
        <v>2752</v>
      </c>
      <c r="D2746" t="s">
        <v>2751</v>
      </c>
      <c r="E2746" t="s">
        <v>2333</v>
      </c>
      <c r="F2746" t="s">
        <v>4</v>
      </c>
      <c r="G2746" s="2">
        <v>43208</v>
      </c>
      <c r="H2746" s="1">
        <v>236069</v>
      </c>
      <c r="I2746" s="1">
        <v>13890.0726</v>
      </c>
    </row>
    <row r="2747" spans="1:9" x14ac:dyDescent="0.25">
      <c r="A2747" t="s">
        <v>2749</v>
      </c>
      <c r="B2747" t="s">
        <v>2750</v>
      </c>
      <c r="C2747" t="s">
        <v>2746</v>
      </c>
      <c r="D2747" t="s">
        <v>2745</v>
      </c>
      <c r="E2747" t="s">
        <v>2333</v>
      </c>
      <c r="F2747" t="s">
        <v>4</v>
      </c>
      <c r="G2747" s="2">
        <v>43299</v>
      </c>
      <c r="H2747" s="1">
        <v>2519100</v>
      </c>
      <c r="I2747" s="1">
        <v>164016.32139999999</v>
      </c>
    </row>
    <row r="2748" spans="1:9" x14ac:dyDescent="0.25">
      <c r="A2748" t="s">
        <v>2747</v>
      </c>
      <c r="B2748" t="s">
        <v>2748</v>
      </c>
      <c r="C2748" t="s">
        <v>2746</v>
      </c>
      <c r="D2748" t="s">
        <v>2745</v>
      </c>
      <c r="E2748" t="s">
        <v>2333</v>
      </c>
      <c r="F2748" t="s">
        <v>4</v>
      </c>
      <c r="G2748" s="2">
        <v>43283</v>
      </c>
      <c r="H2748" s="1">
        <v>1499841</v>
      </c>
      <c r="I2748" s="1">
        <v>92378.407200000001</v>
      </c>
    </row>
    <row r="2749" spans="1:9" x14ac:dyDescent="0.25">
      <c r="A2749" t="s">
        <v>2743</v>
      </c>
      <c r="B2749" t="s">
        <v>2744</v>
      </c>
      <c r="C2749" t="s">
        <v>2742</v>
      </c>
      <c r="D2749" t="s">
        <v>2741</v>
      </c>
      <c r="E2749" t="s">
        <v>2333</v>
      </c>
      <c r="F2749" t="s">
        <v>4</v>
      </c>
      <c r="G2749" s="2">
        <v>43227</v>
      </c>
      <c r="H2749" s="1">
        <v>6420000</v>
      </c>
      <c r="I2749" s="1">
        <v>506080.67509999999</v>
      </c>
    </row>
    <row r="2750" spans="1:9" x14ac:dyDescent="0.25">
      <c r="A2750" t="s">
        <v>2739</v>
      </c>
      <c r="B2750" t="s">
        <v>2740</v>
      </c>
      <c r="C2750" t="s">
        <v>1558</v>
      </c>
      <c r="D2750" t="s">
        <v>1557</v>
      </c>
      <c r="E2750" t="s">
        <v>2333</v>
      </c>
      <c r="F2750" t="s">
        <v>4</v>
      </c>
      <c r="G2750" s="2">
        <v>43216</v>
      </c>
      <c r="H2750" s="1">
        <v>5250000</v>
      </c>
      <c r="I2750" s="1">
        <v>352256.49599999998</v>
      </c>
    </row>
    <row r="2751" spans="1:9" x14ac:dyDescent="0.25">
      <c r="A2751" t="s">
        <v>2737</v>
      </c>
      <c r="B2751" t="s">
        <v>2738</v>
      </c>
      <c r="C2751" t="s">
        <v>2736</v>
      </c>
      <c r="D2751" t="s">
        <v>2735</v>
      </c>
      <c r="E2751" t="s">
        <v>2333</v>
      </c>
      <c r="F2751" t="s">
        <v>4</v>
      </c>
      <c r="G2751" s="2">
        <v>43172</v>
      </c>
      <c r="H2751" s="1">
        <v>1480000</v>
      </c>
      <c r="I2751" s="1">
        <v>116872.95729999999</v>
      </c>
    </row>
    <row r="2752" spans="1:9" x14ac:dyDescent="0.25">
      <c r="A2752" t="s">
        <v>2733</v>
      </c>
      <c r="B2752" t="s">
        <v>2734</v>
      </c>
      <c r="C2752" t="s">
        <v>2730</v>
      </c>
      <c r="D2752" t="s">
        <v>2729</v>
      </c>
      <c r="E2752" t="s">
        <v>2333</v>
      </c>
      <c r="F2752" t="s">
        <v>4</v>
      </c>
      <c r="G2752" s="2">
        <v>43412</v>
      </c>
      <c r="H2752" s="1">
        <v>3088000</v>
      </c>
      <c r="I2752" s="1">
        <v>186971.1145</v>
      </c>
    </row>
    <row r="2753" spans="1:9" x14ac:dyDescent="0.25">
      <c r="A2753" t="s">
        <v>2731</v>
      </c>
      <c r="B2753" t="s">
        <v>2732</v>
      </c>
      <c r="C2753" t="s">
        <v>2730</v>
      </c>
      <c r="D2753" t="s">
        <v>2729</v>
      </c>
      <c r="E2753" t="s">
        <v>2333</v>
      </c>
      <c r="F2753" t="s">
        <v>4</v>
      </c>
      <c r="G2753" s="2">
        <v>43216</v>
      </c>
      <c r="H2753" s="1">
        <v>2718000</v>
      </c>
      <c r="I2753" s="1">
        <v>161000.50880000001</v>
      </c>
    </row>
    <row r="2754" spans="1:9" x14ac:dyDescent="0.25">
      <c r="A2754" t="s">
        <v>2727</v>
      </c>
      <c r="B2754" t="s">
        <v>2728</v>
      </c>
      <c r="C2754" t="s">
        <v>2726</v>
      </c>
      <c r="D2754" t="s">
        <v>2725</v>
      </c>
      <c r="E2754" t="s">
        <v>2333</v>
      </c>
      <c r="F2754" t="s">
        <v>4</v>
      </c>
      <c r="G2754" s="2">
        <v>43265</v>
      </c>
      <c r="H2754" s="1">
        <v>720000</v>
      </c>
      <c r="I2754" s="1">
        <v>47368.161800000002</v>
      </c>
    </row>
    <row r="2755" spans="1:9" x14ac:dyDescent="0.25">
      <c r="A2755" t="s">
        <v>2723</v>
      </c>
      <c r="B2755" t="s">
        <v>2724</v>
      </c>
      <c r="C2755" t="s">
        <v>2722</v>
      </c>
      <c r="D2755" t="s">
        <v>2721</v>
      </c>
      <c r="E2755" t="s">
        <v>2333</v>
      </c>
      <c r="F2755" t="s">
        <v>4</v>
      </c>
      <c r="G2755" s="2">
        <v>43236</v>
      </c>
      <c r="H2755" s="1">
        <v>5898000</v>
      </c>
      <c r="I2755" s="1">
        <v>536853.65910000005</v>
      </c>
    </row>
    <row r="2756" spans="1:9" x14ac:dyDescent="0.25">
      <c r="A2756" t="s">
        <v>2719</v>
      </c>
      <c r="B2756" t="s">
        <v>2720</v>
      </c>
      <c r="C2756" t="s">
        <v>2718</v>
      </c>
      <c r="D2756" t="s">
        <v>2717</v>
      </c>
      <c r="E2756" t="s">
        <v>2333</v>
      </c>
      <c r="F2756" t="s">
        <v>4</v>
      </c>
      <c r="G2756" s="2">
        <v>43133</v>
      </c>
      <c r="H2756" s="1">
        <v>505000</v>
      </c>
      <c r="I2756" s="1">
        <v>26209.68</v>
      </c>
    </row>
    <row r="2757" spans="1:9" x14ac:dyDescent="0.25">
      <c r="A2757" t="s">
        <v>2715</v>
      </c>
      <c r="B2757" t="s">
        <v>2716</v>
      </c>
      <c r="C2757" t="s">
        <v>2714</v>
      </c>
      <c r="D2757" t="s">
        <v>2713</v>
      </c>
      <c r="E2757" t="s">
        <v>2333</v>
      </c>
      <c r="F2757" t="s">
        <v>4</v>
      </c>
      <c r="G2757" s="2">
        <v>43290</v>
      </c>
      <c r="H2757" s="1">
        <v>250000</v>
      </c>
      <c r="I2757" s="1">
        <v>19558.733899999999</v>
      </c>
    </row>
    <row r="2758" spans="1:9" x14ac:dyDescent="0.25">
      <c r="A2758" t="s">
        <v>2711</v>
      </c>
      <c r="B2758" t="s">
        <v>2712</v>
      </c>
      <c r="C2758" t="s">
        <v>2710</v>
      </c>
      <c r="D2758" t="s">
        <v>2709</v>
      </c>
      <c r="E2758" t="s">
        <v>2333</v>
      </c>
      <c r="F2758" t="s">
        <v>4</v>
      </c>
      <c r="G2758" s="2">
        <v>43318</v>
      </c>
      <c r="H2758" s="1">
        <v>2269000</v>
      </c>
      <c r="I2758" s="1">
        <v>126763.1551</v>
      </c>
    </row>
    <row r="2759" spans="1:9" x14ac:dyDescent="0.25">
      <c r="A2759" t="s">
        <v>2707</v>
      </c>
      <c r="B2759" t="s">
        <v>2708</v>
      </c>
      <c r="C2759" t="s">
        <v>2706</v>
      </c>
      <c r="D2759" t="s">
        <v>2705</v>
      </c>
      <c r="E2759" t="s">
        <v>2333</v>
      </c>
      <c r="F2759" t="s">
        <v>4</v>
      </c>
      <c r="G2759" s="2">
        <v>43285</v>
      </c>
      <c r="H2759" s="1">
        <v>1500000</v>
      </c>
      <c r="I2759" s="1">
        <v>84854.831999999995</v>
      </c>
    </row>
    <row r="2760" spans="1:9" x14ac:dyDescent="0.25">
      <c r="A2760" t="s">
        <v>2703</v>
      </c>
      <c r="B2760" t="s">
        <v>2704</v>
      </c>
      <c r="C2760" t="s">
        <v>2702</v>
      </c>
      <c r="D2760" t="s">
        <v>2701</v>
      </c>
      <c r="E2760" t="s">
        <v>2333</v>
      </c>
      <c r="F2760" t="s">
        <v>4</v>
      </c>
      <c r="G2760" s="2">
        <v>43117</v>
      </c>
      <c r="H2760" s="1">
        <v>2056828</v>
      </c>
      <c r="I2760" s="1">
        <v>151115.527</v>
      </c>
    </row>
    <row r="2761" spans="1:9" x14ac:dyDescent="0.25">
      <c r="A2761" t="s">
        <v>2699</v>
      </c>
      <c r="B2761" t="s">
        <v>2700</v>
      </c>
      <c r="C2761" t="s">
        <v>2698</v>
      </c>
      <c r="D2761" t="s">
        <v>2697</v>
      </c>
      <c r="E2761" t="s">
        <v>2333</v>
      </c>
      <c r="F2761" t="s">
        <v>4</v>
      </c>
      <c r="G2761" s="2">
        <v>43297</v>
      </c>
      <c r="H2761" s="1">
        <v>3335782.5</v>
      </c>
      <c r="I2761" s="1">
        <v>314619.78779999999</v>
      </c>
    </row>
    <row r="2762" spans="1:9" x14ac:dyDescent="0.25">
      <c r="A2762" t="s">
        <v>2695</v>
      </c>
      <c r="B2762" t="s">
        <v>2696</v>
      </c>
      <c r="C2762" t="s">
        <v>2694</v>
      </c>
      <c r="D2762" t="s">
        <v>2693</v>
      </c>
      <c r="E2762" t="s">
        <v>2333</v>
      </c>
      <c r="F2762" t="s">
        <v>4</v>
      </c>
      <c r="G2762" s="2">
        <v>43423</v>
      </c>
      <c r="H2762" s="1">
        <v>1150000</v>
      </c>
      <c r="I2762" s="1">
        <v>68842.4473</v>
      </c>
    </row>
    <row r="2763" spans="1:9" x14ac:dyDescent="0.25">
      <c r="A2763" t="s">
        <v>2691</v>
      </c>
      <c r="B2763" t="s">
        <v>2692</v>
      </c>
      <c r="C2763" t="s">
        <v>2688</v>
      </c>
      <c r="D2763" t="s">
        <v>2687</v>
      </c>
      <c r="E2763" t="s">
        <v>2333</v>
      </c>
      <c r="F2763" t="s">
        <v>4</v>
      </c>
      <c r="G2763" s="2">
        <v>43104</v>
      </c>
      <c r="H2763" s="1">
        <v>3750000</v>
      </c>
      <c r="I2763" s="1">
        <v>243035.31200000001</v>
      </c>
    </row>
    <row r="2764" spans="1:9" x14ac:dyDescent="0.25">
      <c r="A2764" t="s">
        <v>2689</v>
      </c>
      <c r="B2764" t="s">
        <v>2690</v>
      </c>
      <c r="C2764" t="s">
        <v>2688</v>
      </c>
      <c r="D2764" t="s">
        <v>2687</v>
      </c>
      <c r="E2764" t="s">
        <v>2333</v>
      </c>
      <c r="F2764" t="s">
        <v>4</v>
      </c>
      <c r="G2764" s="2">
        <v>43185</v>
      </c>
      <c r="H2764" s="1">
        <v>550000</v>
      </c>
      <c r="I2764" s="1">
        <v>32348.372599999999</v>
      </c>
    </row>
    <row r="2765" spans="1:9" x14ac:dyDescent="0.25">
      <c r="A2765" t="s">
        <v>2685</v>
      </c>
      <c r="B2765" t="s">
        <v>2686</v>
      </c>
      <c r="C2765" t="s">
        <v>2684</v>
      </c>
      <c r="D2765" t="s">
        <v>2683</v>
      </c>
      <c r="E2765" t="s">
        <v>2333</v>
      </c>
      <c r="F2765" t="s">
        <v>4</v>
      </c>
      <c r="G2765" s="2">
        <v>43290</v>
      </c>
      <c r="H2765" s="1">
        <v>800000</v>
      </c>
      <c r="I2765" s="1">
        <v>49418.638800000001</v>
      </c>
    </row>
    <row r="2766" spans="1:9" x14ac:dyDescent="0.25">
      <c r="A2766" t="s">
        <v>2681</v>
      </c>
      <c r="B2766" t="s">
        <v>2682</v>
      </c>
      <c r="C2766" t="s">
        <v>2680</v>
      </c>
      <c r="D2766" t="s">
        <v>2679</v>
      </c>
      <c r="E2766" t="s">
        <v>2333</v>
      </c>
      <c r="F2766" t="s">
        <v>4</v>
      </c>
      <c r="G2766" s="2">
        <v>43299</v>
      </c>
      <c r="H2766" s="1">
        <v>449000</v>
      </c>
      <c r="I2766" s="1">
        <v>11108.2438</v>
      </c>
    </row>
    <row r="2767" spans="1:9" x14ac:dyDescent="0.25">
      <c r="A2767" t="s">
        <v>2673</v>
      </c>
      <c r="B2767" t="s">
        <v>2674</v>
      </c>
      <c r="C2767" t="s">
        <v>2672</v>
      </c>
      <c r="D2767" t="s">
        <v>2671</v>
      </c>
      <c r="E2767" t="s">
        <v>2333</v>
      </c>
      <c r="F2767" t="s">
        <v>4</v>
      </c>
      <c r="G2767" s="2">
        <v>43312</v>
      </c>
      <c r="H2767" s="1">
        <v>3429000</v>
      </c>
      <c r="I2767" s="1">
        <v>189008.52179999999</v>
      </c>
    </row>
    <row r="2768" spans="1:9" x14ac:dyDescent="0.25">
      <c r="A2768" t="s">
        <v>2669</v>
      </c>
      <c r="B2768" t="s">
        <v>2670</v>
      </c>
      <c r="C2768" t="s">
        <v>2668</v>
      </c>
      <c r="D2768" t="s">
        <v>2667</v>
      </c>
      <c r="E2768" t="s">
        <v>2333</v>
      </c>
      <c r="F2768" t="s">
        <v>4</v>
      </c>
      <c r="G2768" s="2">
        <v>43145</v>
      </c>
      <c r="H2768" s="1">
        <v>2806949</v>
      </c>
      <c r="I2768" s="1">
        <v>193447.67600000001</v>
      </c>
    </row>
    <row r="2769" spans="1:9" x14ac:dyDescent="0.25">
      <c r="A2769" t="s">
        <v>2665</v>
      </c>
      <c r="B2769" t="s">
        <v>2666</v>
      </c>
      <c r="C2769" t="s">
        <v>2662</v>
      </c>
      <c r="D2769" t="s">
        <v>2661</v>
      </c>
      <c r="E2769" t="s">
        <v>2333</v>
      </c>
      <c r="F2769" t="s">
        <v>4</v>
      </c>
      <c r="G2769" s="2">
        <v>43437</v>
      </c>
      <c r="H2769" s="1">
        <v>3540000</v>
      </c>
      <c r="I2769" s="1">
        <v>260284.024</v>
      </c>
    </row>
    <row r="2770" spans="1:9" x14ac:dyDescent="0.25">
      <c r="A2770" t="s">
        <v>2663</v>
      </c>
      <c r="B2770" t="s">
        <v>2664</v>
      </c>
      <c r="C2770" t="s">
        <v>2662</v>
      </c>
      <c r="D2770" t="s">
        <v>2661</v>
      </c>
      <c r="E2770" t="s">
        <v>2333</v>
      </c>
      <c r="F2770" t="s">
        <v>4</v>
      </c>
      <c r="G2770" s="2">
        <v>43116</v>
      </c>
      <c r="H2770" s="1">
        <v>519000</v>
      </c>
      <c r="I2770" s="1">
        <v>27898.451000000001</v>
      </c>
    </row>
    <row r="2771" spans="1:9" x14ac:dyDescent="0.25">
      <c r="A2771" t="s">
        <v>2659</v>
      </c>
      <c r="B2771" t="s">
        <v>2660</v>
      </c>
      <c r="C2771" t="s">
        <v>2656</v>
      </c>
      <c r="D2771" t="s">
        <v>2655</v>
      </c>
      <c r="E2771" t="s">
        <v>2333</v>
      </c>
      <c r="F2771" t="s">
        <v>4</v>
      </c>
      <c r="G2771" s="2">
        <v>43300</v>
      </c>
      <c r="H2771" s="1">
        <v>950000</v>
      </c>
      <c r="I2771" s="1">
        <v>52453.129399999998</v>
      </c>
    </row>
    <row r="2772" spans="1:9" x14ac:dyDescent="0.25">
      <c r="A2772" t="s">
        <v>2657</v>
      </c>
      <c r="B2772" t="s">
        <v>2658</v>
      </c>
      <c r="C2772" t="s">
        <v>2656</v>
      </c>
      <c r="D2772" t="s">
        <v>2655</v>
      </c>
      <c r="E2772" t="s">
        <v>2333</v>
      </c>
      <c r="F2772" t="s">
        <v>4</v>
      </c>
      <c r="G2772" s="2">
        <v>43265</v>
      </c>
      <c r="H2772" s="1">
        <v>5727267.5</v>
      </c>
      <c r="I2772" s="1">
        <v>453531.90399999998</v>
      </c>
    </row>
    <row r="2773" spans="1:9" x14ac:dyDescent="0.25">
      <c r="A2773" t="s">
        <v>2653</v>
      </c>
      <c r="B2773" t="s">
        <v>2654</v>
      </c>
      <c r="C2773" t="s">
        <v>55</v>
      </c>
      <c r="D2773" t="s">
        <v>54</v>
      </c>
      <c r="E2773" t="s">
        <v>2333</v>
      </c>
      <c r="F2773" t="s">
        <v>4</v>
      </c>
      <c r="G2773" s="2">
        <v>43299</v>
      </c>
      <c r="H2773" s="1">
        <v>793402</v>
      </c>
      <c r="I2773" s="1">
        <v>74181.058799999999</v>
      </c>
    </row>
    <row r="2774" spans="1:9" x14ac:dyDescent="0.25">
      <c r="A2774" t="s">
        <v>2651</v>
      </c>
      <c r="B2774" t="s">
        <v>2652</v>
      </c>
      <c r="C2774" t="s">
        <v>55</v>
      </c>
      <c r="D2774" t="s">
        <v>54</v>
      </c>
      <c r="E2774" t="s">
        <v>2333</v>
      </c>
      <c r="F2774" t="s">
        <v>4</v>
      </c>
      <c r="G2774" s="2">
        <v>43299</v>
      </c>
      <c r="H2774" s="1">
        <v>1864566</v>
      </c>
      <c r="I2774" s="1">
        <v>173297.56599999999</v>
      </c>
    </row>
    <row r="2775" spans="1:9" x14ac:dyDescent="0.25">
      <c r="A2775" t="s">
        <v>2649</v>
      </c>
      <c r="B2775" t="s">
        <v>2650</v>
      </c>
      <c r="C2775" t="s">
        <v>55</v>
      </c>
      <c r="D2775" t="s">
        <v>54</v>
      </c>
      <c r="E2775" t="s">
        <v>2333</v>
      </c>
      <c r="F2775" t="s">
        <v>4</v>
      </c>
      <c r="G2775" s="2">
        <v>43145</v>
      </c>
      <c r="H2775" s="1">
        <v>5085600</v>
      </c>
      <c r="I2775" s="1">
        <v>423806.99969999999</v>
      </c>
    </row>
    <row r="2776" spans="1:9" x14ac:dyDescent="0.25">
      <c r="A2776" t="s">
        <v>2647</v>
      </c>
      <c r="B2776" t="s">
        <v>2648</v>
      </c>
      <c r="C2776" t="s">
        <v>55</v>
      </c>
      <c r="D2776" t="s">
        <v>54</v>
      </c>
      <c r="E2776" t="s">
        <v>2333</v>
      </c>
      <c r="F2776" t="s">
        <v>4</v>
      </c>
      <c r="G2776" s="2">
        <v>43377</v>
      </c>
      <c r="H2776" s="1">
        <v>1550000</v>
      </c>
      <c r="I2776" s="1">
        <v>128498.9676</v>
      </c>
    </row>
    <row r="2777" spans="1:9" x14ac:dyDescent="0.25">
      <c r="A2777" t="s">
        <v>2645</v>
      </c>
      <c r="B2777" t="s">
        <v>2646</v>
      </c>
      <c r="C2777" t="s">
        <v>2644</v>
      </c>
      <c r="D2777" t="s">
        <v>2643</v>
      </c>
      <c r="E2777" t="s">
        <v>2333</v>
      </c>
      <c r="F2777" t="s">
        <v>4</v>
      </c>
      <c r="G2777" s="2">
        <v>43185</v>
      </c>
      <c r="H2777" s="1">
        <v>573056</v>
      </c>
      <c r="I2777" s="1">
        <v>23954.930799999998</v>
      </c>
    </row>
    <row r="2778" spans="1:9" x14ac:dyDescent="0.25">
      <c r="A2778" t="s">
        <v>2641</v>
      </c>
      <c r="B2778" t="s">
        <v>2642</v>
      </c>
      <c r="C2778" t="s">
        <v>2640</v>
      </c>
      <c r="D2778" t="s">
        <v>2639</v>
      </c>
      <c r="E2778" t="s">
        <v>2333</v>
      </c>
      <c r="F2778" t="s">
        <v>4</v>
      </c>
      <c r="G2778" s="2">
        <v>43116</v>
      </c>
      <c r="H2778" s="1">
        <v>325000</v>
      </c>
      <c r="I2778" s="1">
        <v>19130.5311</v>
      </c>
    </row>
    <row r="2779" spans="1:9" x14ac:dyDescent="0.25">
      <c r="A2779" t="s">
        <v>2637</v>
      </c>
      <c r="B2779" t="s">
        <v>2638</v>
      </c>
      <c r="C2779" t="s">
        <v>2636</v>
      </c>
      <c r="D2779" t="s">
        <v>2635</v>
      </c>
      <c r="E2779" t="s">
        <v>2333</v>
      </c>
      <c r="F2779" t="s">
        <v>4</v>
      </c>
      <c r="G2779" s="2">
        <v>43364</v>
      </c>
      <c r="H2779" s="1">
        <v>370000</v>
      </c>
      <c r="I2779" s="1">
        <v>8398.6756999999998</v>
      </c>
    </row>
    <row r="2780" spans="1:9" x14ac:dyDescent="0.25">
      <c r="A2780" t="s">
        <v>2633</v>
      </c>
      <c r="B2780" t="s">
        <v>2634</v>
      </c>
      <c r="C2780" t="s">
        <v>2632</v>
      </c>
      <c r="D2780" t="s">
        <v>2631</v>
      </c>
      <c r="E2780" t="s">
        <v>2333</v>
      </c>
      <c r="F2780" t="s">
        <v>4</v>
      </c>
      <c r="G2780" s="2">
        <v>43298</v>
      </c>
      <c r="H2780" s="1">
        <v>3542861</v>
      </c>
      <c r="I2780" s="1">
        <v>186002.8653</v>
      </c>
    </row>
    <row r="2781" spans="1:9" x14ac:dyDescent="0.25">
      <c r="A2781" t="s">
        <v>2629</v>
      </c>
      <c r="B2781" t="s">
        <v>2630</v>
      </c>
      <c r="C2781" t="s">
        <v>2628</v>
      </c>
      <c r="D2781" t="s">
        <v>2627</v>
      </c>
      <c r="E2781" t="s">
        <v>2333</v>
      </c>
      <c r="F2781" t="s">
        <v>4</v>
      </c>
      <c r="G2781" s="2">
        <v>43284</v>
      </c>
      <c r="H2781" s="1">
        <v>3050000</v>
      </c>
      <c r="I2781" s="1">
        <v>250877.47200000001</v>
      </c>
    </row>
    <row r="2782" spans="1:9" x14ac:dyDescent="0.25">
      <c r="A2782" t="s">
        <v>2625</v>
      </c>
      <c r="B2782" t="s">
        <v>2626</v>
      </c>
      <c r="C2782" t="s">
        <v>2622</v>
      </c>
      <c r="D2782" t="s">
        <v>2621</v>
      </c>
      <c r="E2782" t="s">
        <v>2333</v>
      </c>
      <c r="F2782" t="s">
        <v>4</v>
      </c>
      <c r="G2782" s="2">
        <v>43245</v>
      </c>
      <c r="H2782" s="1">
        <v>121068</v>
      </c>
      <c r="I2782" s="1">
        <v>6396.0155999999997</v>
      </c>
    </row>
    <row r="2783" spans="1:9" x14ac:dyDescent="0.25">
      <c r="A2783" t="s">
        <v>2623</v>
      </c>
      <c r="B2783" t="s">
        <v>2624</v>
      </c>
      <c r="C2783" t="s">
        <v>2622</v>
      </c>
      <c r="D2783" t="s">
        <v>2621</v>
      </c>
      <c r="E2783" t="s">
        <v>2333</v>
      </c>
      <c r="F2783" t="s">
        <v>4</v>
      </c>
      <c r="G2783" s="2">
        <v>43283</v>
      </c>
      <c r="H2783" s="1">
        <v>318000</v>
      </c>
      <c r="I2783" s="1">
        <v>27850.412100000001</v>
      </c>
    </row>
    <row r="2784" spans="1:9" x14ac:dyDescent="0.25">
      <c r="A2784" t="s">
        <v>2619</v>
      </c>
      <c r="B2784" t="s">
        <v>2620</v>
      </c>
      <c r="C2784" t="s">
        <v>2618</v>
      </c>
      <c r="D2784" t="s">
        <v>2617</v>
      </c>
      <c r="E2784" t="s">
        <v>2333</v>
      </c>
      <c r="F2784" t="s">
        <v>4</v>
      </c>
      <c r="G2784" s="2">
        <v>43370</v>
      </c>
      <c r="H2784" s="1">
        <v>220500</v>
      </c>
      <c r="I2784" s="1">
        <v>13134.2364</v>
      </c>
    </row>
    <row r="2785" spans="1:9" x14ac:dyDescent="0.25">
      <c r="A2785" t="s">
        <v>2615</v>
      </c>
      <c r="B2785" t="s">
        <v>2616</v>
      </c>
      <c r="C2785" t="s">
        <v>2606</v>
      </c>
      <c r="D2785" t="s">
        <v>2605</v>
      </c>
      <c r="E2785" t="s">
        <v>2333</v>
      </c>
      <c r="F2785" t="s">
        <v>4</v>
      </c>
      <c r="G2785" s="2">
        <v>43230</v>
      </c>
      <c r="H2785" s="1">
        <v>1420250</v>
      </c>
      <c r="I2785" s="1">
        <v>80157.415900000007</v>
      </c>
    </row>
    <row r="2786" spans="1:9" x14ac:dyDescent="0.25">
      <c r="A2786" t="s">
        <v>2613</v>
      </c>
      <c r="B2786" t="s">
        <v>2614</v>
      </c>
      <c r="C2786" t="s">
        <v>2606</v>
      </c>
      <c r="D2786" t="s">
        <v>2605</v>
      </c>
      <c r="E2786" t="s">
        <v>2333</v>
      </c>
      <c r="F2786" t="s">
        <v>4</v>
      </c>
      <c r="G2786" s="2">
        <v>43230</v>
      </c>
      <c r="H2786" s="1">
        <v>416240</v>
      </c>
      <c r="I2786" s="1">
        <v>23821.5615</v>
      </c>
    </row>
    <row r="2787" spans="1:9" x14ac:dyDescent="0.25">
      <c r="A2787" t="s">
        <v>2611</v>
      </c>
      <c r="B2787" t="s">
        <v>2612</v>
      </c>
      <c r="C2787" t="s">
        <v>2606</v>
      </c>
      <c r="D2787" t="s">
        <v>2605</v>
      </c>
      <c r="E2787" t="s">
        <v>2333</v>
      </c>
      <c r="F2787" t="s">
        <v>4</v>
      </c>
      <c r="G2787" s="2">
        <v>43230</v>
      </c>
      <c r="H2787" s="1">
        <v>1600000</v>
      </c>
      <c r="I2787" s="1">
        <v>81715.183999999994</v>
      </c>
    </row>
    <row r="2788" spans="1:9" x14ac:dyDescent="0.25">
      <c r="A2788" t="s">
        <v>2609</v>
      </c>
      <c r="B2788" t="s">
        <v>2610</v>
      </c>
      <c r="C2788" t="s">
        <v>2606</v>
      </c>
      <c r="D2788" t="s">
        <v>2605</v>
      </c>
      <c r="E2788" t="s">
        <v>2333</v>
      </c>
      <c r="F2788" t="s">
        <v>4</v>
      </c>
      <c r="G2788" s="2">
        <v>43230</v>
      </c>
      <c r="H2788" s="1">
        <v>2899160</v>
      </c>
      <c r="I2788" s="1">
        <v>140547.416</v>
      </c>
    </row>
    <row r="2789" spans="1:9" x14ac:dyDescent="0.25">
      <c r="A2789" t="s">
        <v>2607</v>
      </c>
      <c r="B2789" t="s">
        <v>2608</v>
      </c>
      <c r="C2789" t="s">
        <v>2606</v>
      </c>
      <c r="D2789" t="s">
        <v>2605</v>
      </c>
      <c r="E2789" t="s">
        <v>2333</v>
      </c>
      <c r="F2789" t="s">
        <v>4</v>
      </c>
      <c r="G2789" s="2">
        <v>43416</v>
      </c>
      <c r="H2789" s="1">
        <v>995000</v>
      </c>
      <c r="I2789" s="1">
        <v>62583.292500000003</v>
      </c>
    </row>
    <row r="2790" spans="1:9" x14ac:dyDescent="0.25">
      <c r="A2790" t="s">
        <v>2599</v>
      </c>
      <c r="B2790" t="s">
        <v>2600</v>
      </c>
      <c r="C2790" t="s">
        <v>2598</v>
      </c>
      <c r="D2790" t="s">
        <v>2597</v>
      </c>
      <c r="E2790" t="s">
        <v>2333</v>
      </c>
      <c r="F2790" t="s">
        <v>4</v>
      </c>
      <c r="G2790" s="2">
        <v>43376</v>
      </c>
      <c r="H2790" s="1">
        <v>356250</v>
      </c>
      <c r="I2790" s="1">
        <v>24574.054499999998</v>
      </c>
    </row>
    <row r="2791" spans="1:9" x14ac:dyDescent="0.25">
      <c r="A2791" t="s">
        <v>2595</v>
      </c>
      <c r="B2791" t="s">
        <v>2596</v>
      </c>
      <c r="C2791" t="s">
        <v>2594</v>
      </c>
      <c r="D2791" t="s">
        <v>2593</v>
      </c>
      <c r="E2791" t="s">
        <v>2333</v>
      </c>
      <c r="F2791" t="s">
        <v>4</v>
      </c>
      <c r="G2791" s="2">
        <v>43346</v>
      </c>
      <c r="H2791" s="1">
        <v>4771154.0199999996</v>
      </c>
      <c r="I2791" s="1">
        <v>297961.62400000001</v>
      </c>
    </row>
    <row r="2792" spans="1:9" x14ac:dyDescent="0.25">
      <c r="A2792" t="s">
        <v>2591</v>
      </c>
      <c r="B2792" t="s">
        <v>2592</v>
      </c>
      <c r="C2792" t="s">
        <v>2590</v>
      </c>
      <c r="D2792" t="s">
        <v>2589</v>
      </c>
      <c r="E2792" t="s">
        <v>2333</v>
      </c>
      <c r="F2792" t="s">
        <v>4</v>
      </c>
      <c r="G2792" s="2">
        <v>43291</v>
      </c>
      <c r="H2792" s="1">
        <v>1657000</v>
      </c>
      <c r="I2792" s="1">
        <v>126827.18399999999</v>
      </c>
    </row>
    <row r="2793" spans="1:9" x14ac:dyDescent="0.25">
      <c r="A2793" t="s">
        <v>2587</v>
      </c>
      <c r="B2793" t="s">
        <v>2588</v>
      </c>
      <c r="C2793" t="s">
        <v>2586</v>
      </c>
      <c r="D2793" t="s">
        <v>2585</v>
      </c>
      <c r="E2793" t="s">
        <v>2333</v>
      </c>
      <c r="F2793" t="s">
        <v>4</v>
      </c>
      <c r="G2793" s="2">
        <v>43280</v>
      </c>
      <c r="H2793" s="1">
        <v>2513390</v>
      </c>
      <c r="I2793" s="1">
        <v>118494.0481</v>
      </c>
    </row>
    <row r="2794" spans="1:9" x14ac:dyDescent="0.25">
      <c r="A2794" t="s">
        <v>2583</v>
      </c>
      <c r="B2794" t="s">
        <v>2584</v>
      </c>
      <c r="C2794" t="s">
        <v>2582</v>
      </c>
      <c r="D2794" t="s">
        <v>2581</v>
      </c>
      <c r="E2794" t="s">
        <v>2333</v>
      </c>
      <c r="F2794" t="s">
        <v>4</v>
      </c>
      <c r="G2794" s="2">
        <v>43364</v>
      </c>
      <c r="H2794" s="1">
        <v>3199000</v>
      </c>
      <c r="I2794" s="1">
        <v>247612.38310000001</v>
      </c>
    </row>
    <row r="2795" spans="1:9" x14ac:dyDescent="0.25">
      <c r="A2795" t="s">
        <v>2579</v>
      </c>
      <c r="B2795" t="s">
        <v>2580</v>
      </c>
      <c r="C2795" t="s">
        <v>2576</v>
      </c>
      <c r="D2795" t="s">
        <v>2575</v>
      </c>
      <c r="E2795" t="s">
        <v>2333</v>
      </c>
      <c r="F2795" t="s">
        <v>4</v>
      </c>
      <c r="G2795" s="2">
        <v>43381</v>
      </c>
      <c r="H2795" s="1">
        <v>500000</v>
      </c>
      <c r="I2795" s="1">
        <v>44677.642399999997</v>
      </c>
    </row>
    <row r="2796" spans="1:9" x14ac:dyDescent="0.25">
      <c r="A2796" t="s">
        <v>2577</v>
      </c>
      <c r="B2796" t="s">
        <v>2578</v>
      </c>
      <c r="C2796" t="s">
        <v>2576</v>
      </c>
      <c r="D2796" t="s">
        <v>2575</v>
      </c>
      <c r="E2796" t="s">
        <v>2333</v>
      </c>
      <c r="F2796" t="s">
        <v>4</v>
      </c>
      <c r="G2796" s="2">
        <v>43262</v>
      </c>
      <c r="H2796" s="1">
        <v>173700</v>
      </c>
      <c r="I2796" s="1">
        <v>10225.766100000001</v>
      </c>
    </row>
    <row r="2797" spans="1:9" x14ac:dyDescent="0.25">
      <c r="A2797" t="s">
        <v>2573</v>
      </c>
      <c r="B2797" t="s">
        <v>2574</v>
      </c>
      <c r="C2797" t="s">
        <v>2572</v>
      </c>
      <c r="D2797" t="s">
        <v>2571</v>
      </c>
      <c r="E2797" t="s">
        <v>2333</v>
      </c>
      <c r="F2797" t="s">
        <v>4</v>
      </c>
      <c r="G2797" s="2">
        <v>43283</v>
      </c>
      <c r="H2797" s="1">
        <v>1104598.5</v>
      </c>
      <c r="I2797" s="1">
        <v>66539.938500000004</v>
      </c>
    </row>
    <row r="2798" spans="1:9" x14ac:dyDescent="0.25">
      <c r="A2798" t="s">
        <v>2569</v>
      </c>
      <c r="B2798" t="s">
        <v>2570</v>
      </c>
      <c r="C2798" t="s">
        <v>2568</v>
      </c>
      <c r="D2798" t="s">
        <v>2567</v>
      </c>
      <c r="E2798" t="s">
        <v>2333</v>
      </c>
      <c r="F2798" t="s">
        <v>4</v>
      </c>
      <c r="G2798" s="2">
        <v>43265</v>
      </c>
      <c r="H2798" s="1">
        <v>998600</v>
      </c>
      <c r="I2798" s="1">
        <v>103217.19749999999</v>
      </c>
    </row>
    <row r="2799" spans="1:9" x14ac:dyDescent="0.25">
      <c r="A2799" t="s">
        <v>2565</v>
      </c>
      <c r="B2799" t="s">
        <v>2566</v>
      </c>
      <c r="C2799" t="s">
        <v>2556</v>
      </c>
      <c r="D2799" t="s">
        <v>2555</v>
      </c>
      <c r="E2799" t="s">
        <v>2333</v>
      </c>
      <c r="F2799" t="s">
        <v>4</v>
      </c>
      <c r="G2799" s="2">
        <v>43132</v>
      </c>
      <c r="H2799" s="1">
        <v>1018600</v>
      </c>
      <c r="I2799" s="1">
        <v>65028.9107</v>
      </c>
    </row>
    <row r="2800" spans="1:9" x14ac:dyDescent="0.25">
      <c r="A2800" t="s">
        <v>2563</v>
      </c>
      <c r="B2800" t="s">
        <v>2564</v>
      </c>
      <c r="C2800" t="s">
        <v>2556</v>
      </c>
      <c r="D2800" t="s">
        <v>2555</v>
      </c>
      <c r="E2800" t="s">
        <v>2333</v>
      </c>
      <c r="F2800" t="s">
        <v>4</v>
      </c>
      <c r="G2800" s="2">
        <v>43346</v>
      </c>
      <c r="H2800" s="1">
        <v>623500</v>
      </c>
      <c r="I2800" s="1">
        <v>36890.5098</v>
      </c>
    </row>
    <row r="2801" spans="1:9" x14ac:dyDescent="0.25">
      <c r="A2801" t="s">
        <v>2561</v>
      </c>
      <c r="B2801" t="s">
        <v>2562</v>
      </c>
      <c r="C2801" t="s">
        <v>2556</v>
      </c>
      <c r="D2801" t="s">
        <v>2555</v>
      </c>
      <c r="E2801" t="s">
        <v>2333</v>
      </c>
      <c r="F2801" t="s">
        <v>4</v>
      </c>
      <c r="G2801" s="2">
        <v>43104</v>
      </c>
      <c r="H2801" s="1">
        <v>1981000</v>
      </c>
      <c r="I2801" s="1">
        <v>93651.592000000004</v>
      </c>
    </row>
    <row r="2802" spans="1:9" x14ac:dyDescent="0.25">
      <c r="A2802" t="s">
        <v>2559</v>
      </c>
      <c r="B2802" t="s">
        <v>2560</v>
      </c>
      <c r="C2802" t="s">
        <v>2556</v>
      </c>
      <c r="D2802" t="s">
        <v>2555</v>
      </c>
      <c r="E2802" t="s">
        <v>2333</v>
      </c>
      <c r="F2802" t="s">
        <v>4</v>
      </c>
      <c r="G2802" s="2">
        <v>43346</v>
      </c>
      <c r="H2802" s="1">
        <v>1467000</v>
      </c>
      <c r="I2802" s="1">
        <v>88649.039799999999</v>
      </c>
    </row>
    <row r="2803" spans="1:9" x14ac:dyDescent="0.25">
      <c r="A2803" t="s">
        <v>2557</v>
      </c>
      <c r="B2803" t="s">
        <v>2558</v>
      </c>
      <c r="C2803" t="s">
        <v>2556</v>
      </c>
      <c r="D2803" t="s">
        <v>2555</v>
      </c>
      <c r="E2803" t="s">
        <v>2333</v>
      </c>
      <c r="F2803" t="s">
        <v>4</v>
      </c>
      <c r="G2803" s="2">
        <v>43132</v>
      </c>
      <c r="H2803" s="1">
        <v>2069750</v>
      </c>
      <c r="I2803" s="1">
        <v>106546.5312</v>
      </c>
    </row>
    <row r="2804" spans="1:9" x14ac:dyDescent="0.25">
      <c r="A2804" t="s">
        <v>2553</v>
      </c>
      <c r="B2804" t="s">
        <v>2554</v>
      </c>
      <c r="C2804" t="s">
        <v>2552</v>
      </c>
      <c r="D2804" t="s">
        <v>2551</v>
      </c>
      <c r="E2804" t="s">
        <v>2333</v>
      </c>
      <c r="F2804" t="s">
        <v>4</v>
      </c>
      <c r="G2804" s="2">
        <v>43368</v>
      </c>
      <c r="H2804" s="1">
        <v>492000</v>
      </c>
      <c r="I2804" s="1">
        <v>29034.2565</v>
      </c>
    </row>
    <row r="2805" spans="1:9" x14ac:dyDescent="0.25">
      <c r="A2805" t="s">
        <v>2549</v>
      </c>
      <c r="B2805" t="s">
        <v>2550</v>
      </c>
      <c r="C2805" t="s">
        <v>2548</v>
      </c>
      <c r="D2805" t="s">
        <v>2547</v>
      </c>
      <c r="E2805" t="s">
        <v>2333</v>
      </c>
      <c r="F2805" t="s">
        <v>4</v>
      </c>
      <c r="G2805" s="2">
        <v>43384</v>
      </c>
      <c r="H2805" s="1">
        <v>7211600</v>
      </c>
      <c r="I2805" s="1">
        <v>399583.27480000001</v>
      </c>
    </row>
    <row r="2806" spans="1:9" x14ac:dyDescent="0.25">
      <c r="A2806" t="s">
        <v>2541</v>
      </c>
      <c r="B2806" t="s">
        <v>2542</v>
      </c>
      <c r="C2806" t="s">
        <v>2540</v>
      </c>
      <c r="D2806" t="s">
        <v>2539</v>
      </c>
      <c r="E2806" t="s">
        <v>2333</v>
      </c>
      <c r="F2806" t="s">
        <v>4</v>
      </c>
      <c r="G2806" s="2">
        <v>43266</v>
      </c>
      <c r="H2806" s="1">
        <v>896500</v>
      </c>
      <c r="I2806" s="1">
        <v>83999.785900000003</v>
      </c>
    </row>
    <row r="2807" spans="1:9" x14ac:dyDescent="0.25">
      <c r="A2807" t="s">
        <v>2537</v>
      </c>
      <c r="B2807" t="s">
        <v>2538</v>
      </c>
      <c r="C2807" t="s">
        <v>2536</v>
      </c>
      <c r="D2807" t="s">
        <v>2535</v>
      </c>
      <c r="E2807" t="s">
        <v>2333</v>
      </c>
      <c r="F2807" t="s">
        <v>4</v>
      </c>
      <c r="G2807" s="2">
        <v>43431</v>
      </c>
      <c r="H2807" s="1">
        <v>3700000</v>
      </c>
      <c r="I2807" s="1">
        <v>181910.3786</v>
      </c>
    </row>
    <row r="2808" spans="1:9" x14ac:dyDescent="0.25">
      <c r="A2808" t="s">
        <v>2533</v>
      </c>
      <c r="B2808" t="s">
        <v>2534</v>
      </c>
      <c r="C2808" t="s">
        <v>2532</v>
      </c>
      <c r="D2808" t="s">
        <v>2531</v>
      </c>
      <c r="E2808" t="s">
        <v>2333</v>
      </c>
      <c r="F2808" t="s">
        <v>4</v>
      </c>
      <c r="G2808" s="2">
        <v>43377</v>
      </c>
      <c r="H2808" s="1">
        <v>255750</v>
      </c>
      <c r="I2808" s="1">
        <v>15403.342199999999</v>
      </c>
    </row>
    <row r="2809" spans="1:9" x14ac:dyDescent="0.25">
      <c r="A2809" t="s">
        <v>2529</v>
      </c>
      <c r="B2809" t="s">
        <v>2530</v>
      </c>
      <c r="C2809" t="s">
        <v>2528</v>
      </c>
      <c r="D2809" t="s">
        <v>2527</v>
      </c>
      <c r="E2809" t="s">
        <v>2333</v>
      </c>
      <c r="F2809" t="s">
        <v>4</v>
      </c>
      <c r="G2809" s="2">
        <v>43216</v>
      </c>
      <c r="H2809" s="1">
        <v>1888000</v>
      </c>
      <c r="I2809" s="1">
        <v>119233.4313</v>
      </c>
    </row>
    <row r="2810" spans="1:9" x14ac:dyDescent="0.25">
      <c r="A2810" t="s">
        <v>2525</v>
      </c>
      <c r="B2810" t="s">
        <v>2526</v>
      </c>
      <c r="C2810" t="s">
        <v>2524</v>
      </c>
      <c r="D2810" t="s">
        <v>2523</v>
      </c>
      <c r="E2810" t="s">
        <v>2333</v>
      </c>
      <c r="F2810" t="s">
        <v>4</v>
      </c>
      <c r="G2810" s="2">
        <v>43364</v>
      </c>
      <c r="H2810" s="1">
        <v>1414550</v>
      </c>
      <c r="I2810" s="1">
        <v>93643.781700000007</v>
      </c>
    </row>
    <row r="2811" spans="1:9" x14ac:dyDescent="0.25">
      <c r="A2811" t="s">
        <v>2521</v>
      </c>
      <c r="B2811" t="s">
        <v>2522</v>
      </c>
      <c r="C2811" t="s">
        <v>2520</v>
      </c>
      <c r="D2811" t="s">
        <v>2519</v>
      </c>
      <c r="E2811" t="s">
        <v>2333</v>
      </c>
      <c r="F2811" t="s">
        <v>4</v>
      </c>
      <c r="G2811" s="2">
        <v>43222</v>
      </c>
      <c r="H2811" s="1">
        <v>5632600</v>
      </c>
      <c r="I2811" s="1">
        <v>292380.24</v>
      </c>
    </row>
    <row r="2812" spans="1:9" x14ac:dyDescent="0.25">
      <c r="A2812" t="s">
        <v>2517</v>
      </c>
      <c r="B2812" t="s">
        <v>2518</v>
      </c>
      <c r="C2812" t="s">
        <v>2516</v>
      </c>
      <c r="D2812" t="s">
        <v>2515</v>
      </c>
      <c r="E2812" t="s">
        <v>2333</v>
      </c>
      <c r="F2812" t="s">
        <v>4</v>
      </c>
      <c r="G2812" s="2">
        <v>43299</v>
      </c>
      <c r="H2812" s="1">
        <v>780000</v>
      </c>
      <c r="I2812" s="1">
        <v>49762.740700000002</v>
      </c>
    </row>
    <row r="2813" spans="1:9" x14ac:dyDescent="0.25">
      <c r="A2813" t="s">
        <v>2508</v>
      </c>
      <c r="B2813" t="s">
        <v>2509</v>
      </c>
      <c r="C2813" t="s">
        <v>2505</v>
      </c>
      <c r="D2813" t="s">
        <v>2504</v>
      </c>
      <c r="E2813" t="s">
        <v>2333</v>
      </c>
      <c r="F2813" t="s">
        <v>4</v>
      </c>
      <c r="G2813" s="2">
        <v>43425</v>
      </c>
      <c r="H2813" s="1">
        <v>8654000</v>
      </c>
      <c r="I2813" s="1">
        <v>313437.6189</v>
      </c>
    </row>
    <row r="2814" spans="1:9" x14ac:dyDescent="0.25">
      <c r="A2814" t="s">
        <v>2506</v>
      </c>
      <c r="B2814" t="s">
        <v>2507</v>
      </c>
      <c r="C2814" t="s">
        <v>2505</v>
      </c>
      <c r="D2814" t="s">
        <v>2504</v>
      </c>
      <c r="E2814" t="s">
        <v>2333</v>
      </c>
      <c r="F2814" t="s">
        <v>4</v>
      </c>
      <c r="G2814" s="2">
        <v>43194</v>
      </c>
      <c r="H2814" s="1">
        <v>3300000</v>
      </c>
      <c r="I2814" s="1">
        <v>158639.59</v>
      </c>
    </row>
    <row r="2815" spans="1:9" x14ac:dyDescent="0.25">
      <c r="A2815" t="s">
        <v>2502</v>
      </c>
      <c r="B2815" t="s">
        <v>2503</v>
      </c>
      <c r="C2815" t="s">
        <v>2501</v>
      </c>
      <c r="D2815" t="s">
        <v>2500</v>
      </c>
      <c r="E2815" t="s">
        <v>2333</v>
      </c>
      <c r="F2815" t="s">
        <v>4</v>
      </c>
      <c r="G2815" s="2">
        <v>43298</v>
      </c>
      <c r="H2815" s="1">
        <v>1577338</v>
      </c>
      <c r="I2815" s="1">
        <v>84374.912899999996</v>
      </c>
    </row>
    <row r="2816" spans="1:9" x14ac:dyDescent="0.25">
      <c r="A2816" t="s">
        <v>2498</v>
      </c>
      <c r="B2816" t="s">
        <v>2499</v>
      </c>
      <c r="C2816" t="s">
        <v>2495</v>
      </c>
      <c r="D2816" t="s">
        <v>2494</v>
      </c>
      <c r="E2816" t="s">
        <v>2333</v>
      </c>
      <c r="F2816" t="s">
        <v>4</v>
      </c>
      <c r="G2816" s="2">
        <v>43413</v>
      </c>
      <c r="H2816" s="1">
        <v>2067750</v>
      </c>
      <c r="I2816" s="1">
        <v>135115.72750000001</v>
      </c>
    </row>
    <row r="2817" spans="1:9" x14ac:dyDescent="0.25">
      <c r="A2817" t="s">
        <v>2496</v>
      </c>
      <c r="B2817" t="s">
        <v>2497</v>
      </c>
      <c r="C2817" t="s">
        <v>2495</v>
      </c>
      <c r="D2817" t="s">
        <v>2494</v>
      </c>
      <c r="E2817" t="s">
        <v>2333</v>
      </c>
      <c r="F2817" t="s">
        <v>4</v>
      </c>
      <c r="G2817" s="2">
        <v>43236</v>
      </c>
      <c r="H2817" s="1">
        <v>899100</v>
      </c>
      <c r="I2817" s="1">
        <v>46078.968000000001</v>
      </c>
    </row>
    <row r="2818" spans="1:9" x14ac:dyDescent="0.25">
      <c r="A2818" t="s">
        <v>2492</v>
      </c>
      <c r="B2818" t="s">
        <v>2493</v>
      </c>
      <c r="C2818" t="s">
        <v>2489</v>
      </c>
      <c r="D2818" t="s">
        <v>2488</v>
      </c>
      <c r="E2818" t="s">
        <v>2333</v>
      </c>
      <c r="F2818" t="s">
        <v>4</v>
      </c>
      <c r="G2818" s="2">
        <v>43270</v>
      </c>
      <c r="H2818" s="1">
        <v>2750000</v>
      </c>
      <c r="I2818" s="1">
        <v>134215.74</v>
      </c>
    </row>
    <row r="2819" spans="1:9" x14ac:dyDescent="0.25">
      <c r="A2819" t="s">
        <v>2490</v>
      </c>
      <c r="B2819" t="s">
        <v>2491</v>
      </c>
      <c r="C2819" t="s">
        <v>2489</v>
      </c>
      <c r="D2819" t="s">
        <v>2488</v>
      </c>
      <c r="E2819" t="s">
        <v>2333</v>
      </c>
      <c r="F2819" t="s">
        <v>4</v>
      </c>
      <c r="G2819" s="2">
        <v>43132</v>
      </c>
      <c r="H2819" s="1">
        <v>944000</v>
      </c>
      <c r="I2819" s="1">
        <v>49741.404499999997</v>
      </c>
    </row>
    <row r="2820" spans="1:9" x14ac:dyDescent="0.25">
      <c r="A2820" t="s">
        <v>2486</v>
      </c>
      <c r="B2820" t="s">
        <v>2487</v>
      </c>
      <c r="C2820" t="s">
        <v>2485</v>
      </c>
      <c r="D2820" t="s">
        <v>2484</v>
      </c>
      <c r="E2820" t="s">
        <v>2333</v>
      </c>
      <c r="F2820" t="s">
        <v>4</v>
      </c>
      <c r="G2820" s="2">
        <v>43230</v>
      </c>
      <c r="H2820" s="1">
        <v>3507490.05</v>
      </c>
      <c r="I2820" s="1">
        <v>220316.7879</v>
      </c>
    </row>
    <row r="2821" spans="1:9" x14ac:dyDescent="0.25">
      <c r="A2821" t="s">
        <v>2482</v>
      </c>
      <c r="B2821" t="s">
        <v>2483</v>
      </c>
      <c r="C2821" t="s">
        <v>2481</v>
      </c>
      <c r="D2821" t="s">
        <v>2480</v>
      </c>
      <c r="E2821" t="s">
        <v>2333</v>
      </c>
      <c r="F2821" t="s">
        <v>4</v>
      </c>
      <c r="G2821" s="2">
        <v>43406</v>
      </c>
      <c r="H2821" s="1">
        <v>349800</v>
      </c>
      <c r="I2821" s="1">
        <v>17430.6597</v>
      </c>
    </row>
    <row r="2822" spans="1:9" x14ac:dyDescent="0.25">
      <c r="A2822" t="s">
        <v>2478</v>
      </c>
      <c r="B2822" t="s">
        <v>2479</v>
      </c>
      <c r="C2822" t="s">
        <v>2477</v>
      </c>
      <c r="D2822" t="s">
        <v>2476</v>
      </c>
      <c r="E2822" t="s">
        <v>2333</v>
      </c>
      <c r="F2822" t="s">
        <v>4</v>
      </c>
      <c r="G2822" s="2">
        <v>43434</v>
      </c>
      <c r="H2822" s="1">
        <v>1986180</v>
      </c>
      <c r="I2822" s="1">
        <v>186492.41889999999</v>
      </c>
    </row>
    <row r="2823" spans="1:9" x14ac:dyDescent="0.25">
      <c r="A2823" t="s">
        <v>2474</v>
      </c>
      <c r="B2823" t="s">
        <v>2475</v>
      </c>
      <c r="C2823" t="s">
        <v>2473</v>
      </c>
      <c r="D2823" t="s">
        <v>2472</v>
      </c>
      <c r="E2823" t="s">
        <v>2333</v>
      </c>
      <c r="F2823" t="s">
        <v>4</v>
      </c>
      <c r="G2823" s="2">
        <v>43265</v>
      </c>
      <c r="H2823" s="1">
        <v>8074000</v>
      </c>
      <c r="I2823" s="1">
        <v>566431.6</v>
      </c>
    </row>
    <row r="2824" spans="1:9" x14ac:dyDescent="0.25">
      <c r="A2824" t="s">
        <v>2470</v>
      </c>
      <c r="B2824" t="s">
        <v>2471</v>
      </c>
      <c r="C2824" t="s">
        <v>2467</v>
      </c>
      <c r="D2824" t="s">
        <v>2466</v>
      </c>
      <c r="E2824" t="s">
        <v>2333</v>
      </c>
      <c r="F2824" t="s">
        <v>4</v>
      </c>
      <c r="G2824" s="2">
        <v>43265</v>
      </c>
      <c r="H2824" s="1">
        <v>1252800</v>
      </c>
      <c r="I2824" s="1">
        <v>66974.096000000005</v>
      </c>
    </row>
    <row r="2825" spans="1:9" x14ac:dyDescent="0.25">
      <c r="A2825" t="s">
        <v>2468</v>
      </c>
      <c r="B2825" t="s">
        <v>2469</v>
      </c>
      <c r="C2825" t="s">
        <v>2467</v>
      </c>
      <c r="D2825" t="s">
        <v>2466</v>
      </c>
      <c r="E2825" t="s">
        <v>2333</v>
      </c>
      <c r="F2825" t="s">
        <v>4</v>
      </c>
      <c r="G2825" s="2">
        <v>43171</v>
      </c>
      <c r="H2825" s="1">
        <v>1820000</v>
      </c>
      <c r="I2825" s="1">
        <v>98070.307700000005</v>
      </c>
    </row>
    <row r="2826" spans="1:9" x14ac:dyDescent="0.25">
      <c r="A2826" t="s">
        <v>2464</v>
      </c>
      <c r="B2826" t="s">
        <v>2465</v>
      </c>
      <c r="C2826" t="s">
        <v>2463</v>
      </c>
      <c r="D2826" t="s">
        <v>2462</v>
      </c>
      <c r="E2826" t="s">
        <v>2333</v>
      </c>
      <c r="F2826" t="s">
        <v>4</v>
      </c>
      <c r="G2826" s="2">
        <v>43283</v>
      </c>
      <c r="H2826" s="1">
        <v>1500000</v>
      </c>
      <c r="I2826" s="1">
        <v>42054.792000000001</v>
      </c>
    </row>
    <row r="2827" spans="1:9" x14ac:dyDescent="0.25">
      <c r="A2827" t="s">
        <v>2460</v>
      </c>
      <c r="B2827" t="s">
        <v>2461</v>
      </c>
      <c r="C2827" t="s">
        <v>2457</v>
      </c>
      <c r="D2827" t="s">
        <v>2456</v>
      </c>
      <c r="E2827" t="s">
        <v>2333</v>
      </c>
      <c r="F2827" t="s">
        <v>4</v>
      </c>
      <c r="G2827" s="2">
        <v>43299</v>
      </c>
      <c r="H2827" s="1">
        <v>840000</v>
      </c>
      <c r="I2827" s="1">
        <v>36377.911999999997</v>
      </c>
    </row>
    <row r="2828" spans="1:9" x14ac:dyDescent="0.25">
      <c r="A2828" t="s">
        <v>2458</v>
      </c>
      <c r="B2828" t="s">
        <v>2459</v>
      </c>
      <c r="C2828" t="s">
        <v>2457</v>
      </c>
      <c r="D2828" t="s">
        <v>2456</v>
      </c>
      <c r="E2828" t="s">
        <v>2333</v>
      </c>
      <c r="F2828" t="s">
        <v>4</v>
      </c>
      <c r="G2828" s="2">
        <v>43299</v>
      </c>
      <c r="H2828" s="1">
        <v>447000</v>
      </c>
      <c r="I2828" s="1">
        <v>18588.256000000001</v>
      </c>
    </row>
    <row r="2829" spans="1:9" x14ac:dyDescent="0.25">
      <c r="A2829" t="s">
        <v>2454</v>
      </c>
      <c r="B2829" t="s">
        <v>2455</v>
      </c>
      <c r="C2829" t="s">
        <v>2453</v>
      </c>
      <c r="D2829" t="s">
        <v>2452</v>
      </c>
      <c r="E2829" t="s">
        <v>2333</v>
      </c>
      <c r="F2829" t="s">
        <v>4</v>
      </c>
      <c r="G2829" s="2">
        <v>43230</v>
      </c>
      <c r="H2829" s="1">
        <v>3960000</v>
      </c>
      <c r="I2829" s="1">
        <v>246800.33249999999</v>
      </c>
    </row>
    <row r="2830" spans="1:9" x14ac:dyDescent="0.25">
      <c r="A2830" t="s">
        <v>2450</v>
      </c>
      <c r="B2830" t="s">
        <v>2451</v>
      </c>
      <c r="C2830" t="s">
        <v>2449</v>
      </c>
      <c r="D2830" t="s">
        <v>2448</v>
      </c>
      <c r="E2830" t="s">
        <v>2333</v>
      </c>
      <c r="F2830" t="s">
        <v>4</v>
      </c>
      <c r="G2830" s="2">
        <v>43217</v>
      </c>
      <c r="H2830" s="1">
        <v>832000</v>
      </c>
      <c r="I2830" s="1">
        <v>29093.598600000001</v>
      </c>
    </row>
    <row r="2831" spans="1:9" x14ac:dyDescent="0.25">
      <c r="A2831" t="s">
        <v>2446</v>
      </c>
      <c r="B2831" t="s">
        <v>2447</v>
      </c>
      <c r="C2831" t="s">
        <v>2439</v>
      </c>
      <c r="D2831" t="s">
        <v>2438</v>
      </c>
      <c r="E2831" t="s">
        <v>2333</v>
      </c>
      <c r="F2831" t="s">
        <v>4</v>
      </c>
      <c r="G2831" s="2">
        <v>43185</v>
      </c>
      <c r="H2831" s="1">
        <v>1975000</v>
      </c>
      <c r="I2831" s="1">
        <v>102516.992</v>
      </c>
    </row>
    <row r="2832" spans="1:9" x14ac:dyDescent="0.25">
      <c r="A2832" t="s">
        <v>2444</v>
      </c>
      <c r="B2832" t="s">
        <v>2445</v>
      </c>
      <c r="C2832" t="s">
        <v>2439</v>
      </c>
      <c r="D2832" t="s">
        <v>2438</v>
      </c>
      <c r="E2832" t="s">
        <v>2333</v>
      </c>
      <c r="F2832" t="s">
        <v>4</v>
      </c>
      <c r="G2832" s="2">
        <v>43342</v>
      </c>
      <c r="H2832" s="1">
        <v>2088000</v>
      </c>
      <c r="I2832" s="1">
        <v>109832.0528</v>
      </c>
    </row>
    <row r="2833" spans="1:9" x14ac:dyDescent="0.25">
      <c r="A2833" t="s">
        <v>2442</v>
      </c>
      <c r="B2833" t="s">
        <v>2443</v>
      </c>
      <c r="C2833" t="s">
        <v>2439</v>
      </c>
      <c r="D2833" t="s">
        <v>2438</v>
      </c>
      <c r="E2833" t="s">
        <v>2333</v>
      </c>
      <c r="F2833" t="s">
        <v>4</v>
      </c>
      <c r="G2833" s="2">
        <v>43284</v>
      </c>
      <c r="H2833" s="1">
        <v>3450000</v>
      </c>
      <c r="I2833" s="1">
        <v>222300.5662</v>
      </c>
    </row>
    <row r="2834" spans="1:9" x14ac:dyDescent="0.25">
      <c r="A2834" t="s">
        <v>2440</v>
      </c>
      <c r="B2834" t="s">
        <v>2441</v>
      </c>
      <c r="C2834" t="s">
        <v>2439</v>
      </c>
      <c r="D2834" t="s">
        <v>2438</v>
      </c>
      <c r="E2834" t="s">
        <v>2333</v>
      </c>
      <c r="F2834" t="s">
        <v>4</v>
      </c>
      <c r="G2834" s="2">
        <v>43284</v>
      </c>
      <c r="H2834" s="1">
        <v>4000000</v>
      </c>
      <c r="I2834" s="1">
        <v>311320.44349999999</v>
      </c>
    </row>
    <row r="2835" spans="1:9" x14ac:dyDescent="0.25">
      <c r="A2835" t="s">
        <v>2436</v>
      </c>
      <c r="B2835" t="s">
        <v>2437</v>
      </c>
      <c r="C2835" t="s">
        <v>2435</v>
      </c>
      <c r="D2835" t="s">
        <v>2434</v>
      </c>
      <c r="E2835" t="s">
        <v>2333</v>
      </c>
      <c r="F2835" t="s">
        <v>4</v>
      </c>
      <c r="G2835" s="2">
        <v>43377</v>
      </c>
      <c r="H2835" s="1">
        <v>1754000</v>
      </c>
      <c r="I2835" s="1">
        <v>121776.3505</v>
      </c>
    </row>
    <row r="2836" spans="1:9" x14ac:dyDescent="0.25">
      <c r="A2836" t="s">
        <v>2432</v>
      </c>
      <c r="B2836" t="s">
        <v>2433</v>
      </c>
      <c r="C2836" t="s">
        <v>2431</v>
      </c>
      <c r="D2836" t="s">
        <v>2430</v>
      </c>
      <c r="E2836" t="s">
        <v>2333</v>
      </c>
      <c r="F2836" t="s">
        <v>4</v>
      </c>
      <c r="G2836" s="2">
        <v>43216</v>
      </c>
      <c r="H2836" s="1">
        <v>697802.4</v>
      </c>
      <c r="I2836" s="1">
        <v>41380.001100000001</v>
      </c>
    </row>
    <row r="2837" spans="1:9" x14ac:dyDescent="0.25">
      <c r="A2837" t="s">
        <v>2428</v>
      </c>
      <c r="B2837" t="s">
        <v>2429</v>
      </c>
      <c r="C2837" t="s">
        <v>2427</v>
      </c>
      <c r="D2837" t="s">
        <v>2426</v>
      </c>
      <c r="E2837" t="s">
        <v>2333</v>
      </c>
      <c r="F2837" t="s">
        <v>4</v>
      </c>
      <c r="G2837" s="2">
        <v>43145</v>
      </c>
      <c r="H2837" s="1">
        <v>1100000</v>
      </c>
      <c r="I2837" s="1">
        <v>80402.977499999994</v>
      </c>
    </row>
    <row r="2838" spans="1:9" x14ac:dyDescent="0.25">
      <c r="A2838" t="s">
        <v>2424</v>
      </c>
      <c r="B2838" t="s">
        <v>2425</v>
      </c>
      <c r="C2838" t="s">
        <v>2423</v>
      </c>
      <c r="D2838" t="s">
        <v>2422</v>
      </c>
      <c r="E2838" t="s">
        <v>2333</v>
      </c>
      <c r="F2838" t="s">
        <v>4</v>
      </c>
      <c r="G2838" s="2">
        <v>43416</v>
      </c>
      <c r="H2838" s="1">
        <v>4018000</v>
      </c>
      <c r="I2838" s="1">
        <v>164648.432</v>
      </c>
    </row>
    <row r="2839" spans="1:9" x14ac:dyDescent="0.25">
      <c r="A2839" t="s">
        <v>2420</v>
      </c>
      <c r="B2839" t="s">
        <v>2421</v>
      </c>
      <c r="C2839" t="s">
        <v>1538</v>
      </c>
      <c r="D2839" t="s">
        <v>1537</v>
      </c>
      <c r="E2839" t="s">
        <v>2333</v>
      </c>
      <c r="F2839" t="s">
        <v>4</v>
      </c>
      <c r="G2839" s="2">
        <v>43255</v>
      </c>
      <c r="H2839" s="1">
        <v>7513800</v>
      </c>
      <c r="I2839" s="1">
        <v>315871.9057</v>
      </c>
    </row>
    <row r="2840" spans="1:9" x14ac:dyDescent="0.25">
      <c r="A2840" t="s">
        <v>2418</v>
      </c>
      <c r="B2840" t="s">
        <v>2419</v>
      </c>
      <c r="C2840" t="s">
        <v>2415</v>
      </c>
      <c r="D2840" t="s">
        <v>2414</v>
      </c>
      <c r="E2840" t="s">
        <v>2333</v>
      </c>
      <c r="F2840" t="s">
        <v>4</v>
      </c>
      <c r="G2840" s="2">
        <v>43222</v>
      </c>
      <c r="H2840" s="1">
        <v>699000</v>
      </c>
      <c r="I2840" s="1">
        <v>31295.040099999998</v>
      </c>
    </row>
    <row r="2841" spans="1:9" x14ac:dyDescent="0.25">
      <c r="A2841" t="s">
        <v>2416</v>
      </c>
      <c r="B2841" t="s">
        <v>2417</v>
      </c>
      <c r="C2841" t="s">
        <v>2415</v>
      </c>
      <c r="D2841" t="s">
        <v>2414</v>
      </c>
      <c r="E2841" t="s">
        <v>2333</v>
      </c>
      <c r="F2841" t="s">
        <v>4</v>
      </c>
      <c r="G2841" s="2">
        <v>43256</v>
      </c>
      <c r="H2841" s="1">
        <v>2800000</v>
      </c>
      <c r="I2841" s="1">
        <v>281268.49129999999</v>
      </c>
    </row>
    <row r="2842" spans="1:9" x14ac:dyDescent="0.25">
      <c r="A2842" t="s">
        <v>2412</v>
      </c>
      <c r="B2842" t="s">
        <v>2413</v>
      </c>
      <c r="C2842" t="s">
        <v>2411</v>
      </c>
      <c r="D2842" t="s">
        <v>2410</v>
      </c>
      <c r="E2842" t="s">
        <v>2333</v>
      </c>
      <c r="F2842" t="s">
        <v>4</v>
      </c>
      <c r="G2842" s="2">
        <v>43413</v>
      </c>
      <c r="H2842" s="1">
        <v>710000</v>
      </c>
      <c r="I2842" s="1">
        <v>41930.755899999996</v>
      </c>
    </row>
    <row r="2843" spans="1:9" x14ac:dyDescent="0.25">
      <c r="A2843" t="s">
        <v>2408</v>
      </c>
      <c r="B2843" t="s">
        <v>2409</v>
      </c>
      <c r="C2843" t="s">
        <v>2407</v>
      </c>
      <c r="D2843" t="s">
        <v>2406</v>
      </c>
      <c r="E2843" t="s">
        <v>2333</v>
      </c>
      <c r="F2843" t="s">
        <v>4</v>
      </c>
      <c r="G2843" s="2">
        <v>43235</v>
      </c>
      <c r="H2843" s="1">
        <v>324000</v>
      </c>
      <c r="I2843" s="1">
        <v>16278.81</v>
      </c>
    </row>
    <row r="2844" spans="1:9" x14ac:dyDescent="0.25">
      <c r="A2844" t="s">
        <v>2404</v>
      </c>
      <c r="B2844" t="s">
        <v>2405</v>
      </c>
      <c r="C2844" t="s">
        <v>2403</v>
      </c>
      <c r="D2844" t="s">
        <v>2402</v>
      </c>
      <c r="E2844" t="s">
        <v>2333</v>
      </c>
      <c r="F2844" t="s">
        <v>4</v>
      </c>
      <c r="G2844" s="2">
        <v>43339</v>
      </c>
      <c r="H2844" s="1">
        <v>1975500</v>
      </c>
      <c r="I2844" s="1">
        <v>120547.63310000001</v>
      </c>
    </row>
    <row r="2845" spans="1:9" x14ac:dyDescent="0.25">
      <c r="A2845" t="s">
        <v>2400</v>
      </c>
      <c r="B2845" t="s">
        <v>2401</v>
      </c>
      <c r="C2845" t="s">
        <v>2399</v>
      </c>
      <c r="D2845" t="s">
        <v>2398</v>
      </c>
      <c r="E2845" t="s">
        <v>2333</v>
      </c>
      <c r="F2845" t="s">
        <v>4</v>
      </c>
      <c r="G2845" s="2">
        <v>43413</v>
      </c>
      <c r="H2845" s="1">
        <v>1130152.08</v>
      </c>
      <c r="I2845" s="1">
        <v>46250.148800000003</v>
      </c>
    </row>
    <row r="2846" spans="1:9" x14ac:dyDescent="0.25">
      <c r="A2846" t="s">
        <v>2396</v>
      </c>
      <c r="B2846" t="s">
        <v>2397</v>
      </c>
      <c r="C2846" t="s">
        <v>2391</v>
      </c>
      <c r="D2846" t="s">
        <v>2390</v>
      </c>
      <c r="E2846" t="s">
        <v>2333</v>
      </c>
      <c r="F2846" t="s">
        <v>4</v>
      </c>
      <c r="G2846" s="2">
        <v>43131</v>
      </c>
      <c r="H2846" s="1">
        <v>1546487</v>
      </c>
      <c r="I2846" s="1">
        <v>80891.096000000005</v>
      </c>
    </row>
    <row r="2847" spans="1:9" x14ac:dyDescent="0.25">
      <c r="A2847" t="s">
        <v>2394</v>
      </c>
      <c r="B2847" t="s">
        <v>2395</v>
      </c>
      <c r="C2847" t="s">
        <v>2391</v>
      </c>
      <c r="D2847" t="s">
        <v>2390</v>
      </c>
      <c r="E2847" t="s">
        <v>2333</v>
      </c>
      <c r="F2847" t="s">
        <v>4</v>
      </c>
      <c r="G2847" s="2">
        <v>43131</v>
      </c>
      <c r="H2847" s="1">
        <v>1393840</v>
      </c>
      <c r="I2847" s="1">
        <v>72930.216</v>
      </c>
    </row>
    <row r="2848" spans="1:9" x14ac:dyDescent="0.25">
      <c r="A2848" t="s">
        <v>2392</v>
      </c>
      <c r="B2848" t="s">
        <v>2393</v>
      </c>
      <c r="C2848" t="s">
        <v>2391</v>
      </c>
      <c r="D2848" t="s">
        <v>2390</v>
      </c>
      <c r="E2848" t="s">
        <v>2333</v>
      </c>
      <c r="F2848" t="s">
        <v>4</v>
      </c>
      <c r="G2848" s="2">
        <v>43122</v>
      </c>
      <c r="H2848" s="1">
        <v>2700000</v>
      </c>
      <c r="I2848" s="1">
        <v>158498.8885</v>
      </c>
    </row>
    <row r="2849" spans="1:9" x14ac:dyDescent="0.25">
      <c r="A2849" t="s">
        <v>2388</v>
      </c>
      <c r="B2849" t="s">
        <v>2389</v>
      </c>
      <c r="C2849" t="s">
        <v>2387</v>
      </c>
      <c r="D2849" t="s">
        <v>2386</v>
      </c>
      <c r="E2849" t="s">
        <v>2333</v>
      </c>
      <c r="F2849" t="s">
        <v>4</v>
      </c>
      <c r="G2849" s="2">
        <v>43370</v>
      </c>
      <c r="H2849" s="1">
        <v>1169300</v>
      </c>
      <c r="I2849" s="1">
        <v>103029.67939999999</v>
      </c>
    </row>
    <row r="2850" spans="1:9" x14ac:dyDescent="0.25">
      <c r="A2850" t="s">
        <v>2384</v>
      </c>
      <c r="B2850" t="s">
        <v>2385</v>
      </c>
      <c r="C2850" t="s">
        <v>2381</v>
      </c>
      <c r="D2850" t="s">
        <v>2380</v>
      </c>
      <c r="E2850" t="s">
        <v>2333</v>
      </c>
      <c r="F2850" t="s">
        <v>4</v>
      </c>
      <c r="G2850" s="2">
        <v>43370</v>
      </c>
      <c r="H2850" s="1">
        <v>248000</v>
      </c>
      <c r="I2850" s="1">
        <v>14639.4822</v>
      </c>
    </row>
    <row r="2851" spans="1:9" x14ac:dyDescent="0.25">
      <c r="A2851" t="s">
        <v>2382</v>
      </c>
      <c r="B2851" t="s">
        <v>2383</v>
      </c>
      <c r="C2851" t="s">
        <v>2381</v>
      </c>
      <c r="D2851" t="s">
        <v>2380</v>
      </c>
      <c r="E2851" t="s">
        <v>2333</v>
      </c>
      <c r="F2851" t="s">
        <v>4</v>
      </c>
      <c r="G2851" s="2">
        <v>43370</v>
      </c>
      <c r="H2851" s="1">
        <v>7268000</v>
      </c>
      <c r="I2851" s="1">
        <v>820895.98730000004</v>
      </c>
    </row>
    <row r="2852" spans="1:9" x14ac:dyDescent="0.25">
      <c r="A2852" t="s">
        <v>2378</v>
      </c>
      <c r="B2852" t="s">
        <v>2379</v>
      </c>
      <c r="C2852" t="s">
        <v>2377</v>
      </c>
      <c r="D2852" t="s">
        <v>2376</v>
      </c>
      <c r="E2852" t="s">
        <v>2333</v>
      </c>
      <c r="F2852" t="s">
        <v>4</v>
      </c>
      <c r="G2852" s="2">
        <v>43117</v>
      </c>
      <c r="H2852" s="1">
        <v>1572000</v>
      </c>
      <c r="I2852" s="1">
        <v>81337.102700000003</v>
      </c>
    </row>
    <row r="2853" spans="1:9" x14ac:dyDescent="0.25">
      <c r="A2853" t="s">
        <v>2374</v>
      </c>
      <c r="B2853" t="s">
        <v>2375</v>
      </c>
      <c r="C2853" t="s">
        <v>2373</v>
      </c>
      <c r="D2853" t="s">
        <v>2372</v>
      </c>
      <c r="E2853" t="s">
        <v>2333</v>
      </c>
      <c r="F2853" t="s">
        <v>4</v>
      </c>
      <c r="G2853" s="2">
        <v>43298</v>
      </c>
      <c r="H2853" s="1">
        <v>698000</v>
      </c>
      <c r="I2853" s="1">
        <v>44582.771399999998</v>
      </c>
    </row>
    <row r="2854" spans="1:9" x14ac:dyDescent="0.25">
      <c r="A2854" t="s">
        <v>2370</v>
      </c>
      <c r="B2854" t="s">
        <v>2371</v>
      </c>
      <c r="C2854" t="s">
        <v>2369</v>
      </c>
      <c r="D2854" t="s">
        <v>2368</v>
      </c>
      <c r="E2854" t="s">
        <v>2333</v>
      </c>
      <c r="F2854" t="s">
        <v>4</v>
      </c>
      <c r="G2854" s="2">
        <v>43222</v>
      </c>
      <c r="H2854" s="1">
        <v>736960</v>
      </c>
      <c r="I2854" s="1">
        <v>43816.210700000003</v>
      </c>
    </row>
    <row r="2855" spans="1:9" x14ac:dyDescent="0.25">
      <c r="A2855" t="s">
        <v>2366</v>
      </c>
      <c r="B2855" t="s">
        <v>2367</v>
      </c>
      <c r="C2855" t="s">
        <v>2365</v>
      </c>
      <c r="D2855" t="s">
        <v>2364</v>
      </c>
      <c r="E2855" t="s">
        <v>2333</v>
      </c>
      <c r="F2855" t="s">
        <v>4</v>
      </c>
      <c r="G2855" s="2">
        <v>43327</v>
      </c>
      <c r="H2855" s="1">
        <v>1250000</v>
      </c>
      <c r="I2855" s="1">
        <v>109922.2</v>
      </c>
    </row>
    <row r="2856" spans="1:9" x14ac:dyDescent="0.25">
      <c r="A2856" t="s">
        <v>2362</v>
      </c>
      <c r="B2856" t="s">
        <v>2363</v>
      </c>
      <c r="C2856" t="s">
        <v>2361</v>
      </c>
      <c r="D2856" t="s">
        <v>2360</v>
      </c>
      <c r="E2856" t="s">
        <v>2333</v>
      </c>
      <c r="F2856" t="s">
        <v>4</v>
      </c>
      <c r="G2856" s="2">
        <v>43349</v>
      </c>
      <c r="H2856" s="1">
        <v>842800</v>
      </c>
      <c r="I2856" s="1">
        <v>50407.777199999997</v>
      </c>
    </row>
    <row r="2857" spans="1:9" x14ac:dyDescent="0.25">
      <c r="A2857" t="s">
        <v>2358</v>
      </c>
      <c r="B2857" t="s">
        <v>2359</v>
      </c>
      <c r="C2857" t="s">
        <v>2357</v>
      </c>
      <c r="D2857" t="s">
        <v>2356</v>
      </c>
      <c r="E2857" t="s">
        <v>2333</v>
      </c>
      <c r="F2857" t="s">
        <v>4</v>
      </c>
      <c r="G2857" s="2">
        <v>43185</v>
      </c>
      <c r="H2857" s="1">
        <v>1240000</v>
      </c>
      <c r="I2857" s="1">
        <v>71763.067500000005</v>
      </c>
    </row>
    <row r="2858" spans="1:9" x14ac:dyDescent="0.25">
      <c r="A2858" t="s">
        <v>2354</v>
      </c>
      <c r="B2858" t="s">
        <v>2355</v>
      </c>
      <c r="C2858" t="s">
        <v>2353</v>
      </c>
      <c r="D2858" t="s">
        <v>2352</v>
      </c>
      <c r="E2858" t="s">
        <v>2333</v>
      </c>
      <c r="F2858" t="s">
        <v>4</v>
      </c>
      <c r="G2858" s="2">
        <v>43285</v>
      </c>
      <c r="H2858" s="1">
        <v>2500000</v>
      </c>
      <c r="I2858" s="1">
        <v>192604.41149999999</v>
      </c>
    </row>
    <row r="2859" spans="1:9" x14ac:dyDescent="0.25">
      <c r="A2859" t="s">
        <v>2350</v>
      </c>
      <c r="B2859" t="s">
        <v>2351</v>
      </c>
      <c r="C2859" t="s">
        <v>2349</v>
      </c>
      <c r="D2859" t="s">
        <v>2348</v>
      </c>
      <c r="E2859" t="s">
        <v>2333</v>
      </c>
      <c r="F2859" t="s">
        <v>4</v>
      </c>
      <c r="G2859" s="2">
        <v>43186</v>
      </c>
      <c r="H2859" s="1">
        <v>4400000</v>
      </c>
      <c r="I2859" s="1">
        <v>227064.7224</v>
      </c>
    </row>
    <row r="2860" spans="1:9" x14ac:dyDescent="0.25">
      <c r="A2860" t="s">
        <v>2346</v>
      </c>
      <c r="B2860" t="s">
        <v>2347</v>
      </c>
      <c r="C2860" t="s">
        <v>2345</v>
      </c>
      <c r="D2860" t="s">
        <v>2344</v>
      </c>
      <c r="E2860" t="s">
        <v>2333</v>
      </c>
      <c r="F2860" t="s">
        <v>4</v>
      </c>
      <c r="G2860" s="2">
        <v>43410</v>
      </c>
      <c r="H2860" s="1">
        <v>1439502</v>
      </c>
      <c r="I2860" s="1">
        <v>68775.406900000002</v>
      </c>
    </row>
    <row r="2861" spans="1:9" x14ac:dyDescent="0.25">
      <c r="A2861" t="s">
        <v>2342</v>
      </c>
      <c r="B2861" t="s">
        <v>2343</v>
      </c>
      <c r="C2861" t="s">
        <v>2339</v>
      </c>
      <c r="D2861" t="s">
        <v>2338</v>
      </c>
      <c r="E2861" t="s">
        <v>2333</v>
      </c>
      <c r="F2861" t="s">
        <v>4</v>
      </c>
      <c r="G2861" s="2">
        <v>43245</v>
      </c>
      <c r="H2861" s="1">
        <v>1150000</v>
      </c>
      <c r="I2861" s="1">
        <v>50503.321600000003</v>
      </c>
    </row>
    <row r="2862" spans="1:9" x14ac:dyDescent="0.25">
      <c r="A2862" t="s">
        <v>2340</v>
      </c>
      <c r="B2862" t="s">
        <v>2341</v>
      </c>
      <c r="C2862" t="s">
        <v>2339</v>
      </c>
      <c r="D2862" t="s">
        <v>2338</v>
      </c>
      <c r="E2862" t="s">
        <v>2333</v>
      </c>
      <c r="F2862" t="s">
        <v>4</v>
      </c>
      <c r="G2862" s="2">
        <v>43250</v>
      </c>
      <c r="H2862" s="1">
        <v>4973000</v>
      </c>
      <c r="I2862" s="1">
        <v>365159.288</v>
      </c>
    </row>
    <row r="2863" spans="1:9" x14ac:dyDescent="0.25">
      <c r="A2863" t="s">
        <v>2336</v>
      </c>
      <c r="B2863" t="s">
        <v>2337</v>
      </c>
      <c r="C2863" t="s">
        <v>2335</v>
      </c>
      <c r="D2863" t="s">
        <v>2334</v>
      </c>
      <c r="E2863" t="s">
        <v>2333</v>
      </c>
      <c r="F2863" t="s">
        <v>4</v>
      </c>
      <c r="G2863" s="2">
        <v>43283</v>
      </c>
      <c r="H2863" s="1">
        <v>790000</v>
      </c>
      <c r="I2863" s="1">
        <v>37287.313499999997</v>
      </c>
    </row>
    <row r="2864" spans="1:9" x14ac:dyDescent="0.25">
      <c r="A2864" t="s">
        <v>12058</v>
      </c>
      <c r="D2864">
        <f>SUBTOTAL(103,Tabulka218[IČO klienta])</f>
        <v>2862</v>
      </c>
      <c r="G2864"/>
      <c r="H2864" s="3">
        <f>SUBTOTAL(109,Tabulka218[Výše úvěru])</f>
        <v>6863238185.6399946</v>
      </c>
      <c r="I2864" s="3">
        <f>SUBTOTAL(109,Tabulka218[Výše dotace])</f>
        <v>503844315.19160128</v>
      </c>
    </row>
  </sheetData>
  <pageMargins left="0.70866141732283472" right="0.70866141732283472" top="0.78740157480314965" bottom="0.78740157480314965" header="0.31496062992125984" footer="0.31496062992125984"/>
  <pageSetup paperSize="9" scale="57" fitToHeight="0" orientation="landscape" r:id="rId1"/>
  <headerFooter>
    <oddHeader>&amp;LPGRLF, a.s.&amp;CZúčtování se SR 2018&amp;RI-Zemědělec</oddHeader>
    <oddFooter>&amp;L&amp;D&amp;R&amp;P/&amp;N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24.140625" bestFit="1" customWidth="1"/>
    <col min="6" max="6" width="14.85546875" bestFit="1" customWidth="1"/>
    <col min="7" max="7" width="16.85546875" style="2" bestFit="1" customWidth="1"/>
    <col min="8" max="9" width="19.1406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30753</v>
      </c>
      <c r="I1" s="1" t="s">
        <v>30754</v>
      </c>
    </row>
    <row r="2" spans="1:9" x14ac:dyDescent="0.25">
      <c r="A2" t="s">
        <v>30751</v>
      </c>
      <c r="B2" t="s">
        <v>30752</v>
      </c>
      <c r="C2" t="s">
        <v>30750</v>
      </c>
      <c r="D2" t="s">
        <v>30749</v>
      </c>
      <c r="E2" t="s">
        <v>30743</v>
      </c>
      <c r="F2" t="s">
        <v>42</v>
      </c>
      <c r="G2" s="2">
        <v>43104</v>
      </c>
      <c r="H2" s="1">
        <v>69326</v>
      </c>
      <c r="I2" s="1">
        <v>34663</v>
      </c>
    </row>
    <row r="3" spans="1:9" x14ac:dyDescent="0.25">
      <c r="A3" t="s">
        <v>30747</v>
      </c>
      <c r="B3" t="s">
        <v>30748</v>
      </c>
      <c r="C3" t="s">
        <v>30746</v>
      </c>
      <c r="D3" t="s">
        <v>30745</v>
      </c>
      <c r="E3" t="s">
        <v>30743</v>
      </c>
      <c r="F3" t="s">
        <v>42</v>
      </c>
      <c r="G3" s="2">
        <v>43104</v>
      </c>
      <c r="H3" s="1">
        <v>154826</v>
      </c>
      <c r="I3" s="1">
        <v>77413</v>
      </c>
    </row>
    <row r="4" spans="1:9" x14ac:dyDescent="0.25">
      <c r="A4" t="s">
        <v>30742</v>
      </c>
      <c r="B4" t="s">
        <v>30744</v>
      </c>
      <c r="C4" t="s">
        <v>30741</v>
      </c>
      <c r="D4" t="s">
        <v>30740</v>
      </c>
      <c r="E4" t="s">
        <v>30743</v>
      </c>
      <c r="F4" t="s">
        <v>42</v>
      </c>
      <c r="G4" s="2">
        <v>43116</v>
      </c>
      <c r="H4" s="1">
        <v>199276</v>
      </c>
      <c r="I4" s="1">
        <v>99638</v>
      </c>
    </row>
    <row r="5" spans="1:9" x14ac:dyDescent="0.25">
      <c r="A5" t="s">
        <v>12058</v>
      </c>
      <c r="D5">
        <f>SUBTOTAL(103,Tabulka8[IČO klienta])</f>
        <v>3</v>
      </c>
      <c r="G5"/>
      <c r="H5" s="3">
        <f>SUBTOTAL(109,Tabulka8[Pojistné])</f>
        <v>423428</v>
      </c>
      <c r="I5" s="3">
        <f>SUBTOTAL(109,Tabulka8[Výše podpory])</f>
        <v>211714</v>
      </c>
    </row>
  </sheetData>
  <pageMargins left="0.70866141732283472" right="0.70866141732283472" top="0.78740157480314965" bottom="0.78740157480314965" header="0.31496062992125984" footer="0.31496062992125984"/>
  <pageSetup paperSize="9" scale="60" fitToHeight="0" orientation="landscape" verticalDpi="0" r:id="rId1"/>
  <headerFooter>
    <oddHeader>&amp;LPGRLF, a.s.&amp;CZúčtování se SR 2018&amp;RPojištění lesní školky</oddHeader>
    <oddFooter>&amp;L&amp;D&amp;R&amp;P/&amp;N</oddFooter>
  </headerFooter>
  <colBreaks count="1" manualBreakCount="1">
    <brk id="2" max="5059" man="1"/>
  </colBreak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4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49.5703125" bestFit="1" customWidth="1"/>
    <col min="4" max="4" width="13" bestFit="1" customWidth="1"/>
    <col min="5" max="5" width="40.85546875" bestFit="1" customWidth="1"/>
    <col min="6" max="6" width="14.85546875" bestFit="1" customWidth="1"/>
    <col min="7" max="7" width="16.85546875" style="2" bestFit="1" customWidth="1"/>
    <col min="8" max="8" width="18" style="1" bestFit="1" customWidth="1"/>
    <col min="9" max="9" width="16.42578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13698</v>
      </c>
      <c r="B2" t="s">
        <v>31203</v>
      </c>
      <c r="C2" t="s">
        <v>13103</v>
      </c>
      <c r="D2" t="s">
        <v>13699</v>
      </c>
      <c r="E2" t="s">
        <v>30902</v>
      </c>
      <c r="F2" t="s">
        <v>42</v>
      </c>
      <c r="G2" s="2">
        <v>43105</v>
      </c>
      <c r="H2" s="1">
        <v>700000</v>
      </c>
      <c r="I2" s="1">
        <v>0</v>
      </c>
    </row>
    <row r="3" spans="1:9" x14ac:dyDescent="0.25">
      <c r="A3" t="s">
        <v>13892</v>
      </c>
      <c r="B3" t="s">
        <v>31202</v>
      </c>
      <c r="C3" t="s">
        <v>13894</v>
      </c>
      <c r="D3" t="s">
        <v>13893</v>
      </c>
      <c r="E3" t="s">
        <v>30902</v>
      </c>
      <c r="F3" t="s">
        <v>4</v>
      </c>
      <c r="G3" s="2">
        <v>43196</v>
      </c>
      <c r="H3" s="1">
        <v>965115</v>
      </c>
      <c r="I3" s="1">
        <v>0</v>
      </c>
    </row>
    <row r="4" spans="1:9" x14ac:dyDescent="0.25">
      <c r="A4" t="s">
        <v>13879</v>
      </c>
      <c r="B4" t="s">
        <v>31201</v>
      </c>
      <c r="C4" t="s">
        <v>13881</v>
      </c>
      <c r="D4" t="s">
        <v>13880</v>
      </c>
      <c r="E4" t="s">
        <v>30902</v>
      </c>
      <c r="F4" t="s">
        <v>4</v>
      </c>
      <c r="G4" s="2">
        <v>43150</v>
      </c>
      <c r="H4" s="1">
        <v>871200</v>
      </c>
      <c r="I4" s="1">
        <v>0</v>
      </c>
    </row>
    <row r="5" spans="1:9" x14ac:dyDescent="0.25">
      <c r="A5" t="s">
        <v>13869</v>
      </c>
      <c r="B5" t="s">
        <v>31200</v>
      </c>
      <c r="C5" t="s">
        <v>13871</v>
      </c>
      <c r="D5" t="s">
        <v>13870</v>
      </c>
      <c r="E5" t="s">
        <v>30902</v>
      </c>
      <c r="F5" t="s">
        <v>4</v>
      </c>
      <c r="G5" s="2">
        <v>43300</v>
      </c>
      <c r="H5" s="1">
        <v>349300</v>
      </c>
      <c r="I5" s="1">
        <v>0</v>
      </c>
    </row>
    <row r="6" spans="1:9" x14ac:dyDescent="0.25">
      <c r="A6" t="s">
        <v>14047</v>
      </c>
      <c r="B6" t="s">
        <v>31199</v>
      </c>
      <c r="C6" t="s">
        <v>12568</v>
      </c>
      <c r="D6" t="s">
        <v>12567</v>
      </c>
      <c r="E6" t="s">
        <v>30902</v>
      </c>
      <c r="F6" t="s">
        <v>4</v>
      </c>
      <c r="G6" s="2">
        <v>43272</v>
      </c>
      <c r="H6" s="1">
        <v>470500</v>
      </c>
      <c r="I6" s="1">
        <v>0</v>
      </c>
    </row>
    <row r="7" spans="1:9" x14ac:dyDescent="0.25">
      <c r="A7" t="s">
        <v>12808</v>
      </c>
      <c r="B7" t="s">
        <v>31198</v>
      </c>
      <c r="C7" t="s">
        <v>12810</v>
      </c>
      <c r="D7" t="s">
        <v>12809</v>
      </c>
      <c r="E7" t="s">
        <v>30902</v>
      </c>
      <c r="F7" t="s">
        <v>4</v>
      </c>
      <c r="G7" s="2">
        <v>43178</v>
      </c>
      <c r="H7" s="1">
        <v>219000</v>
      </c>
      <c r="I7" s="1">
        <v>0</v>
      </c>
    </row>
    <row r="8" spans="1:9" x14ac:dyDescent="0.25">
      <c r="A8" t="s">
        <v>12803</v>
      </c>
      <c r="B8" t="s">
        <v>31197</v>
      </c>
      <c r="C8" t="s">
        <v>12805</v>
      </c>
      <c r="D8" t="s">
        <v>12804</v>
      </c>
      <c r="E8" t="s">
        <v>30902</v>
      </c>
      <c r="F8" t="s">
        <v>42</v>
      </c>
      <c r="G8" s="2">
        <v>43279</v>
      </c>
      <c r="H8" s="1">
        <v>520400</v>
      </c>
      <c r="I8" s="1">
        <v>0</v>
      </c>
    </row>
    <row r="9" spans="1:9" x14ac:dyDescent="0.25">
      <c r="A9" t="s">
        <v>13343</v>
      </c>
      <c r="B9" t="s">
        <v>31196</v>
      </c>
      <c r="C9" t="s">
        <v>13345</v>
      </c>
      <c r="D9" t="s">
        <v>13344</v>
      </c>
      <c r="E9" t="s">
        <v>30902</v>
      </c>
      <c r="F9" t="s">
        <v>4</v>
      </c>
      <c r="G9" s="2">
        <v>43187</v>
      </c>
      <c r="H9" s="1">
        <v>780000</v>
      </c>
      <c r="I9" s="1">
        <v>0</v>
      </c>
    </row>
    <row r="10" spans="1:9" x14ac:dyDescent="0.25">
      <c r="A10" t="s">
        <v>12878</v>
      </c>
      <c r="B10" t="s">
        <v>31195</v>
      </c>
      <c r="C10" t="s">
        <v>12880</v>
      </c>
      <c r="D10" t="s">
        <v>12879</v>
      </c>
      <c r="E10" t="s">
        <v>30902</v>
      </c>
      <c r="F10" t="s">
        <v>4</v>
      </c>
      <c r="G10" s="2">
        <v>43200</v>
      </c>
      <c r="H10" s="1">
        <v>820000</v>
      </c>
      <c r="I10" s="1">
        <v>0</v>
      </c>
    </row>
    <row r="11" spans="1:9" x14ac:dyDescent="0.25">
      <c r="A11" t="s">
        <v>13826</v>
      </c>
      <c r="B11" t="s">
        <v>31194</v>
      </c>
      <c r="C11" t="s">
        <v>13828</v>
      </c>
      <c r="D11" t="s">
        <v>13827</v>
      </c>
      <c r="E11" t="s">
        <v>30902</v>
      </c>
      <c r="F11" t="s">
        <v>42</v>
      </c>
      <c r="G11" s="2">
        <v>43206</v>
      </c>
      <c r="H11" s="1">
        <v>450000</v>
      </c>
      <c r="I11" s="1">
        <v>0</v>
      </c>
    </row>
    <row r="12" spans="1:9" x14ac:dyDescent="0.25">
      <c r="A12" t="s">
        <v>13836</v>
      </c>
      <c r="B12" t="s">
        <v>31193</v>
      </c>
      <c r="C12" t="s">
        <v>13838</v>
      </c>
      <c r="D12" t="s">
        <v>13837</v>
      </c>
      <c r="E12" t="s">
        <v>30902</v>
      </c>
      <c r="F12" t="s">
        <v>4</v>
      </c>
      <c r="G12" s="2">
        <v>43348</v>
      </c>
      <c r="H12" s="1">
        <v>760000</v>
      </c>
      <c r="I12" s="1">
        <v>0</v>
      </c>
    </row>
    <row r="13" spans="1:9" x14ac:dyDescent="0.25">
      <c r="A13" t="s">
        <v>13101</v>
      </c>
      <c r="B13" t="s">
        <v>31192</v>
      </c>
      <c r="C13" t="s">
        <v>13103</v>
      </c>
      <c r="D13" t="s">
        <v>13102</v>
      </c>
      <c r="E13" t="s">
        <v>30902</v>
      </c>
      <c r="F13" t="s">
        <v>4</v>
      </c>
      <c r="G13" s="2">
        <v>43129</v>
      </c>
      <c r="H13" s="1">
        <v>690000</v>
      </c>
      <c r="I13" s="1">
        <v>0</v>
      </c>
    </row>
    <row r="14" spans="1:9" x14ac:dyDescent="0.25">
      <c r="A14" t="s">
        <v>13597</v>
      </c>
      <c r="B14" t="s">
        <v>31191</v>
      </c>
      <c r="C14" t="s">
        <v>13599</v>
      </c>
      <c r="D14" t="s">
        <v>13598</v>
      </c>
      <c r="E14" t="s">
        <v>30902</v>
      </c>
      <c r="F14" t="s">
        <v>4</v>
      </c>
      <c r="G14" s="2">
        <v>43300</v>
      </c>
      <c r="H14" s="1">
        <v>808000</v>
      </c>
      <c r="I14" s="1">
        <v>0</v>
      </c>
    </row>
    <row r="15" spans="1:9" x14ac:dyDescent="0.25">
      <c r="A15" t="s">
        <v>14022</v>
      </c>
      <c r="B15" t="s">
        <v>31190</v>
      </c>
      <c r="C15" t="s">
        <v>14024</v>
      </c>
      <c r="D15" t="s">
        <v>14023</v>
      </c>
      <c r="E15" t="s">
        <v>30902</v>
      </c>
      <c r="F15" t="s">
        <v>42</v>
      </c>
      <c r="G15" s="2">
        <v>43334</v>
      </c>
      <c r="H15" s="1">
        <v>1000000</v>
      </c>
      <c r="I15" s="1">
        <v>0</v>
      </c>
    </row>
    <row r="16" spans="1:9" x14ac:dyDescent="0.25">
      <c r="A16" t="s">
        <v>13821</v>
      </c>
      <c r="B16" t="s">
        <v>31189</v>
      </c>
      <c r="C16" t="s">
        <v>13823</v>
      </c>
      <c r="D16" t="s">
        <v>13822</v>
      </c>
      <c r="E16" t="s">
        <v>30902</v>
      </c>
      <c r="F16" t="s">
        <v>4</v>
      </c>
      <c r="G16" s="2">
        <v>43313</v>
      </c>
      <c r="H16" s="1">
        <v>670000</v>
      </c>
      <c r="I16" s="1">
        <v>0</v>
      </c>
    </row>
    <row r="17" spans="1:9" x14ac:dyDescent="0.25">
      <c r="A17" t="s">
        <v>13678</v>
      </c>
      <c r="B17" t="s">
        <v>31188</v>
      </c>
      <c r="C17" t="s">
        <v>13680</v>
      </c>
      <c r="D17" t="s">
        <v>13679</v>
      </c>
      <c r="E17" t="s">
        <v>30902</v>
      </c>
      <c r="F17" t="s">
        <v>4</v>
      </c>
      <c r="G17" s="2">
        <v>43167</v>
      </c>
      <c r="H17" s="1">
        <v>569000</v>
      </c>
      <c r="I17" s="1">
        <v>0</v>
      </c>
    </row>
    <row r="18" spans="1:9" x14ac:dyDescent="0.25">
      <c r="A18" t="s">
        <v>13810</v>
      </c>
      <c r="B18" t="s">
        <v>31187</v>
      </c>
      <c r="C18" t="s">
        <v>13807</v>
      </c>
      <c r="D18" t="s">
        <v>13806</v>
      </c>
      <c r="E18" t="s">
        <v>30902</v>
      </c>
      <c r="F18" t="s">
        <v>42</v>
      </c>
      <c r="G18" s="2">
        <v>43104</v>
      </c>
      <c r="H18" s="1">
        <v>195000</v>
      </c>
      <c r="I18" s="1">
        <v>0</v>
      </c>
    </row>
    <row r="19" spans="1:9" x14ac:dyDescent="0.25">
      <c r="A19" t="s">
        <v>13805</v>
      </c>
      <c r="B19" t="s">
        <v>31186</v>
      </c>
      <c r="C19" t="s">
        <v>13807</v>
      </c>
      <c r="D19" t="s">
        <v>13806</v>
      </c>
      <c r="E19" t="s">
        <v>30902</v>
      </c>
      <c r="F19" t="s">
        <v>4</v>
      </c>
      <c r="G19" s="2">
        <v>43249</v>
      </c>
      <c r="H19" s="1">
        <v>317000</v>
      </c>
      <c r="I19" s="1">
        <v>0</v>
      </c>
    </row>
    <row r="20" spans="1:9" x14ac:dyDescent="0.25">
      <c r="A20" t="s">
        <v>13038</v>
      </c>
      <c r="B20" t="s">
        <v>31185</v>
      </c>
      <c r="C20" t="s">
        <v>13040</v>
      </c>
      <c r="D20" t="s">
        <v>13039</v>
      </c>
      <c r="E20" t="s">
        <v>30902</v>
      </c>
      <c r="F20" t="s">
        <v>4</v>
      </c>
      <c r="G20" s="2">
        <v>43445</v>
      </c>
      <c r="H20" s="1">
        <v>174440</v>
      </c>
      <c r="I20" s="1">
        <v>0</v>
      </c>
    </row>
    <row r="21" spans="1:9" x14ac:dyDescent="0.25">
      <c r="A21" t="s">
        <v>13663</v>
      </c>
      <c r="B21" t="s">
        <v>31184</v>
      </c>
      <c r="C21" t="s">
        <v>13665</v>
      </c>
      <c r="D21" t="s">
        <v>13664</v>
      </c>
      <c r="E21" t="s">
        <v>30902</v>
      </c>
      <c r="F21" t="s">
        <v>42</v>
      </c>
      <c r="G21" s="2">
        <v>43146</v>
      </c>
      <c r="H21" s="1">
        <v>828000</v>
      </c>
      <c r="I21" s="1">
        <v>0</v>
      </c>
    </row>
    <row r="22" spans="1:9" x14ac:dyDescent="0.25">
      <c r="A22" t="s">
        <v>13790</v>
      </c>
      <c r="B22" t="s">
        <v>31183</v>
      </c>
      <c r="C22" t="s">
        <v>13792</v>
      </c>
      <c r="D22" t="s">
        <v>13791</v>
      </c>
      <c r="E22" t="s">
        <v>30902</v>
      </c>
      <c r="F22" t="s">
        <v>4</v>
      </c>
      <c r="G22" s="2">
        <v>43277</v>
      </c>
      <c r="H22" s="1">
        <v>790000</v>
      </c>
      <c r="I22" s="1">
        <v>0</v>
      </c>
    </row>
    <row r="23" spans="1:9" x14ac:dyDescent="0.25">
      <c r="A23" t="s">
        <v>13607</v>
      </c>
      <c r="B23" t="s">
        <v>31182</v>
      </c>
      <c r="C23" t="s">
        <v>13609</v>
      </c>
      <c r="D23" t="s">
        <v>13608</v>
      </c>
      <c r="E23" t="s">
        <v>30902</v>
      </c>
      <c r="F23" t="s">
        <v>42</v>
      </c>
      <c r="G23" s="2">
        <v>43249</v>
      </c>
      <c r="H23" s="1">
        <v>261000</v>
      </c>
      <c r="I23" s="1">
        <v>0</v>
      </c>
    </row>
    <row r="24" spans="1:9" x14ac:dyDescent="0.25">
      <c r="A24" t="s">
        <v>13947</v>
      </c>
      <c r="B24" t="s">
        <v>31181</v>
      </c>
      <c r="C24" t="s">
        <v>13949</v>
      </c>
      <c r="D24" t="s">
        <v>13948</v>
      </c>
      <c r="E24" t="s">
        <v>30902</v>
      </c>
      <c r="F24" t="s">
        <v>42</v>
      </c>
      <c r="G24" s="2">
        <v>43328</v>
      </c>
      <c r="H24" s="1">
        <v>780000</v>
      </c>
      <c r="I24" s="1">
        <v>0</v>
      </c>
    </row>
    <row r="25" spans="1:9" x14ac:dyDescent="0.25">
      <c r="A25" t="s">
        <v>13121</v>
      </c>
      <c r="B25" t="s">
        <v>31180</v>
      </c>
      <c r="C25" t="s">
        <v>1897</v>
      </c>
      <c r="D25" t="s">
        <v>1896</v>
      </c>
      <c r="E25" t="s">
        <v>30902</v>
      </c>
      <c r="F25" t="s">
        <v>4</v>
      </c>
      <c r="G25" s="2">
        <v>43307</v>
      </c>
      <c r="H25" s="1">
        <v>330000</v>
      </c>
      <c r="I25" s="1">
        <v>0</v>
      </c>
    </row>
    <row r="26" spans="1:9" x14ac:dyDescent="0.25">
      <c r="A26" t="s">
        <v>13963</v>
      </c>
      <c r="B26" t="s">
        <v>31179</v>
      </c>
      <c r="C26" t="s">
        <v>4495</v>
      </c>
      <c r="D26" t="s">
        <v>13964</v>
      </c>
      <c r="E26" t="s">
        <v>30902</v>
      </c>
      <c r="F26" t="s">
        <v>4</v>
      </c>
      <c r="G26" s="2">
        <v>43199</v>
      </c>
      <c r="H26" s="1">
        <v>930000</v>
      </c>
      <c r="I26" s="1">
        <v>0</v>
      </c>
    </row>
    <row r="27" spans="1:9" x14ac:dyDescent="0.25">
      <c r="A27" t="s">
        <v>12979</v>
      </c>
      <c r="B27" t="s">
        <v>31178</v>
      </c>
      <c r="C27" t="s">
        <v>12691</v>
      </c>
      <c r="D27" t="s">
        <v>12690</v>
      </c>
      <c r="E27" t="s">
        <v>30902</v>
      </c>
      <c r="F27" t="s">
        <v>4</v>
      </c>
      <c r="G27" s="2">
        <v>43356</v>
      </c>
      <c r="H27" s="1">
        <v>1360000</v>
      </c>
      <c r="I27" s="1">
        <v>0</v>
      </c>
    </row>
    <row r="28" spans="1:9" x14ac:dyDescent="0.25">
      <c r="A28" t="s">
        <v>13602</v>
      </c>
      <c r="B28" t="s">
        <v>31177</v>
      </c>
      <c r="C28" t="s">
        <v>13604</v>
      </c>
      <c r="D28" t="s">
        <v>13603</v>
      </c>
      <c r="E28" t="s">
        <v>30902</v>
      </c>
      <c r="F28" t="s">
        <v>4</v>
      </c>
      <c r="G28" s="2">
        <v>43354</v>
      </c>
      <c r="H28" s="1">
        <v>1126000</v>
      </c>
      <c r="I28" s="1">
        <v>0</v>
      </c>
    </row>
    <row r="29" spans="1:9" x14ac:dyDescent="0.25">
      <c r="A29" t="s">
        <v>13214</v>
      </c>
      <c r="B29" t="s">
        <v>31176</v>
      </c>
      <c r="C29" t="s">
        <v>13198</v>
      </c>
      <c r="D29" t="s">
        <v>13197</v>
      </c>
      <c r="E29" t="s">
        <v>30902</v>
      </c>
      <c r="F29" t="s">
        <v>42</v>
      </c>
      <c r="G29" s="2">
        <v>43157</v>
      </c>
      <c r="H29" s="1">
        <v>338789</v>
      </c>
      <c r="I29" s="1">
        <v>0</v>
      </c>
    </row>
    <row r="30" spans="1:9" x14ac:dyDescent="0.25">
      <c r="A30" t="s">
        <v>13732</v>
      </c>
      <c r="B30" t="s">
        <v>31175</v>
      </c>
      <c r="C30" t="s">
        <v>13734</v>
      </c>
      <c r="D30" t="s">
        <v>13733</v>
      </c>
      <c r="E30" t="s">
        <v>30902</v>
      </c>
      <c r="F30" t="s">
        <v>4</v>
      </c>
      <c r="G30" s="2">
        <v>43157</v>
      </c>
      <c r="H30" s="1">
        <v>570000</v>
      </c>
      <c r="I30" s="1">
        <v>0</v>
      </c>
    </row>
    <row r="31" spans="1:9" x14ac:dyDescent="0.25">
      <c r="A31" t="s">
        <v>13574</v>
      </c>
      <c r="B31" t="s">
        <v>31174</v>
      </c>
      <c r="C31" t="s">
        <v>2572</v>
      </c>
      <c r="D31" t="s">
        <v>2571</v>
      </c>
      <c r="E31" t="s">
        <v>30902</v>
      </c>
      <c r="F31" t="s">
        <v>4</v>
      </c>
      <c r="G31" s="2">
        <v>43129</v>
      </c>
      <c r="H31" s="1">
        <v>476974</v>
      </c>
      <c r="I31" s="1">
        <v>0</v>
      </c>
    </row>
    <row r="32" spans="1:9" x14ac:dyDescent="0.25">
      <c r="A32" t="s">
        <v>13564</v>
      </c>
      <c r="B32" t="s">
        <v>31173</v>
      </c>
      <c r="C32" t="s">
        <v>13566</v>
      </c>
      <c r="D32" t="s">
        <v>13565</v>
      </c>
      <c r="E32" t="s">
        <v>30902</v>
      </c>
      <c r="F32" t="s">
        <v>4</v>
      </c>
      <c r="G32" s="2">
        <v>43130</v>
      </c>
      <c r="H32" s="1">
        <v>738769</v>
      </c>
      <c r="I32" s="1">
        <v>0</v>
      </c>
    </row>
    <row r="33" spans="1:9" x14ac:dyDescent="0.25">
      <c r="A33" t="s">
        <v>13727</v>
      </c>
      <c r="B33" t="s">
        <v>31172</v>
      </c>
      <c r="C33" t="s">
        <v>13729</v>
      </c>
      <c r="D33" t="s">
        <v>13728</v>
      </c>
      <c r="E33" t="s">
        <v>30902</v>
      </c>
      <c r="F33" t="s">
        <v>4</v>
      </c>
      <c r="G33" s="2">
        <v>43130</v>
      </c>
      <c r="H33" s="1">
        <v>364000</v>
      </c>
      <c r="I33" s="1">
        <v>0</v>
      </c>
    </row>
    <row r="34" spans="1:9" x14ac:dyDescent="0.25">
      <c r="A34" t="s">
        <v>13911</v>
      </c>
      <c r="B34" t="s">
        <v>31171</v>
      </c>
      <c r="C34" t="s">
        <v>11233</v>
      </c>
      <c r="D34" t="s">
        <v>11232</v>
      </c>
      <c r="E34" t="s">
        <v>30902</v>
      </c>
      <c r="F34" t="s">
        <v>4</v>
      </c>
      <c r="G34" s="2">
        <v>43405</v>
      </c>
      <c r="H34" s="1">
        <v>820000</v>
      </c>
      <c r="I34" s="1">
        <v>0</v>
      </c>
    </row>
    <row r="35" spans="1:9" x14ac:dyDescent="0.25">
      <c r="A35" t="s">
        <v>13556</v>
      </c>
      <c r="B35" t="s">
        <v>31170</v>
      </c>
      <c r="C35" t="s">
        <v>13558</v>
      </c>
      <c r="D35" t="s">
        <v>13557</v>
      </c>
      <c r="E35" t="s">
        <v>30902</v>
      </c>
      <c r="F35" t="s">
        <v>4</v>
      </c>
      <c r="G35" s="2">
        <v>43329</v>
      </c>
      <c r="H35" s="1">
        <v>840000</v>
      </c>
      <c r="I35" s="1">
        <v>0</v>
      </c>
    </row>
    <row r="36" spans="1:9" x14ac:dyDescent="0.25">
      <c r="A36" t="s">
        <v>13592</v>
      </c>
      <c r="B36" t="s">
        <v>31169</v>
      </c>
      <c r="C36" t="s">
        <v>13594</v>
      </c>
      <c r="D36" t="s">
        <v>13593</v>
      </c>
      <c r="E36" t="s">
        <v>30902</v>
      </c>
      <c r="F36" t="s">
        <v>4</v>
      </c>
      <c r="G36" s="2">
        <v>43258</v>
      </c>
      <c r="H36" s="1">
        <v>619000</v>
      </c>
      <c r="I36" s="1">
        <v>0</v>
      </c>
    </row>
    <row r="37" spans="1:9" x14ac:dyDescent="0.25">
      <c r="A37" t="s">
        <v>14060</v>
      </c>
      <c r="B37" t="s">
        <v>31168</v>
      </c>
      <c r="C37" t="s">
        <v>14062</v>
      </c>
      <c r="D37" t="s">
        <v>14061</v>
      </c>
      <c r="E37" t="s">
        <v>30902</v>
      </c>
      <c r="F37" t="s">
        <v>4</v>
      </c>
      <c r="G37" s="2">
        <v>43291</v>
      </c>
      <c r="H37" s="1">
        <v>613200</v>
      </c>
      <c r="I37" s="1">
        <v>0</v>
      </c>
    </row>
    <row r="38" spans="1:9" x14ac:dyDescent="0.25">
      <c r="A38" t="s">
        <v>13058</v>
      </c>
      <c r="B38" t="s">
        <v>31167</v>
      </c>
      <c r="C38" t="s">
        <v>12634</v>
      </c>
      <c r="D38" t="s">
        <v>12633</v>
      </c>
      <c r="E38" t="s">
        <v>30902</v>
      </c>
      <c r="F38" t="s">
        <v>4</v>
      </c>
      <c r="G38" s="2">
        <v>43251</v>
      </c>
      <c r="H38" s="1">
        <v>800000</v>
      </c>
      <c r="I38" s="1">
        <v>0</v>
      </c>
    </row>
    <row r="39" spans="1:9" x14ac:dyDescent="0.25">
      <c r="A39" t="s">
        <v>13683</v>
      </c>
      <c r="B39" t="s">
        <v>31166</v>
      </c>
      <c r="C39" t="s">
        <v>13685</v>
      </c>
      <c r="D39" t="s">
        <v>13684</v>
      </c>
      <c r="E39" t="s">
        <v>30902</v>
      </c>
      <c r="F39" t="s">
        <v>4</v>
      </c>
      <c r="G39" s="2">
        <v>43306</v>
      </c>
      <c r="H39" s="1">
        <v>470000</v>
      </c>
      <c r="I39" s="1">
        <v>0</v>
      </c>
    </row>
    <row r="40" spans="1:9" x14ac:dyDescent="0.25">
      <c r="A40" t="s">
        <v>13861</v>
      </c>
      <c r="B40" t="s">
        <v>31165</v>
      </c>
      <c r="C40" t="s">
        <v>13863</v>
      </c>
      <c r="D40" t="s">
        <v>13862</v>
      </c>
      <c r="E40" t="s">
        <v>30902</v>
      </c>
      <c r="F40" t="s">
        <v>4</v>
      </c>
      <c r="G40" s="2">
        <v>43376</v>
      </c>
      <c r="H40" s="1">
        <v>1049000</v>
      </c>
      <c r="I40" s="1">
        <v>0</v>
      </c>
    </row>
    <row r="41" spans="1:9" x14ac:dyDescent="0.25">
      <c r="A41" t="s">
        <v>13145</v>
      </c>
      <c r="B41" t="s">
        <v>31164</v>
      </c>
      <c r="C41" t="s">
        <v>1825</v>
      </c>
      <c r="D41" t="s">
        <v>1824</v>
      </c>
      <c r="E41" t="s">
        <v>30902</v>
      </c>
      <c r="F41" t="s">
        <v>4</v>
      </c>
      <c r="G41" s="2">
        <v>43300</v>
      </c>
      <c r="H41" s="1">
        <v>1250000</v>
      </c>
      <c r="I41" s="1">
        <v>0</v>
      </c>
    </row>
    <row r="42" spans="1:9" x14ac:dyDescent="0.25">
      <c r="A42" t="s">
        <v>14032</v>
      </c>
      <c r="B42" t="s">
        <v>31163</v>
      </c>
      <c r="C42" t="s">
        <v>14034</v>
      </c>
      <c r="D42" t="s">
        <v>14033</v>
      </c>
      <c r="E42" t="s">
        <v>30902</v>
      </c>
      <c r="F42" t="s">
        <v>4</v>
      </c>
      <c r="G42" s="2">
        <v>43151</v>
      </c>
      <c r="H42" s="1">
        <v>800000</v>
      </c>
      <c r="I42" s="1">
        <v>0</v>
      </c>
    </row>
    <row r="43" spans="1:9" x14ac:dyDescent="0.25">
      <c r="A43" t="s">
        <v>13204</v>
      </c>
      <c r="B43" t="s">
        <v>31162</v>
      </c>
      <c r="C43" t="s">
        <v>13206</v>
      </c>
      <c r="D43" t="s">
        <v>13205</v>
      </c>
      <c r="E43" t="s">
        <v>30902</v>
      </c>
      <c r="F43" t="s">
        <v>4</v>
      </c>
      <c r="G43" s="2">
        <v>43258</v>
      </c>
      <c r="H43" s="1">
        <v>800000</v>
      </c>
      <c r="I43" s="1">
        <v>0</v>
      </c>
    </row>
    <row r="44" spans="1:9" x14ac:dyDescent="0.25">
      <c r="A44" t="s">
        <v>12781</v>
      </c>
      <c r="B44" t="s">
        <v>31161</v>
      </c>
      <c r="C44" t="s">
        <v>12783</v>
      </c>
      <c r="D44" t="s">
        <v>12782</v>
      </c>
      <c r="E44" t="s">
        <v>30902</v>
      </c>
      <c r="F44" t="s">
        <v>42</v>
      </c>
      <c r="G44" s="2">
        <v>43123</v>
      </c>
      <c r="H44" s="1">
        <v>155900</v>
      </c>
      <c r="I44" s="1">
        <v>0</v>
      </c>
    </row>
    <row r="45" spans="1:9" x14ac:dyDescent="0.25">
      <c r="A45" t="s">
        <v>12722</v>
      </c>
      <c r="B45" t="s">
        <v>31160</v>
      </c>
      <c r="C45" t="s">
        <v>12724</v>
      </c>
      <c r="D45" t="s">
        <v>12723</v>
      </c>
      <c r="E45" t="s">
        <v>30902</v>
      </c>
      <c r="F45" t="s">
        <v>42</v>
      </c>
      <c r="G45" s="2">
        <v>43104</v>
      </c>
      <c r="H45" s="1">
        <v>600000</v>
      </c>
      <c r="I45" s="1">
        <v>0</v>
      </c>
    </row>
    <row r="46" spans="1:9" x14ac:dyDescent="0.25">
      <c r="A46" t="s">
        <v>12873</v>
      </c>
      <c r="B46" t="s">
        <v>31159</v>
      </c>
      <c r="C46" t="s">
        <v>12875</v>
      </c>
      <c r="D46" t="s">
        <v>12874</v>
      </c>
      <c r="E46" t="s">
        <v>30902</v>
      </c>
      <c r="F46" t="s">
        <v>4</v>
      </c>
      <c r="G46" s="2">
        <v>43334</v>
      </c>
      <c r="H46" s="1">
        <v>400000</v>
      </c>
      <c r="I46" s="1">
        <v>0</v>
      </c>
    </row>
    <row r="47" spans="1:9" x14ac:dyDescent="0.25">
      <c r="A47" t="s">
        <v>12679</v>
      </c>
      <c r="B47" t="s">
        <v>31158</v>
      </c>
      <c r="C47" t="s">
        <v>12681</v>
      </c>
      <c r="D47" t="s">
        <v>12680</v>
      </c>
      <c r="E47" t="s">
        <v>30902</v>
      </c>
      <c r="F47" t="s">
        <v>4</v>
      </c>
      <c r="G47" s="2">
        <v>43111</v>
      </c>
      <c r="H47" s="1">
        <v>400000</v>
      </c>
      <c r="I47" s="1">
        <v>0</v>
      </c>
    </row>
    <row r="48" spans="1:9" x14ac:dyDescent="0.25">
      <c r="A48" t="s">
        <v>13030</v>
      </c>
      <c r="B48" t="s">
        <v>31157</v>
      </c>
      <c r="C48" t="s">
        <v>5740</v>
      </c>
      <c r="D48" t="s">
        <v>5739</v>
      </c>
      <c r="E48" t="s">
        <v>30902</v>
      </c>
      <c r="F48" t="s">
        <v>4</v>
      </c>
      <c r="G48" s="2">
        <v>43136</v>
      </c>
      <c r="H48" s="1">
        <v>370500</v>
      </c>
      <c r="I48" s="1">
        <v>0</v>
      </c>
    </row>
    <row r="49" spans="1:9" x14ac:dyDescent="0.25">
      <c r="A49" t="s">
        <v>13005</v>
      </c>
      <c r="B49" t="s">
        <v>31156</v>
      </c>
      <c r="C49" t="s">
        <v>13007</v>
      </c>
      <c r="D49" t="s">
        <v>13006</v>
      </c>
      <c r="E49" t="s">
        <v>30902</v>
      </c>
      <c r="F49" t="s">
        <v>4</v>
      </c>
      <c r="G49" s="2">
        <v>43241</v>
      </c>
      <c r="H49" s="1">
        <v>680600</v>
      </c>
      <c r="I49" s="1">
        <v>0</v>
      </c>
    </row>
    <row r="50" spans="1:9" x14ac:dyDescent="0.25">
      <c r="A50" t="s">
        <v>13002</v>
      </c>
      <c r="B50" t="s">
        <v>31155</v>
      </c>
      <c r="C50" t="s">
        <v>1397</v>
      </c>
      <c r="D50" t="s">
        <v>1396</v>
      </c>
      <c r="E50" t="s">
        <v>30902</v>
      </c>
      <c r="F50" t="s">
        <v>4</v>
      </c>
      <c r="G50" s="2">
        <v>43290</v>
      </c>
      <c r="H50" s="1">
        <v>193835</v>
      </c>
      <c r="I50" s="1">
        <v>0</v>
      </c>
    </row>
    <row r="51" spans="1:9" x14ac:dyDescent="0.25">
      <c r="A51" t="s">
        <v>12987</v>
      </c>
      <c r="B51" t="s">
        <v>31154</v>
      </c>
      <c r="C51" t="s">
        <v>12989</v>
      </c>
      <c r="D51" t="s">
        <v>12988</v>
      </c>
      <c r="E51" t="s">
        <v>30902</v>
      </c>
      <c r="F51" t="s">
        <v>4</v>
      </c>
      <c r="G51" s="2">
        <v>43290</v>
      </c>
      <c r="H51" s="1">
        <v>845700</v>
      </c>
      <c r="I51" s="1">
        <v>0</v>
      </c>
    </row>
    <row r="52" spans="1:9" x14ac:dyDescent="0.25">
      <c r="A52" t="s">
        <v>12673</v>
      </c>
      <c r="B52" t="s">
        <v>31153</v>
      </c>
      <c r="C52" t="s">
        <v>12675</v>
      </c>
      <c r="D52" t="s">
        <v>12674</v>
      </c>
      <c r="E52" t="s">
        <v>30902</v>
      </c>
      <c r="F52" t="s">
        <v>42</v>
      </c>
      <c r="G52" s="2">
        <v>43139</v>
      </c>
      <c r="H52" s="1">
        <v>835000</v>
      </c>
      <c r="I52" s="1">
        <v>0</v>
      </c>
    </row>
    <row r="53" spans="1:9" x14ac:dyDescent="0.25">
      <c r="A53" t="s">
        <v>13795</v>
      </c>
      <c r="B53" t="s">
        <v>31152</v>
      </c>
      <c r="C53" t="s">
        <v>13797</v>
      </c>
      <c r="D53" t="s">
        <v>13796</v>
      </c>
      <c r="E53" t="s">
        <v>30902</v>
      </c>
      <c r="F53" t="s">
        <v>4</v>
      </c>
      <c r="G53" s="2">
        <v>43269</v>
      </c>
      <c r="H53" s="1">
        <v>522200</v>
      </c>
      <c r="I53" s="1">
        <v>0</v>
      </c>
    </row>
    <row r="54" spans="1:9" x14ac:dyDescent="0.25">
      <c r="A54" t="s">
        <v>13127</v>
      </c>
      <c r="B54" t="s">
        <v>31151</v>
      </c>
      <c r="C54" t="s">
        <v>13129</v>
      </c>
      <c r="D54" t="s">
        <v>13128</v>
      </c>
      <c r="E54" t="s">
        <v>30902</v>
      </c>
      <c r="F54" t="s">
        <v>4</v>
      </c>
      <c r="G54" s="2">
        <v>43368</v>
      </c>
      <c r="H54" s="1">
        <v>968000</v>
      </c>
      <c r="I54" s="1">
        <v>0</v>
      </c>
    </row>
    <row r="55" spans="1:9" x14ac:dyDescent="0.25">
      <c r="A55" t="s">
        <v>12916</v>
      </c>
      <c r="B55" t="s">
        <v>31150</v>
      </c>
      <c r="C55" t="s">
        <v>12918</v>
      </c>
      <c r="D55" t="s">
        <v>12917</v>
      </c>
      <c r="E55" t="s">
        <v>30902</v>
      </c>
      <c r="F55" t="s">
        <v>4</v>
      </c>
      <c r="G55" s="2">
        <v>43279</v>
      </c>
      <c r="H55" s="1">
        <v>185000</v>
      </c>
      <c r="I55" s="1">
        <v>0</v>
      </c>
    </row>
    <row r="56" spans="1:9" x14ac:dyDescent="0.25">
      <c r="A56" t="s">
        <v>12796</v>
      </c>
      <c r="B56" t="s">
        <v>31149</v>
      </c>
      <c r="C56" t="s">
        <v>8507</v>
      </c>
      <c r="D56" t="s">
        <v>8506</v>
      </c>
      <c r="E56" t="s">
        <v>30902</v>
      </c>
      <c r="F56" t="s">
        <v>4</v>
      </c>
      <c r="G56" s="2">
        <v>43199</v>
      </c>
      <c r="H56" s="1">
        <v>958500</v>
      </c>
      <c r="I56" s="1">
        <v>0</v>
      </c>
    </row>
    <row r="57" spans="1:9" x14ac:dyDescent="0.25">
      <c r="A57" t="s">
        <v>13952</v>
      </c>
      <c r="B57" t="s">
        <v>31148</v>
      </c>
      <c r="C57" t="s">
        <v>8090</v>
      </c>
      <c r="D57" t="s">
        <v>8089</v>
      </c>
      <c r="E57" t="s">
        <v>30902</v>
      </c>
      <c r="F57" t="s">
        <v>42</v>
      </c>
      <c r="G57" s="2">
        <v>43199</v>
      </c>
      <c r="H57" s="1">
        <v>1870000</v>
      </c>
      <c r="I57" s="1">
        <v>0</v>
      </c>
    </row>
    <row r="58" spans="1:9" x14ac:dyDescent="0.25">
      <c r="A58" t="s">
        <v>13612</v>
      </c>
      <c r="B58" t="s">
        <v>31147</v>
      </c>
      <c r="C58" t="s">
        <v>13614</v>
      </c>
      <c r="D58" t="s">
        <v>13613</v>
      </c>
      <c r="E58" t="s">
        <v>30902</v>
      </c>
      <c r="F58" t="s">
        <v>4</v>
      </c>
      <c r="G58" s="2">
        <v>43424</v>
      </c>
      <c r="H58" s="1">
        <v>772509</v>
      </c>
      <c r="I58" s="1">
        <v>0</v>
      </c>
    </row>
    <row r="59" spans="1:9" x14ac:dyDescent="0.25">
      <c r="A59" t="s">
        <v>13111</v>
      </c>
      <c r="B59" t="s">
        <v>31146</v>
      </c>
      <c r="C59" t="s">
        <v>13113</v>
      </c>
      <c r="D59" t="s">
        <v>13112</v>
      </c>
      <c r="E59" t="s">
        <v>30902</v>
      </c>
      <c r="F59" t="s">
        <v>4</v>
      </c>
      <c r="G59" s="2">
        <v>43363</v>
      </c>
      <c r="H59" s="1">
        <v>700000</v>
      </c>
      <c r="I59" s="1">
        <v>0</v>
      </c>
    </row>
    <row r="60" spans="1:9" x14ac:dyDescent="0.25">
      <c r="A60" t="s">
        <v>13955</v>
      </c>
      <c r="B60" t="s">
        <v>31145</v>
      </c>
      <c r="C60" t="s">
        <v>13957</v>
      </c>
      <c r="D60" t="s">
        <v>13956</v>
      </c>
      <c r="E60" t="s">
        <v>30902</v>
      </c>
      <c r="F60" t="s">
        <v>4</v>
      </c>
      <c r="G60" s="2">
        <v>43216</v>
      </c>
      <c r="H60" s="1">
        <v>304065</v>
      </c>
      <c r="I60" s="1">
        <v>0</v>
      </c>
    </row>
    <row r="61" spans="1:9" x14ac:dyDescent="0.25">
      <c r="A61" t="s">
        <v>13091</v>
      </c>
      <c r="B61" t="s">
        <v>31144</v>
      </c>
      <c r="C61" t="s">
        <v>13093</v>
      </c>
      <c r="D61" t="s">
        <v>13092</v>
      </c>
      <c r="E61" t="s">
        <v>30902</v>
      </c>
      <c r="F61" t="s">
        <v>4</v>
      </c>
      <c r="G61" s="2">
        <v>43194</v>
      </c>
      <c r="H61" s="1">
        <v>1000000</v>
      </c>
      <c r="I61" s="1">
        <v>0</v>
      </c>
    </row>
    <row r="62" spans="1:9" x14ac:dyDescent="0.25">
      <c r="A62" t="s">
        <v>13020</v>
      </c>
      <c r="B62" t="s">
        <v>31143</v>
      </c>
      <c r="C62" t="s">
        <v>13022</v>
      </c>
      <c r="D62" t="s">
        <v>13021</v>
      </c>
      <c r="E62" t="s">
        <v>30902</v>
      </c>
      <c r="F62" t="s">
        <v>4</v>
      </c>
      <c r="G62" s="2">
        <v>43129</v>
      </c>
      <c r="H62" s="1">
        <v>448200</v>
      </c>
      <c r="I62" s="1">
        <v>0</v>
      </c>
    </row>
    <row r="63" spans="1:9" x14ac:dyDescent="0.25">
      <c r="A63" t="s">
        <v>13015</v>
      </c>
      <c r="B63" t="s">
        <v>31142</v>
      </c>
      <c r="C63" t="s">
        <v>13017</v>
      </c>
      <c r="D63" t="s">
        <v>13016</v>
      </c>
      <c r="E63" t="s">
        <v>30902</v>
      </c>
      <c r="F63" t="s">
        <v>42</v>
      </c>
      <c r="G63" s="2">
        <v>43346</v>
      </c>
      <c r="H63" s="1">
        <v>1122889</v>
      </c>
      <c r="I63" s="1">
        <v>0</v>
      </c>
    </row>
    <row r="64" spans="1:9" x14ac:dyDescent="0.25">
      <c r="A64" t="s">
        <v>12997</v>
      </c>
      <c r="B64" t="s">
        <v>31141</v>
      </c>
      <c r="C64" t="s">
        <v>12999</v>
      </c>
      <c r="D64" t="s">
        <v>12998</v>
      </c>
      <c r="E64" t="s">
        <v>30902</v>
      </c>
      <c r="F64" t="s">
        <v>4</v>
      </c>
      <c r="G64" s="2">
        <v>43339</v>
      </c>
      <c r="H64" s="1">
        <v>408000</v>
      </c>
      <c r="I64" s="1">
        <v>0</v>
      </c>
    </row>
    <row r="65" spans="1:9" x14ac:dyDescent="0.25">
      <c r="A65" t="s">
        <v>12864</v>
      </c>
      <c r="B65" t="s">
        <v>31140</v>
      </c>
      <c r="C65" t="s">
        <v>12095</v>
      </c>
      <c r="D65" t="s">
        <v>12094</v>
      </c>
      <c r="E65" t="s">
        <v>30902</v>
      </c>
      <c r="F65" t="s">
        <v>4</v>
      </c>
      <c r="G65" s="2">
        <v>43248</v>
      </c>
      <c r="H65" s="1">
        <v>395000</v>
      </c>
      <c r="I65" s="1">
        <v>0</v>
      </c>
    </row>
    <row r="66" spans="1:9" x14ac:dyDescent="0.25">
      <c r="A66" t="s">
        <v>13902</v>
      </c>
      <c r="B66" t="s">
        <v>31139</v>
      </c>
      <c r="C66" t="s">
        <v>5744</v>
      </c>
      <c r="D66" t="s">
        <v>13903</v>
      </c>
      <c r="E66" t="s">
        <v>30902</v>
      </c>
      <c r="F66" t="s">
        <v>4</v>
      </c>
      <c r="G66" s="2">
        <v>43256</v>
      </c>
      <c r="H66" s="1">
        <v>445159</v>
      </c>
      <c r="I66" s="1">
        <v>0</v>
      </c>
    </row>
    <row r="67" spans="1:9" x14ac:dyDescent="0.25">
      <c r="A67" t="s">
        <v>12867</v>
      </c>
      <c r="B67" t="s">
        <v>31138</v>
      </c>
      <c r="C67" t="s">
        <v>11744</v>
      </c>
      <c r="D67" t="s">
        <v>11743</v>
      </c>
      <c r="E67" t="s">
        <v>30902</v>
      </c>
      <c r="F67" t="s">
        <v>4</v>
      </c>
      <c r="G67" s="2">
        <v>43185</v>
      </c>
      <c r="H67" s="1">
        <v>939000</v>
      </c>
      <c r="I67" s="1">
        <v>0</v>
      </c>
    </row>
    <row r="68" spans="1:9" x14ac:dyDescent="0.25">
      <c r="A68" t="s">
        <v>12821</v>
      </c>
      <c r="B68" t="s">
        <v>31137</v>
      </c>
      <c r="C68" t="s">
        <v>12823</v>
      </c>
      <c r="D68" t="s">
        <v>12822</v>
      </c>
      <c r="E68" t="s">
        <v>30902</v>
      </c>
      <c r="F68" t="s">
        <v>42</v>
      </c>
      <c r="G68" s="2">
        <v>43307</v>
      </c>
      <c r="H68" s="1">
        <v>803000</v>
      </c>
      <c r="I68" s="1">
        <v>0</v>
      </c>
    </row>
    <row r="69" spans="1:9" x14ac:dyDescent="0.25">
      <c r="A69" t="s">
        <v>12954</v>
      </c>
      <c r="B69" t="s">
        <v>31136</v>
      </c>
      <c r="C69" t="s">
        <v>12956</v>
      </c>
      <c r="D69" t="s">
        <v>12955</v>
      </c>
      <c r="E69" t="s">
        <v>30902</v>
      </c>
      <c r="F69" t="s">
        <v>4</v>
      </c>
      <c r="G69" s="2">
        <v>43279</v>
      </c>
      <c r="H69" s="1">
        <v>925000</v>
      </c>
      <c r="I69" s="1">
        <v>0</v>
      </c>
    </row>
    <row r="70" spans="1:9" x14ac:dyDescent="0.25">
      <c r="A70" t="s">
        <v>13707</v>
      </c>
      <c r="B70" t="s">
        <v>31135</v>
      </c>
      <c r="C70" t="s">
        <v>13709</v>
      </c>
      <c r="D70" t="s">
        <v>13708</v>
      </c>
      <c r="E70" t="s">
        <v>30902</v>
      </c>
      <c r="F70" t="s">
        <v>4</v>
      </c>
      <c r="G70" s="2">
        <v>43195</v>
      </c>
      <c r="H70" s="1">
        <v>800000</v>
      </c>
      <c r="I70" s="1">
        <v>0</v>
      </c>
    </row>
    <row r="71" spans="1:9" x14ac:dyDescent="0.25">
      <c r="A71" t="s">
        <v>14055</v>
      </c>
      <c r="B71" t="s">
        <v>31134</v>
      </c>
      <c r="C71" t="s">
        <v>14057</v>
      </c>
      <c r="D71" t="s">
        <v>14056</v>
      </c>
      <c r="E71" t="s">
        <v>30902</v>
      </c>
      <c r="F71" t="s">
        <v>4</v>
      </c>
      <c r="G71" s="2">
        <v>43329</v>
      </c>
      <c r="H71" s="1">
        <v>767000</v>
      </c>
      <c r="I71" s="1">
        <v>0</v>
      </c>
    </row>
    <row r="72" spans="1:9" x14ac:dyDescent="0.25">
      <c r="A72" t="s">
        <v>14050</v>
      </c>
      <c r="B72" t="s">
        <v>31133</v>
      </c>
      <c r="C72" t="s">
        <v>14052</v>
      </c>
      <c r="D72" t="s">
        <v>14051</v>
      </c>
      <c r="E72" t="s">
        <v>30902</v>
      </c>
      <c r="F72" t="s">
        <v>4</v>
      </c>
      <c r="G72" s="2">
        <v>43194</v>
      </c>
      <c r="H72" s="1">
        <v>880000</v>
      </c>
      <c r="I72" s="1">
        <v>0</v>
      </c>
    </row>
    <row r="73" spans="1:9" x14ac:dyDescent="0.25">
      <c r="A73" t="s">
        <v>12883</v>
      </c>
      <c r="B73" t="s">
        <v>31132</v>
      </c>
      <c r="C73" t="s">
        <v>12885</v>
      </c>
      <c r="D73" t="s">
        <v>12884</v>
      </c>
      <c r="E73" t="s">
        <v>30902</v>
      </c>
      <c r="F73" t="s">
        <v>4</v>
      </c>
      <c r="G73" s="2">
        <v>43244</v>
      </c>
      <c r="H73" s="1">
        <v>1100000</v>
      </c>
      <c r="I73" s="1">
        <v>0</v>
      </c>
    </row>
    <row r="74" spans="1:9" x14ac:dyDescent="0.25">
      <c r="A74" t="s">
        <v>12836</v>
      </c>
      <c r="B74" t="s">
        <v>31131</v>
      </c>
      <c r="C74" t="s">
        <v>12838</v>
      </c>
      <c r="D74" t="s">
        <v>12837</v>
      </c>
      <c r="E74" t="s">
        <v>30902</v>
      </c>
      <c r="F74" t="s">
        <v>4</v>
      </c>
      <c r="G74" s="2">
        <v>43199</v>
      </c>
      <c r="H74" s="1">
        <v>350800</v>
      </c>
      <c r="I74" s="1">
        <v>0</v>
      </c>
    </row>
    <row r="75" spans="1:9" x14ac:dyDescent="0.25">
      <c r="A75" t="s">
        <v>12949</v>
      </c>
      <c r="B75" t="s">
        <v>31130</v>
      </c>
      <c r="C75" t="s">
        <v>12951</v>
      </c>
      <c r="D75" t="s">
        <v>12950</v>
      </c>
      <c r="E75" t="s">
        <v>30902</v>
      </c>
      <c r="F75" t="s">
        <v>4</v>
      </c>
      <c r="G75" s="2">
        <v>43279</v>
      </c>
      <c r="H75" s="1">
        <v>670200</v>
      </c>
      <c r="I75" s="1">
        <v>0</v>
      </c>
    </row>
    <row r="76" spans="1:9" x14ac:dyDescent="0.25">
      <c r="A76" t="s">
        <v>13924</v>
      </c>
      <c r="B76" t="s">
        <v>31129</v>
      </c>
      <c r="C76" t="s">
        <v>13926</v>
      </c>
      <c r="D76" t="s">
        <v>13925</v>
      </c>
      <c r="E76" t="s">
        <v>30902</v>
      </c>
      <c r="F76" t="s">
        <v>4</v>
      </c>
      <c r="G76" s="2">
        <v>43333</v>
      </c>
      <c r="H76" s="1">
        <v>450000</v>
      </c>
      <c r="I76" s="1">
        <v>0</v>
      </c>
    </row>
    <row r="77" spans="1:9" x14ac:dyDescent="0.25">
      <c r="A77" t="s">
        <v>13048</v>
      </c>
      <c r="B77" t="s">
        <v>31128</v>
      </c>
      <c r="C77" t="s">
        <v>13050</v>
      </c>
      <c r="D77" t="s">
        <v>13049</v>
      </c>
      <c r="E77" t="s">
        <v>30902</v>
      </c>
      <c r="F77" t="s">
        <v>4</v>
      </c>
      <c r="G77" s="2">
        <v>43129</v>
      </c>
      <c r="H77" s="1">
        <v>527000</v>
      </c>
      <c r="I77" s="1">
        <v>0</v>
      </c>
    </row>
    <row r="78" spans="1:9" x14ac:dyDescent="0.25">
      <c r="A78" t="s">
        <v>14013</v>
      </c>
      <c r="B78" t="s">
        <v>31127</v>
      </c>
      <c r="C78" t="s">
        <v>14015</v>
      </c>
      <c r="D78" t="s">
        <v>14014</v>
      </c>
      <c r="E78" t="s">
        <v>30902</v>
      </c>
      <c r="F78" t="s">
        <v>4</v>
      </c>
      <c r="G78" s="2">
        <v>43249</v>
      </c>
      <c r="H78" s="1">
        <v>668000</v>
      </c>
      <c r="I78" s="1">
        <v>0</v>
      </c>
    </row>
    <row r="79" spans="1:9" x14ac:dyDescent="0.25">
      <c r="A79" t="s">
        <v>13264</v>
      </c>
      <c r="B79" t="s">
        <v>31126</v>
      </c>
      <c r="C79" t="s">
        <v>6605</v>
      </c>
      <c r="D79" t="s">
        <v>6604</v>
      </c>
      <c r="E79" t="s">
        <v>30902</v>
      </c>
      <c r="F79" t="s">
        <v>4</v>
      </c>
      <c r="G79" s="2">
        <v>43152</v>
      </c>
      <c r="H79" s="1">
        <v>640000</v>
      </c>
      <c r="I79" s="1">
        <v>0</v>
      </c>
    </row>
    <row r="80" spans="1:9" x14ac:dyDescent="0.25">
      <c r="A80" t="s">
        <v>12921</v>
      </c>
      <c r="B80" t="s">
        <v>31125</v>
      </c>
      <c r="C80" t="s">
        <v>5951</v>
      </c>
      <c r="D80" t="s">
        <v>5950</v>
      </c>
      <c r="E80" t="s">
        <v>30902</v>
      </c>
      <c r="F80" t="s">
        <v>4</v>
      </c>
      <c r="G80" s="2">
        <v>43272</v>
      </c>
      <c r="H80" s="1">
        <v>880000</v>
      </c>
      <c r="I80" s="1">
        <v>0</v>
      </c>
    </row>
    <row r="81" spans="1:9" x14ac:dyDescent="0.25">
      <c r="A81" t="s">
        <v>14037</v>
      </c>
      <c r="B81" t="s">
        <v>31124</v>
      </c>
      <c r="C81" t="s">
        <v>14039</v>
      </c>
      <c r="D81" t="s">
        <v>14038</v>
      </c>
      <c r="E81" t="s">
        <v>30902</v>
      </c>
      <c r="F81" t="s">
        <v>4</v>
      </c>
      <c r="G81" s="2">
        <v>43369</v>
      </c>
      <c r="H81" s="1">
        <v>1000000</v>
      </c>
      <c r="I81" s="1">
        <v>0</v>
      </c>
    </row>
    <row r="82" spans="1:9" x14ac:dyDescent="0.25">
      <c r="A82" t="s">
        <v>12846</v>
      </c>
      <c r="B82" t="s">
        <v>31123</v>
      </c>
      <c r="C82" t="s">
        <v>6345</v>
      </c>
      <c r="D82" t="s">
        <v>6344</v>
      </c>
      <c r="E82" t="s">
        <v>30902</v>
      </c>
      <c r="F82" t="s">
        <v>4</v>
      </c>
      <c r="G82" s="2">
        <v>43264</v>
      </c>
      <c r="H82" s="1">
        <v>420000</v>
      </c>
      <c r="I82" s="1">
        <v>0</v>
      </c>
    </row>
    <row r="83" spans="1:9" x14ac:dyDescent="0.25">
      <c r="A83" t="s">
        <v>13168</v>
      </c>
      <c r="B83" t="s">
        <v>31122</v>
      </c>
      <c r="C83" t="s">
        <v>13170</v>
      </c>
      <c r="D83" t="s">
        <v>13169</v>
      </c>
      <c r="E83" t="s">
        <v>30902</v>
      </c>
      <c r="F83" t="s">
        <v>4</v>
      </c>
      <c r="G83" s="2">
        <v>43206</v>
      </c>
      <c r="H83" s="1">
        <v>510500</v>
      </c>
      <c r="I83" s="1">
        <v>0</v>
      </c>
    </row>
    <row r="84" spans="1:9" x14ac:dyDescent="0.25">
      <c r="A84" t="s">
        <v>12752</v>
      </c>
      <c r="B84" t="s">
        <v>31121</v>
      </c>
      <c r="C84" t="s">
        <v>12754</v>
      </c>
      <c r="D84" t="s">
        <v>12753</v>
      </c>
      <c r="E84" t="s">
        <v>30902</v>
      </c>
      <c r="F84" t="s">
        <v>42</v>
      </c>
      <c r="G84" s="2">
        <v>43123</v>
      </c>
      <c r="H84" s="1">
        <v>549900</v>
      </c>
      <c r="I84" s="1">
        <v>0</v>
      </c>
    </row>
    <row r="85" spans="1:9" x14ac:dyDescent="0.25">
      <c r="A85" t="s">
        <v>12747</v>
      </c>
      <c r="B85" t="s">
        <v>31120</v>
      </c>
      <c r="C85" t="s">
        <v>12749</v>
      </c>
      <c r="D85" t="s">
        <v>12748</v>
      </c>
      <c r="E85" t="s">
        <v>30902</v>
      </c>
      <c r="F85" t="s">
        <v>4</v>
      </c>
      <c r="G85" s="2">
        <v>43112</v>
      </c>
      <c r="H85" s="1">
        <v>801700</v>
      </c>
      <c r="I85" s="1">
        <v>0</v>
      </c>
    </row>
    <row r="86" spans="1:9" x14ac:dyDescent="0.25">
      <c r="A86" t="s">
        <v>13648</v>
      </c>
      <c r="B86" t="s">
        <v>31119</v>
      </c>
      <c r="C86" t="s">
        <v>13650</v>
      </c>
      <c r="D86" t="s">
        <v>13649</v>
      </c>
      <c r="E86" t="s">
        <v>30902</v>
      </c>
      <c r="F86" t="s">
        <v>4</v>
      </c>
      <c r="G86" s="2">
        <v>43388</v>
      </c>
      <c r="H86" s="1">
        <v>160000</v>
      </c>
      <c r="I86" s="1">
        <v>0</v>
      </c>
    </row>
    <row r="87" spans="1:9" x14ac:dyDescent="0.25">
      <c r="A87" t="s">
        <v>13640</v>
      </c>
      <c r="B87" t="s">
        <v>31118</v>
      </c>
      <c r="C87" t="s">
        <v>5780</v>
      </c>
      <c r="D87" t="s">
        <v>5779</v>
      </c>
      <c r="E87" t="s">
        <v>30902</v>
      </c>
      <c r="F87" t="s">
        <v>4</v>
      </c>
      <c r="G87" s="2">
        <v>43262</v>
      </c>
      <c r="H87" s="1">
        <v>1925000</v>
      </c>
      <c r="I87" s="1">
        <v>0</v>
      </c>
    </row>
    <row r="88" spans="1:9" x14ac:dyDescent="0.25">
      <c r="A88" t="s">
        <v>13478</v>
      </c>
      <c r="B88" t="s">
        <v>31117</v>
      </c>
      <c r="C88" t="s">
        <v>13480</v>
      </c>
      <c r="D88" t="s">
        <v>13479</v>
      </c>
      <c r="E88" t="s">
        <v>30902</v>
      </c>
      <c r="F88" t="s">
        <v>4</v>
      </c>
      <c r="G88" s="2">
        <v>43244</v>
      </c>
      <c r="H88" s="1">
        <v>332200</v>
      </c>
      <c r="I88" s="1">
        <v>0</v>
      </c>
    </row>
    <row r="89" spans="1:9" x14ac:dyDescent="0.25">
      <c r="A89" t="s">
        <v>13627</v>
      </c>
      <c r="B89" t="s">
        <v>31116</v>
      </c>
      <c r="C89" t="s">
        <v>13629</v>
      </c>
      <c r="D89" t="s">
        <v>13628</v>
      </c>
      <c r="E89" t="s">
        <v>30902</v>
      </c>
      <c r="F89" t="s">
        <v>4</v>
      </c>
      <c r="G89" s="2">
        <v>43104</v>
      </c>
      <c r="H89" s="1">
        <v>860000</v>
      </c>
      <c r="I89" s="1">
        <v>0</v>
      </c>
    </row>
    <row r="90" spans="1:9" x14ac:dyDescent="0.25">
      <c r="A90" t="s">
        <v>12888</v>
      </c>
      <c r="B90" t="s">
        <v>31115</v>
      </c>
      <c r="C90" t="s">
        <v>12890</v>
      </c>
      <c r="D90" t="s">
        <v>12889</v>
      </c>
      <c r="E90" t="s">
        <v>30902</v>
      </c>
      <c r="F90" t="s">
        <v>4</v>
      </c>
      <c r="G90" s="2">
        <v>43305</v>
      </c>
      <c r="H90" s="1">
        <v>800000</v>
      </c>
      <c r="I90" s="1">
        <v>0</v>
      </c>
    </row>
    <row r="91" spans="1:9" x14ac:dyDescent="0.25">
      <c r="A91" t="s">
        <v>12699</v>
      </c>
      <c r="B91" t="s">
        <v>31114</v>
      </c>
      <c r="C91" t="s">
        <v>12701</v>
      </c>
      <c r="D91" t="s">
        <v>12700</v>
      </c>
      <c r="E91" t="s">
        <v>30902</v>
      </c>
      <c r="F91" t="s">
        <v>42</v>
      </c>
      <c r="G91" s="2">
        <v>43116</v>
      </c>
      <c r="H91" s="1">
        <v>405000</v>
      </c>
      <c r="I91" s="1">
        <v>0</v>
      </c>
    </row>
    <row r="92" spans="1:9" x14ac:dyDescent="0.25">
      <c r="A92" t="s">
        <v>12694</v>
      </c>
      <c r="B92" t="s">
        <v>31113</v>
      </c>
      <c r="C92" t="s">
        <v>12696</v>
      </c>
      <c r="D92" t="s">
        <v>12695</v>
      </c>
      <c r="E92" t="s">
        <v>30902</v>
      </c>
      <c r="F92" t="s">
        <v>4</v>
      </c>
      <c r="G92" s="2">
        <v>43382</v>
      </c>
      <c r="H92" s="1">
        <v>255000</v>
      </c>
      <c r="I92" s="1">
        <v>0</v>
      </c>
    </row>
    <row r="93" spans="1:9" x14ac:dyDescent="0.25">
      <c r="A93" t="s">
        <v>13970</v>
      </c>
      <c r="B93" t="s">
        <v>31112</v>
      </c>
      <c r="C93" t="s">
        <v>13972</v>
      </c>
      <c r="D93" t="s">
        <v>13971</v>
      </c>
      <c r="E93" t="s">
        <v>30902</v>
      </c>
      <c r="F93" t="s">
        <v>4</v>
      </c>
      <c r="G93" s="2">
        <v>43271</v>
      </c>
      <c r="H93" s="1">
        <v>373000</v>
      </c>
      <c r="I93" s="1">
        <v>0</v>
      </c>
    </row>
    <row r="94" spans="1:9" x14ac:dyDescent="0.25">
      <c r="A94" t="s">
        <v>13782</v>
      </c>
      <c r="B94" t="s">
        <v>31111</v>
      </c>
      <c r="C94" t="s">
        <v>13784</v>
      </c>
      <c r="D94" t="s">
        <v>13783</v>
      </c>
      <c r="E94" t="s">
        <v>30902</v>
      </c>
      <c r="F94" t="s">
        <v>42</v>
      </c>
      <c r="G94" s="2">
        <v>43187</v>
      </c>
      <c r="H94" s="1">
        <v>355000</v>
      </c>
      <c r="I94" s="1">
        <v>0</v>
      </c>
    </row>
    <row r="95" spans="1:9" x14ac:dyDescent="0.25">
      <c r="A95" t="s">
        <v>13960</v>
      </c>
      <c r="B95" t="s">
        <v>31110</v>
      </c>
      <c r="C95" t="s">
        <v>13957</v>
      </c>
      <c r="D95" t="s">
        <v>13956</v>
      </c>
      <c r="E95" t="s">
        <v>30902</v>
      </c>
      <c r="F95" t="s">
        <v>4</v>
      </c>
      <c r="G95" s="2">
        <v>43216</v>
      </c>
      <c r="H95" s="1">
        <v>105000</v>
      </c>
      <c r="I95" s="1">
        <v>0</v>
      </c>
    </row>
    <row r="96" spans="1:9" x14ac:dyDescent="0.25">
      <c r="A96" t="s">
        <v>13919</v>
      </c>
      <c r="B96" t="s">
        <v>31109</v>
      </c>
      <c r="C96" t="s">
        <v>13921</v>
      </c>
      <c r="D96" t="s">
        <v>13920</v>
      </c>
      <c r="E96" t="s">
        <v>30902</v>
      </c>
      <c r="F96" t="s">
        <v>42</v>
      </c>
      <c r="G96" s="2">
        <v>43193</v>
      </c>
      <c r="H96" s="1">
        <v>276176</v>
      </c>
      <c r="I96" s="1">
        <v>0</v>
      </c>
    </row>
    <row r="97" spans="1:9" x14ac:dyDescent="0.25">
      <c r="A97" t="s">
        <v>13914</v>
      </c>
      <c r="B97" t="s">
        <v>31108</v>
      </c>
      <c r="C97" t="s">
        <v>13916</v>
      </c>
      <c r="D97" t="s">
        <v>13915</v>
      </c>
      <c r="E97" t="s">
        <v>30902</v>
      </c>
      <c r="F97" t="s">
        <v>42</v>
      </c>
      <c r="G97" s="2">
        <v>43262</v>
      </c>
      <c r="H97" s="1">
        <v>803600</v>
      </c>
      <c r="I97" s="1">
        <v>0</v>
      </c>
    </row>
    <row r="98" spans="1:9" x14ac:dyDescent="0.25">
      <c r="A98" t="s">
        <v>13546</v>
      </c>
      <c r="B98" t="s">
        <v>31107</v>
      </c>
      <c r="C98" t="s">
        <v>13548</v>
      </c>
      <c r="D98" t="s">
        <v>13547</v>
      </c>
      <c r="E98" t="s">
        <v>30902</v>
      </c>
      <c r="F98" t="s">
        <v>4</v>
      </c>
      <c r="G98" s="2">
        <v>43199</v>
      </c>
      <c r="H98" s="1">
        <v>890000</v>
      </c>
      <c r="I98" s="1">
        <v>0</v>
      </c>
    </row>
    <row r="99" spans="1:9" x14ac:dyDescent="0.25">
      <c r="A99" t="s">
        <v>12742</v>
      </c>
      <c r="B99" t="s">
        <v>31106</v>
      </c>
      <c r="C99" t="s">
        <v>12744</v>
      </c>
      <c r="D99" t="s">
        <v>12743</v>
      </c>
      <c r="E99" t="s">
        <v>30902</v>
      </c>
      <c r="F99" t="s">
        <v>4</v>
      </c>
      <c r="G99" s="2">
        <v>43139</v>
      </c>
      <c r="H99" s="1">
        <v>740000</v>
      </c>
      <c r="I99" s="1">
        <v>0</v>
      </c>
    </row>
    <row r="100" spans="1:9" x14ac:dyDescent="0.25">
      <c r="A100" t="s">
        <v>13722</v>
      </c>
      <c r="B100" t="s">
        <v>31105</v>
      </c>
      <c r="C100" t="s">
        <v>13724</v>
      </c>
      <c r="D100" t="s">
        <v>13723</v>
      </c>
      <c r="E100" t="s">
        <v>30902</v>
      </c>
      <c r="F100" t="s">
        <v>4</v>
      </c>
      <c r="G100" s="2">
        <v>43109</v>
      </c>
      <c r="H100" s="1">
        <v>649000</v>
      </c>
      <c r="I100" s="1">
        <v>0</v>
      </c>
    </row>
    <row r="101" spans="1:9" x14ac:dyDescent="0.25">
      <c r="A101" t="s">
        <v>13386</v>
      </c>
      <c r="B101" t="s">
        <v>31104</v>
      </c>
      <c r="C101" t="s">
        <v>13388</v>
      </c>
      <c r="D101" t="s">
        <v>13387</v>
      </c>
      <c r="E101" t="s">
        <v>30902</v>
      </c>
      <c r="F101" t="s">
        <v>4</v>
      </c>
      <c r="G101" s="2">
        <v>43355</v>
      </c>
      <c r="H101" s="1">
        <v>708000</v>
      </c>
      <c r="I101" s="1">
        <v>0</v>
      </c>
    </row>
    <row r="102" spans="1:9" x14ac:dyDescent="0.25">
      <c r="A102" t="s">
        <v>13076</v>
      </c>
      <c r="B102" t="s">
        <v>31103</v>
      </c>
      <c r="C102" t="s">
        <v>13078</v>
      </c>
      <c r="D102" t="s">
        <v>13077</v>
      </c>
      <c r="E102" t="s">
        <v>30902</v>
      </c>
      <c r="F102" t="s">
        <v>4</v>
      </c>
      <c r="G102" s="2">
        <v>43262</v>
      </c>
      <c r="H102" s="1">
        <v>875364</v>
      </c>
      <c r="I102" s="1">
        <v>0</v>
      </c>
    </row>
    <row r="103" spans="1:9" x14ac:dyDescent="0.25">
      <c r="A103" t="s">
        <v>13889</v>
      </c>
      <c r="B103" t="s">
        <v>31102</v>
      </c>
      <c r="C103" t="s">
        <v>3587</v>
      </c>
      <c r="D103" t="s">
        <v>3586</v>
      </c>
      <c r="E103" t="s">
        <v>30902</v>
      </c>
      <c r="F103" t="s">
        <v>42</v>
      </c>
      <c r="G103" s="2">
        <v>43278</v>
      </c>
      <c r="H103" s="1">
        <v>200000</v>
      </c>
      <c r="I103" s="1">
        <v>0</v>
      </c>
    </row>
    <row r="104" spans="1:9" x14ac:dyDescent="0.25">
      <c r="A104" t="s">
        <v>13066</v>
      </c>
      <c r="B104" t="s">
        <v>31101</v>
      </c>
      <c r="C104" t="s">
        <v>13068</v>
      </c>
      <c r="D104" t="s">
        <v>13067</v>
      </c>
      <c r="E104" t="s">
        <v>30902</v>
      </c>
      <c r="F104" t="s">
        <v>4</v>
      </c>
      <c r="G104" s="2">
        <v>43370</v>
      </c>
      <c r="H104" s="1">
        <v>1635000</v>
      </c>
      <c r="I104" s="1">
        <v>0</v>
      </c>
    </row>
    <row r="105" spans="1:9" x14ac:dyDescent="0.25">
      <c r="A105" t="s">
        <v>13516</v>
      </c>
      <c r="B105" t="s">
        <v>31100</v>
      </c>
      <c r="C105" t="s">
        <v>13518</v>
      </c>
      <c r="D105" t="s">
        <v>13517</v>
      </c>
      <c r="E105" t="s">
        <v>30902</v>
      </c>
      <c r="F105" t="s">
        <v>42</v>
      </c>
      <c r="G105" s="2">
        <v>43202</v>
      </c>
      <c r="H105" s="1">
        <v>194000</v>
      </c>
      <c r="I105" s="1">
        <v>0</v>
      </c>
    </row>
    <row r="106" spans="1:9" x14ac:dyDescent="0.25">
      <c r="A106" t="s">
        <v>13363</v>
      </c>
      <c r="B106" t="s">
        <v>31099</v>
      </c>
      <c r="C106" t="s">
        <v>13365</v>
      </c>
      <c r="D106" t="s">
        <v>13364</v>
      </c>
      <c r="E106" t="s">
        <v>30902</v>
      </c>
      <c r="F106" t="s">
        <v>42</v>
      </c>
      <c r="G106" s="2">
        <v>43329</v>
      </c>
      <c r="H106" s="1">
        <v>380000</v>
      </c>
      <c r="I106" s="1">
        <v>0</v>
      </c>
    </row>
    <row r="107" spans="1:9" x14ac:dyDescent="0.25">
      <c r="A107" t="s">
        <v>12992</v>
      </c>
      <c r="B107" t="s">
        <v>31098</v>
      </c>
      <c r="C107" t="s">
        <v>12994</v>
      </c>
      <c r="D107" t="s">
        <v>12993</v>
      </c>
      <c r="E107" t="s">
        <v>30902</v>
      </c>
      <c r="F107" t="s">
        <v>4</v>
      </c>
      <c r="G107" s="2">
        <v>43237</v>
      </c>
      <c r="H107" s="1">
        <v>427000</v>
      </c>
      <c r="I107" s="1">
        <v>0</v>
      </c>
    </row>
    <row r="108" spans="1:9" x14ac:dyDescent="0.25">
      <c r="A108" t="s">
        <v>13153</v>
      </c>
      <c r="B108" t="s">
        <v>31097</v>
      </c>
      <c r="C108" t="s">
        <v>13155</v>
      </c>
      <c r="D108" t="s">
        <v>13154</v>
      </c>
      <c r="E108" t="s">
        <v>30902</v>
      </c>
      <c r="F108" t="s">
        <v>4</v>
      </c>
      <c r="G108" s="2">
        <v>43187</v>
      </c>
      <c r="H108" s="1">
        <v>267000</v>
      </c>
      <c r="I108" s="1">
        <v>0</v>
      </c>
    </row>
    <row r="109" spans="1:9" x14ac:dyDescent="0.25">
      <c r="A109" t="s">
        <v>13338</v>
      </c>
      <c r="B109" t="s">
        <v>31096</v>
      </c>
      <c r="C109" t="s">
        <v>13340</v>
      </c>
      <c r="D109" t="s">
        <v>13339</v>
      </c>
      <c r="E109" t="s">
        <v>30902</v>
      </c>
      <c r="F109" t="s">
        <v>4</v>
      </c>
      <c r="G109" s="2">
        <v>43264</v>
      </c>
      <c r="H109" s="1">
        <v>478900</v>
      </c>
      <c r="I109" s="1">
        <v>0</v>
      </c>
    </row>
    <row r="110" spans="1:9" x14ac:dyDescent="0.25">
      <c r="A110" t="s">
        <v>13333</v>
      </c>
      <c r="B110" t="s">
        <v>31095</v>
      </c>
      <c r="C110" t="s">
        <v>13335</v>
      </c>
      <c r="D110" t="s">
        <v>13334</v>
      </c>
      <c r="E110" t="s">
        <v>30902</v>
      </c>
      <c r="F110" t="s">
        <v>4</v>
      </c>
      <c r="G110" s="2">
        <v>43273</v>
      </c>
      <c r="H110" s="1">
        <v>198000</v>
      </c>
      <c r="I110" s="1">
        <v>0</v>
      </c>
    </row>
    <row r="111" spans="1:9" x14ac:dyDescent="0.25">
      <c r="A111" t="s">
        <v>13328</v>
      </c>
      <c r="B111" t="s">
        <v>31094</v>
      </c>
      <c r="C111" t="s">
        <v>13330</v>
      </c>
      <c r="D111" t="s">
        <v>13329</v>
      </c>
      <c r="E111" t="s">
        <v>30902</v>
      </c>
      <c r="F111" t="s">
        <v>4</v>
      </c>
      <c r="G111" s="2">
        <v>43236</v>
      </c>
      <c r="H111" s="1">
        <v>785000</v>
      </c>
      <c r="I111" s="1">
        <v>0</v>
      </c>
    </row>
    <row r="112" spans="1:9" x14ac:dyDescent="0.25">
      <c r="A112" t="s">
        <v>13483</v>
      </c>
      <c r="B112" t="s">
        <v>31093</v>
      </c>
      <c r="C112" t="s">
        <v>13485</v>
      </c>
      <c r="D112" t="s">
        <v>13484</v>
      </c>
      <c r="E112" t="s">
        <v>30902</v>
      </c>
      <c r="F112" t="s">
        <v>4</v>
      </c>
      <c r="G112" s="2">
        <v>43326</v>
      </c>
      <c r="H112" s="1">
        <v>3761000</v>
      </c>
      <c r="I112" s="1">
        <v>0</v>
      </c>
    </row>
    <row r="113" spans="1:9" x14ac:dyDescent="0.25">
      <c r="A113" t="s">
        <v>13632</v>
      </c>
      <c r="B113" t="s">
        <v>31092</v>
      </c>
      <c r="C113" t="s">
        <v>13624</v>
      </c>
      <c r="D113" t="s">
        <v>13623</v>
      </c>
      <c r="E113" t="s">
        <v>30902</v>
      </c>
      <c r="F113" t="s">
        <v>4</v>
      </c>
      <c r="G113" s="2">
        <v>43413</v>
      </c>
      <c r="H113" s="1">
        <v>331020</v>
      </c>
      <c r="I113" s="1">
        <v>0</v>
      </c>
    </row>
    <row r="114" spans="1:9" x14ac:dyDescent="0.25">
      <c r="A114" t="s">
        <v>13831</v>
      </c>
      <c r="B114" t="s">
        <v>31091</v>
      </c>
      <c r="C114" t="s">
        <v>13833</v>
      </c>
      <c r="D114" t="s">
        <v>13832</v>
      </c>
      <c r="E114" t="s">
        <v>30902</v>
      </c>
      <c r="F114" t="s">
        <v>4</v>
      </c>
      <c r="G114" s="2">
        <v>43161</v>
      </c>
      <c r="H114" s="1">
        <v>746900</v>
      </c>
      <c r="I114" s="1">
        <v>0</v>
      </c>
    </row>
    <row r="115" spans="1:9" x14ac:dyDescent="0.25">
      <c r="A115" t="s">
        <v>13435</v>
      </c>
      <c r="B115" t="s">
        <v>31090</v>
      </c>
      <c r="C115" t="s">
        <v>13437</v>
      </c>
      <c r="D115" t="s">
        <v>13436</v>
      </c>
      <c r="E115" t="s">
        <v>30902</v>
      </c>
      <c r="F115" t="s">
        <v>4</v>
      </c>
      <c r="G115" s="2">
        <v>43290</v>
      </c>
      <c r="H115" s="1">
        <v>568200</v>
      </c>
      <c r="I115" s="1">
        <v>0</v>
      </c>
    </row>
    <row r="116" spans="1:9" x14ac:dyDescent="0.25">
      <c r="A116" t="s">
        <v>13209</v>
      </c>
      <c r="B116" t="s">
        <v>31089</v>
      </c>
      <c r="C116" t="s">
        <v>13211</v>
      </c>
      <c r="D116" t="s">
        <v>13210</v>
      </c>
      <c r="E116" t="s">
        <v>30902</v>
      </c>
      <c r="F116" t="s">
        <v>4</v>
      </c>
      <c r="G116" s="2">
        <v>43290</v>
      </c>
      <c r="H116" s="1">
        <v>809000</v>
      </c>
      <c r="I116" s="1">
        <v>0</v>
      </c>
    </row>
    <row r="117" spans="1:9" x14ac:dyDescent="0.25">
      <c r="A117" t="s">
        <v>13096</v>
      </c>
      <c r="B117" t="s">
        <v>31088</v>
      </c>
      <c r="C117" t="s">
        <v>13098</v>
      </c>
      <c r="D117" t="s">
        <v>13097</v>
      </c>
      <c r="E117" t="s">
        <v>30902</v>
      </c>
      <c r="F117" t="s">
        <v>4</v>
      </c>
      <c r="G117" s="2">
        <v>43440</v>
      </c>
      <c r="H117" s="1">
        <v>480000</v>
      </c>
      <c r="I117" s="1">
        <v>0</v>
      </c>
    </row>
    <row r="118" spans="1:9" x14ac:dyDescent="0.25">
      <c r="A118" t="s">
        <v>13996</v>
      </c>
      <c r="B118" t="s">
        <v>31087</v>
      </c>
      <c r="C118" t="s">
        <v>13998</v>
      </c>
      <c r="D118" t="s">
        <v>13997</v>
      </c>
      <c r="E118" t="s">
        <v>30902</v>
      </c>
      <c r="F118" t="s">
        <v>4</v>
      </c>
      <c r="G118" s="2">
        <v>43129</v>
      </c>
      <c r="H118" s="1">
        <v>998600</v>
      </c>
      <c r="I118" s="1">
        <v>0</v>
      </c>
    </row>
    <row r="119" spans="1:9" x14ac:dyDescent="0.25">
      <c r="A119" t="s">
        <v>13800</v>
      </c>
      <c r="B119" t="s">
        <v>31086</v>
      </c>
      <c r="C119" t="s">
        <v>13802</v>
      </c>
      <c r="D119" t="s">
        <v>13801</v>
      </c>
      <c r="E119" t="s">
        <v>30902</v>
      </c>
      <c r="F119" t="s">
        <v>4</v>
      </c>
      <c r="G119" s="2">
        <v>43363</v>
      </c>
      <c r="H119" s="1">
        <v>884500</v>
      </c>
      <c r="I119" s="1">
        <v>0</v>
      </c>
    </row>
    <row r="120" spans="1:9" x14ac:dyDescent="0.25">
      <c r="A120" t="s">
        <v>13222</v>
      </c>
      <c r="B120" t="s">
        <v>31085</v>
      </c>
      <c r="C120" t="s">
        <v>13224</v>
      </c>
      <c r="D120" t="s">
        <v>13223</v>
      </c>
      <c r="E120" t="s">
        <v>30902</v>
      </c>
      <c r="F120" t="s">
        <v>4</v>
      </c>
      <c r="G120" s="2">
        <v>43104</v>
      </c>
      <c r="H120" s="1">
        <v>336000</v>
      </c>
      <c r="I120" s="1">
        <v>0</v>
      </c>
    </row>
    <row r="121" spans="1:9" x14ac:dyDescent="0.25">
      <c r="A121" t="s">
        <v>13445</v>
      </c>
      <c r="B121" t="s">
        <v>31084</v>
      </c>
      <c r="C121" t="s">
        <v>13447</v>
      </c>
      <c r="D121" t="s">
        <v>13446</v>
      </c>
      <c r="E121" t="s">
        <v>30902</v>
      </c>
      <c r="F121" t="s">
        <v>4</v>
      </c>
      <c r="G121" s="2">
        <v>43325</v>
      </c>
      <c r="H121" s="1">
        <v>445000</v>
      </c>
      <c r="I121" s="1">
        <v>0</v>
      </c>
    </row>
    <row r="122" spans="1:9" x14ac:dyDescent="0.25">
      <c r="A122" t="s">
        <v>12982</v>
      </c>
      <c r="B122" t="s">
        <v>31083</v>
      </c>
      <c r="C122" t="s">
        <v>12984</v>
      </c>
      <c r="D122" t="s">
        <v>12983</v>
      </c>
      <c r="E122" t="s">
        <v>30902</v>
      </c>
      <c r="F122" t="s">
        <v>4</v>
      </c>
      <c r="G122" s="2">
        <v>43396</v>
      </c>
      <c r="H122" s="1">
        <v>1597500</v>
      </c>
      <c r="I122" s="1">
        <v>0</v>
      </c>
    </row>
    <row r="123" spans="1:9" x14ac:dyDescent="0.25">
      <c r="A123" t="s">
        <v>12709</v>
      </c>
      <c r="B123" t="s">
        <v>31082</v>
      </c>
      <c r="C123" t="s">
        <v>12711</v>
      </c>
      <c r="D123" t="s">
        <v>12710</v>
      </c>
      <c r="E123" t="s">
        <v>30902</v>
      </c>
      <c r="F123" t="s">
        <v>4</v>
      </c>
      <c r="G123" s="2">
        <v>43222</v>
      </c>
      <c r="H123" s="1">
        <v>197260</v>
      </c>
      <c r="I123" s="1">
        <v>0</v>
      </c>
    </row>
    <row r="124" spans="1:9" x14ac:dyDescent="0.25">
      <c r="A124" t="s">
        <v>12826</v>
      </c>
      <c r="B124" t="s">
        <v>31081</v>
      </c>
      <c r="C124" t="s">
        <v>12828</v>
      </c>
      <c r="D124" t="s">
        <v>12827</v>
      </c>
      <c r="E124" t="s">
        <v>30902</v>
      </c>
      <c r="F124" t="s">
        <v>42</v>
      </c>
      <c r="G124" s="2">
        <v>43200</v>
      </c>
      <c r="H124" s="1">
        <v>239900</v>
      </c>
      <c r="I124" s="1">
        <v>0</v>
      </c>
    </row>
    <row r="125" spans="1:9" x14ac:dyDescent="0.25">
      <c r="A125" t="s">
        <v>13432</v>
      </c>
      <c r="B125" t="s">
        <v>31080</v>
      </c>
      <c r="C125" t="s">
        <v>9427</v>
      </c>
      <c r="D125" t="s">
        <v>9426</v>
      </c>
      <c r="E125" t="s">
        <v>30902</v>
      </c>
      <c r="F125" t="s">
        <v>4</v>
      </c>
      <c r="G125" s="2">
        <v>43123</v>
      </c>
      <c r="H125" s="1">
        <v>1191136</v>
      </c>
      <c r="I125" s="1">
        <v>0</v>
      </c>
    </row>
    <row r="126" spans="1:9" x14ac:dyDescent="0.25">
      <c r="A126" t="s">
        <v>13767</v>
      </c>
      <c r="B126" t="s">
        <v>31079</v>
      </c>
      <c r="C126" t="s">
        <v>13769</v>
      </c>
      <c r="D126" t="s">
        <v>13768</v>
      </c>
      <c r="E126" t="s">
        <v>30902</v>
      </c>
      <c r="F126" t="s">
        <v>4</v>
      </c>
      <c r="G126" s="2">
        <v>43110</v>
      </c>
      <c r="H126" s="1">
        <v>430875</v>
      </c>
      <c r="I126" s="1">
        <v>0</v>
      </c>
    </row>
    <row r="127" spans="1:9" x14ac:dyDescent="0.25">
      <c r="A127" t="s">
        <v>13422</v>
      </c>
      <c r="B127" t="s">
        <v>31078</v>
      </c>
      <c r="C127" t="s">
        <v>13424</v>
      </c>
      <c r="D127" t="s">
        <v>13423</v>
      </c>
      <c r="E127" t="s">
        <v>30902</v>
      </c>
      <c r="F127" t="s">
        <v>4</v>
      </c>
      <c r="G127" s="2">
        <v>43290</v>
      </c>
      <c r="H127" s="1">
        <v>928072</v>
      </c>
      <c r="I127" s="1">
        <v>0</v>
      </c>
    </row>
    <row r="128" spans="1:9" x14ac:dyDescent="0.25">
      <c r="A128" t="s">
        <v>12939</v>
      </c>
      <c r="B128" t="s">
        <v>31077</v>
      </c>
      <c r="C128" t="s">
        <v>12941</v>
      </c>
      <c r="D128" t="s">
        <v>12940</v>
      </c>
      <c r="E128" t="s">
        <v>30902</v>
      </c>
      <c r="F128" t="s">
        <v>4</v>
      </c>
      <c r="G128" s="2">
        <v>43308</v>
      </c>
      <c r="H128" s="1">
        <v>385000</v>
      </c>
      <c r="I128" s="1">
        <v>0</v>
      </c>
    </row>
    <row r="129" spans="1:9" x14ac:dyDescent="0.25">
      <c r="A129" t="s">
        <v>13196</v>
      </c>
      <c r="B129" t="s">
        <v>31076</v>
      </c>
      <c r="C129" t="s">
        <v>13198</v>
      </c>
      <c r="D129" t="s">
        <v>13197</v>
      </c>
      <c r="E129" t="s">
        <v>30902</v>
      </c>
      <c r="F129" t="s">
        <v>4</v>
      </c>
      <c r="G129" s="2">
        <v>43235</v>
      </c>
      <c r="H129" s="1">
        <v>250340</v>
      </c>
      <c r="I129" s="1">
        <v>0</v>
      </c>
    </row>
    <row r="130" spans="1:9" x14ac:dyDescent="0.25">
      <c r="A130" t="s">
        <v>13181</v>
      </c>
      <c r="B130" t="s">
        <v>31075</v>
      </c>
      <c r="C130" t="s">
        <v>13183</v>
      </c>
      <c r="D130" t="s">
        <v>13182</v>
      </c>
      <c r="E130" t="s">
        <v>30902</v>
      </c>
      <c r="F130" t="s">
        <v>4</v>
      </c>
      <c r="G130" s="2">
        <v>43361</v>
      </c>
      <c r="H130" s="1">
        <v>780000</v>
      </c>
      <c r="I130" s="1">
        <v>0</v>
      </c>
    </row>
    <row r="131" spans="1:9" x14ac:dyDescent="0.25">
      <c r="A131" t="s">
        <v>13737</v>
      </c>
      <c r="B131" t="s">
        <v>31074</v>
      </c>
      <c r="C131" t="s">
        <v>13739</v>
      </c>
      <c r="D131" t="s">
        <v>13738</v>
      </c>
      <c r="E131" t="s">
        <v>30902</v>
      </c>
      <c r="F131" t="s">
        <v>42</v>
      </c>
      <c r="G131" s="2">
        <v>43349</v>
      </c>
      <c r="H131" s="1">
        <v>1250000</v>
      </c>
      <c r="I131" s="1">
        <v>0</v>
      </c>
    </row>
    <row r="132" spans="1:9" x14ac:dyDescent="0.25">
      <c r="A132" t="s">
        <v>13582</v>
      </c>
      <c r="B132" t="s">
        <v>31073</v>
      </c>
      <c r="C132" t="s">
        <v>13584</v>
      </c>
      <c r="D132" t="s">
        <v>13583</v>
      </c>
      <c r="E132" t="s">
        <v>30902</v>
      </c>
      <c r="F132" t="s">
        <v>4</v>
      </c>
      <c r="G132" s="2">
        <v>43264</v>
      </c>
      <c r="H132" s="1">
        <v>754020</v>
      </c>
      <c r="I132" s="1">
        <v>0</v>
      </c>
    </row>
    <row r="133" spans="1:9" x14ac:dyDescent="0.25">
      <c r="A133" t="s">
        <v>12944</v>
      </c>
      <c r="B133" t="s">
        <v>31072</v>
      </c>
      <c r="C133" t="s">
        <v>12946</v>
      </c>
      <c r="D133" t="s">
        <v>12945</v>
      </c>
      <c r="E133" t="s">
        <v>30902</v>
      </c>
      <c r="F133" t="s">
        <v>4</v>
      </c>
      <c r="G133" s="2">
        <v>43333</v>
      </c>
      <c r="H133" s="1">
        <v>864000</v>
      </c>
      <c r="I133" s="1">
        <v>0</v>
      </c>
    </row>
    <row r="134" spans="1:9" x14ac:dyDescent="0.25">
      <c r="A134" t="s">
        <v>13717</v>
      </c>
      <c r="B134" t="s">
        <v>31071</v>
      </c>
      <c r="C134" t="s">
        <v>13719</v>
      </c>
      <c r="D134" t="s">
        <v>13718</v>
      </c>
      <c r="E134" t="s">
        <v>30902</v>
      </c>
      <c r="F134" t="s">
        <v>4</v>
      </c>
      <c r="G134" s="2">
        <v>43326</v>
      </c>
      <c r="H134" s="1">
        <v>800000</v>
      </c>
      <c r="I134" s="1">
        <v>0</v>
      </c>
    </row>
    <row r="135" spans="1:9" x14ac:dyDescent="0.25">
      <c r="A135" t="s">
        <v>13010</v>
      </c>
      <c r="B135" t="s">
        <v>31070</v>
      </c>
      <c r="C135" t="s">
        <v>13012</v>
      </c>
      <c r="D135" t="s">
        <v>13011</v>
      </c>
      <c r="E135" t="s">
        <v>30902</v>
      </c>
      <c r="F135" t="s">
        <v>42</v>
      </c>
      <c r="G135" s="2">
        <v>43129</v>
      </c>
      <c r="H135" s="1">
        <v>800000</v>
      </c>
      <c r="I135" s="1">
        <v>0</v>
      </c>
    </row>
    <row r="136" spans="1:9" x14ac:dyDescent="0.25">
      <c r="A136" t="s">
        <v>12684</v>
      </c>
      <c r="B136" t="s">
        <v>31069</v>
      </c>
      <c r="C136" t="s">
        <v>12686</v>
      </c>
      <c r="D136" t="s">
        <v>12685</v>
      </c>
      <c r="E136" t="s">
        <v>30902</v>
      </c>
      <c r="F136" t="s">
        <v>4</v>
      </c>
      <c r="G136" s="2">
        <v>43118</v>
      </c>
      <c r="H136" s="1">
        <v>874950</v>
      </c>
      <c r="I136" s="1">
        <v>0</v>
      </c>
    </row>
    <row r="137" spans="1:9" x14ac:dyDescent="0.25">
      <c r="A137" t="s">
        <v>12841</v>
      </c>
      <c r="B137" t="s">
        <v>31068</v>
      </c>
      <c r="C137" t="s">
        <v>12843</v>
      </c>
      <c r="D137" t="s">
        <v>12842</v>
      </c>
      <c r="E137" t="s">
        <v>30902</v>
      </c>
      <c r="F137" t="s">
        <v>4</v>
      </c>
      <c r="G137" s="2">
        <v>43264</v>
      </c>
      <c r="H137" s="1">
        <v>695650</v>
      </c>
      <c r="I137" s="1">
        <v>0</v>
      </c>
    </row>
    <row r="138" spans="1:9" x14ac:dyDescent="0.25">
      <c r="A138" t="s">
        <v>12704</v>
      </c>
      <c r="B138" t="s">
        <v>31067</v>
      </c>
      <c r="C138" t="s">
        <v>12706</v>
      </c>
      <c r="D138" t="s">
        <v>12705</v>
      </c>
      <c r="E138" t="s">
        <v>30902</v>
      </c>
      <c r="F138" t="s">
        <v>4</v>
      </c>
      <c r="G138" s="2">
        <v>43168</v>
      </c>
      <c r="H138" s="1">
        <v>1880000</v>
      </c>
      <c r="I138" s="1">
        <v>0</v>
      </c>
    </row>
    <row r="139" spans="1:9" x14ac:dyDescent="0.25">
      <c r="A139" t="s">
        <v>13496</v>
      </c>
      <c r="B139" t="s">
        <v>31066</v>
      </c>
      <c r="C139" t="s">
        <v>13498</v>
      </c>
      <c r="D139" t="s">
        <v>13497</v>
      </c>
      <c r="E139" t="s">
        <v>30902</v>
      </c>
      <c r="F139" t="s">
        <v>42</v>
      </c>
      <c r="G139" s="2">
        <v>43153</v>
      </c>
      <c r="H139" s="1">
        <v>809100</v>
      </c>
      <c r="I139" s="1">
        <v>0</v>
      </c>
    </row>
    <row r="140" spans="1:9" x14ac:dyDescent="0.25">
      <c r="A140" t="s">
        <v>13491</v>
      </c>
      <c r="B140" t="s">
        <v>31065</v>
      </c>
      <c r="C140" t="s">
        <v>13493</v>
      </c>
      <c r="D140" t="s">
        <v>13492</v>
      </c>
      <c r="E140" t="s">
        <v>30902</v>
      </c>
      <c r="F140" t="s">
        <v>4</v>
      </c>
      <c r="G140" s="2">
        <v>43423</v>
      </c>
      <c r="H140" s="1">
        <v>1000000</v>
      </c>
      <c r="I140" s="1">
        <v>0</v>
      </c>
    </row>
    <row r="141" spans="1:9" x14ac:dyDescent="0.25">
      <c r="A141" t="s">
        <v>13148</v>
      </c>
      <c r="B141" t="s">
        <v>31064</v>
      </c>
      <c r="C141" t="s">
        <v>13150</v>
      </c>
      <c r="D141" t="s">
        <v>13149</v>
      </c>
      <c r="E141" t="s">
        <v>30902</v>
      </c>
      <c r="F141" t="s">
        <v>42</v>
      </c>
      <c r="G141" s="2">
        <v>43193</v>
      </c>
      <c r="H141" s="1">
        <v>828421</v>
      </c>
      <c r="I141" s="1">
        <v>0</v>
      </c>
    </row>
    <row r="142" spans="1:9" x14ac:dyDescent="0.25">
      <c r="A142" t="s">
        <v>12929</v>
      </c>
      <c r="B142" t="s">
        <v>31063</v>
      </c>
      <c r="C142" t="s">
        <v>12931</v>
      </c>
      <c r="D142" t="s">
        <v>12930</v>
      </c>
      <c r="E142" t="s">
        <v>30902</v>
      </c>
      <c r="F142" t="s">
        <v>4</v>
      </c>
      <c r="G142" s="2">
        <v>43362</v>
      </c>
      <c r="H142" s="1">
        <v>500000</v>
      </c>
      <c r="I142" s="1">
        <v>0</v>
      </c>
    </row>
    <row r="143" spans="1:9" x14ac:dyDescent="0.25">
      <c r="A143" t="s">
        <v>12924</v>
      </c>
      <c r="B143" t="s">
        <v>31062</v>
      </c>
      <c r="C143" t="s">
        <v>12926</v>
      </c>
      <c r="D143" t="s">
        <v>12925</v>
      </c>
      <c r="E143" t="s">
        <v>30902</v>
      </c>
      <c r="F143" t="s">
        <v>42</v>
      </c>
      <c r="G143" s="2">
        <v>43262</v>
      </c>
      <c r="H143" s="1">
        <v>900000</v>
      </c>
      <c r="I143" s="1">
        <v>0</v>
      </c>
    </row>
    <row r="144" spans="1:9" x14ac:dyDescent="0.25">
      <c r="A144" t="s">
        <v>13358</v>
      </c>
      <c r="B144" t="s">
        <v>31061</v>
      </c>
      <c r="C144" t="s">
        <v>13360</v>
      </c>
      <c r="D144" t="s">
        <v>13359</v>
      </c>
      <c r="E144" t="s">
        <v>30902</v>
      </c>
      <c r="F144" t="s">
        <v>4</v>
      </c>
      <c r="G144" s="2">
        <v>43104</v>
      </c>
      <c r="H144" s="1">
        <v>800000</v>
      </c>
      <c r="I144" s="1">
        <v>0</v>
      </c>
    </row>
    <row r="145" spans="1:9" x14ac:dyDescent="0.25">
      <c r="A145" t="s">
        <v>13473</v>
      </c>
      <c r="B145" t="s">
        <v>31060</v>
      </c>
      <c r="C145" t="s">
        <v>13475</v>
      </c>
      <c r="D145" t="s">
        <v>13474</v>
      </c>
      <c r="E145" t="s">
        <v>30902</v>
      </c>
      <c r="F145" t="s">
        <v>42</v>
      </c>
      <c r="G145" s="2">
        <v>43180</v>
      </c>
      <c r="H145" s="1">
        <v>633157</v>
      </c>
      <c r="I145" s="1">
        <v>0</v>
      </c>
    </row>
    <row r="146" spans="1:9" x14ac:dyDescent="0.25">
      <c r="A146" t="s">
        <v>12786</v>
      </c>
      <c r="B146" t="s">
        <v>31059</v>
      </c>
      <c r="C146" t="s">
        <v>12788</v>
      </c>
      <c r="D146" t="s">
        <v>12787</v>
      </c>
      <c r="E146" t="s">
        <v>30902</v>
      </c>
      <c r="F146" t="s">
        <v>4</v>
      </c>
      <c r="G146" s="2">
        <v>43210</v>
      </c>
      <c r="H146" s="1">
        <v>899000</v>
      </c>
      <c r="I146" s="1">
        <v>0</v>
      </c>
    </row>
    <row r="147" spans="1:9" x14ac:dyDescent="0.25">
      <c r="A147" t="s">
        <v>13534</v>
      </c>
      <c r="B147" t="s">
        <v>31058</v>
      </c>
      <c r="C147" t="s">
        <v>12218</v>
      </c>
      <c r="D147" t="s">
        <v>13535</v>
      </c>
      <c r="E147" t="s">
        <v>30902</v>
      </c>
      <c r="F147" t="s">
        <v>4</v>
      </c>
      <c r="G147" s="2">
        <v>43360</v>
      </c>
      <c r="H147" s="1">
        <v>485000</v>
      </c>
      <c r="I147" s="1">
        <v>0</v>
      </c>
    </row>
    <row r="148" spans="1:9" x14ac:dyDescent="0.25">
      <c r="A148" t="s">
        <v>13061</v>
      </c>
      <c r="B148" t="s">
        <v>31057</v>
      </c>
      <c r="C148" t="s">
        <v>13063</v>
      </c>
      <c r="D148" t="s">
        <v>13062</v>
      </c>
      <c r="E148" t="s">
        <v>30902</v>
      </c>
      <c r="F148" t="s">
        <v>4</v>
      </c>
      <c r="G148" s="2">
        <v>43306</v>
      </c>
      <c r="H148" s="1">
        <v>1177000</v>
      </c>
      <c r="I148" s="1">
        <v>0</v>
      </c>
    </row>
    <row r="149" spans="1:9" x14ac:dyDescent="0.25">
      <c r="A149" t="s">
        <v>13277</v>
      </c>
      <c r="B149" t="s">
        <v>31056</v>
      </c>
      <c r="C149" t="s">
        <v>13279</v>
      </c>
      <c r="D149" t="s">
        <v>13278</v>
      </c>
      <c r="E149" t="s">
        <v>30902</v>
      </c>
      <c r="F149" t="s">
        <v>4</v>
      </c>
      <c r="G149" s="2">
        <v>43377</v>
      </c>
      <c r="H149" s="1">
        <v>940000</v>
      </c>
      <c r="I149" s="1">
        <v>0</v>
      </c>
    </row>
    <row r="150" spans="1:9" x14ac:dyDescent="0.25">
      <c r="A150" t="s">
        <v>13521</v>
      </c>
      <c r="B150" t="s">
        <v>31055</v>
      </c>
      <c r="C150" t="s">
        <v>13523</v>
      </c>
      <c r="D150" t="s">
        <v>13522</v>
      </c>
      <c r="E150" t="s">
        <v>30902</v>
      </c>
      <c r="F150" t="s">
        <v>4</v>
      </c>
      <c r="G150" s="2">
        <v>43348</v>
      </c>
      <c r="H150" s="1">
        <v>800000</v>
      </c>
      <c r="I150" s="1">
        <v>0</v>
      </c>
    </row>
    <row r="151" spans="1:9" x14ac:dyDescent="0.25">
      <c r="A151" t="s">
        <v>13884</v>
      </c>
      <c r="B151" t="s">
        <v>31054</v>
      </c>
      <c r="C151" t="s">
        <v>13886</v>
      </c>
      <c r="D151" t="s">
        <v>13885</v>
      </c>
      <c r="E151" t="s">
        <v>30902</v>
      </c>
      <c r="F151" t="s">
        <v>42</v>
      </c>
      <c r="G151" s="2">
        <v>43196</v>
      </c>
      <c r="H151" s="1">
        <v>540833</v>
      </c>
      <c r="I151" s="1">
        <v>0</v>
      </c>
    </row>
    <row r="152" spans="1:9" x14ac:dyDescent="0.25">
      <c r="A152" t="s">
        <v>13272</v>
      </c>
      <c r="B152" t="s">
        <v>31053</v>
      </c>
      <c r="C152" t="s">
        <v>13274</v>
      </c>
      <c r="D152" t="s">
        <v>13273</v>
      </c>
      <c r="E152" t="s">
        <v>30902</v>
      </c>
      <c r="F152" t="s">
        <v>42</v>
      </c>
      <c r="G152" s="2">
        <v>43271</v>
      </c>
      <c r="H152" s="1">
        <v>480000</v>
      </c>
      <c r="I152" s="1">
        <v>0</v>
      </c>
    </row>
    <row r="153" spans="1:9" x14ac:dyDescent="0.25">
      <c r="A153" t="s">
        <v>13071</v>
      </c>
      <c r="B153" t="s">
        <v>31052</v>
      </c>
      <c r="C153" t="s">
        <v>13073</v>
      </c>
      <c r="D153" t="s">
        <v>13072</v>
      </c>
      <c r="E153" t="s">
        <v>30902</v>
      </c>
      <c r="F153" t="s">
        <v>4</v>
      </c>
      <c r="G153" s="2">
        <v>43307</v>
      </c>
      <c r="H153" s="1">
        <v>745000</v>
      </c>
      <c r="I153" s="1">
        <v>0</v>
      </c>
    </row>
    <row r="154" spans="1:9" x14ac:dyDescent="0.25">
      <c r="A154" t="s">
        <v>12714</v>
      </c>
      <c r="B154" t="s">
        <v>31051</v>
      </c>
      <c r="C154" t="s">
        <v>12716</v>
      </c>
      <c r="D154" t="s">
        <v>12715</v>
      </c>
      <c r="E154" t="s">
        <v>30902</v>
      </c>
      <c r="F154" t="s">
        <v>42</v>
      </c>
      <c r="G154" s="2">
        <v>43140</v>
      </c>
      <c r="H154" s="1">
        <v>243000</v>
      </c>
      <c r="I154" s="1">
        <v>0</v>
      </c>
    </row>
    <row r="155" spans="1:9" x14ac:dyDescent="0.25">
      <c r="A155" t="s">
        <v>13414</v>
      </c>
      <c r="B155" t="s">
        <v>31050</v>
      </c>
      <c r="C155" t="s">
        <v>8078</v>
      </c>
      <c r="D155" t="s">
        <v>8077</v>
      </c>
      <c r="E155" t="s">
        <v>30902</v>
      </c>
      <c r="F155" t="s">
        <v>4</v>
      </c>
      <c r="G155" s="2">
        <v>43272</v>
      </c>
      <c r="H155" s="1">
        <v>828000</v>
      </c>
      <c r="I155" s="1">
        <v>0</v>
      </c>
    </row>
    <row r="156" spans="1:9" x14ac:dyDescent="0.25">
      <c r="A156" t="s">
        <v>13463</v>
      </c>
      <c r="B156" t="s">
        <v>31049</v>
      </c>
      <c r="C156" t="s">
        <v>13465</v>
      </c>
      <c r="D156" t="s">
        <v>13464</v>
      </c>
      <c r="E156" t="s">
        <v>30902</v>
      </c>
      <c r="F156" t="s">
        <v>4</v>
      </c>
      <c r="G156" s="2">
        <v>43276</v>
      </c>
      <c r="H156" s="1">
        <v>801700</v>
      </c>
      <c r="I156" s="1">
        <v>0</v>
      </c>
    </row>
    <row r="157" spans="1:9" x14ac:dyDescent="0.25">
      <c r="A157" t="s">
        <v>13455</v>
      </c>
      <c r="B157" t="s">
        <v>31048</v>
      </c>
      <c r="C157" t="s">
        <v>13457</v>
      </c>
      <c r="D157" t="s">
        <v>13456</v>
      </c>
      <c r="E157" t="s">
        <v>30902</v>
      </c>
      <c r="F157" t="s">
        <v>4</v>
      </c>
      <c r="G157" s="2">
        <v>43249</v>
      </c>
      <c r="H157" s="1">
        <v>565000</v>
      </c>
      <c r="I157" s="1">
        <v>0</v>
      </c>
    </row>
    <row r="158" spans="1:9" x14ac:dyDescent="0.25">
      <c r="A158" t="s">
        <v>13450</v>
      </c>
      <c r="B158" t="s">
        <v>31047</v>
      </c>
      <c r="C158" t="s">
        <v>13452</v>
      </c>
      <c r="D158" t="s">
        <v>13451</v>
      </c>
      <c r="E158" t="s">
        <v>30902</v>
      </c>
      <c r="F158" t="s">
        <v>4</v>
      </c>
      <c r="G158" s="2">
        <v>43384</v>
      </c>
      <c r="H158" s="1">
        <v>520000</v>
      </c>
      <c r="I158" s="1">
        <v>0</v>
      </c>
    </row>
    <row r="159" spans="1:9" x14ac:dyDescent="0.25">
      <c r="A159" t="s">
        <v>14006</v>
      </c>
      <c r="B159" t="s">
        <v>31046</v>
      </c>
      <c r="C159" t="s">
        <v>14003</v>
      </c>
      <c r="D159" t="s">
        <v>14002</v>
      </c>
      <c r="E159" t="s">
        <v>30902</v>
      </c>
      <c r="F159" t="s">
        <v>42</v>
      </c>
      <c r="G159" s="2">
        <v>43125</v>
      </c>
      <c r="H159" s="1">
        <v>371000</v>
      </c>
      <c r="I159" s="1">
        <v>0</v>
      </c>
    </row>
    <row r="160" spans="1:9" x14ac:dyDescent="0.25">
      <c r="A160" t="s">
        <v>12903</v>
      </c>
      <c r="B160" t="s">
        <v>31045</v>
      </c>
      <c r="C160" t="s">
        <v>12905</v>
      </c>
      <c r="D160" t="s">
        <v>12904</v>
      </c>
      <c r="E160" t="s">
        <v>30902</v>
      </c>
      <c r="F160" t="s">
        <v>4</v>
      </c>
      <c r="G160" s="2">
        <v>43196</v>
      </c>
      <c r="H160" s="1">
        <v>754000</v>
      </c>
      <c r="I160" s="1">
        <v>0</v>
      </c>
    </row>
    <row r="161" spans="1:9" x14ac:dyDescent="0.25">
      <c r="A161" t="s">
        <v>13712</v>
      </c>
      <c r="B161" t="s">
        <v>31044</v>
      </c>
      <c r="C161" t="s">
        <v>13714</v>
      </c>
      <c r="D161" t="s">
        <v>13713</v>
      </c>
      <c r="E161" t="s">
        <v>30902</v>
      </c>
      <c r="F161" t="s">
        <v>4</v>
      </c>
      <c r="G161" s="2">
        <v>43440</v>
      </c>
      <c r="H161" s="1">
        <v>770000</v>
      </c>
      <c r="I161" s="1">
        <v>0</v>
      </c>
    </row>
    <row r="162" spans="1:9" x14ac:dyDescent="0.25">
      <c r="A162" t="s">
        <v>13391</v>
      </c>
      <c r="B162" t="s">
        <v>31043</v>
      </c>
      <c r="C162" t="s">
        <v>13393</v>
      </c>
      <c r="D162" t="s">
        <v>13392</v>
      </c>
      <c r="E162" t="s">
        <v>30902</v>
      </c>
      <c r="F162" t="s">
        <v>4</v>
      </c>
      <c r="G162" s="2">
        <v>43451</v>
      </c>
      <c r="H162" s="1">
        <v>1000000</v>
      </c>
      <c r="I162" s="1">
        <v>0</v>
      </c>
    </row>
    <row r="163" spans="1:9" x14ac:dyDescent="0.25">
      <c r="A163" t="s">
        <v>12934</v>
      </c>
      <c r="B163" t="s">
        <v>31042</v>
      </c>
      <c r="C163" t="s">
        <v>12936</v>
      </c>
      <c r="D163" t="s">
        <v>12935</v>
      </c>
      <c r="E163" t="s">
        <v>30902</v>
      </c>
      <c r="F163" t="s">
        <v>4</v>
      </c>
      <c r="G163" s="2">
        <v>43328</v>
      </c>
      <c r="H163" s="1">
        <v>720000</v>
      </c>
      <c r="I163" s="1">
        <v>0</v>
      </c>
    </row>
    <row r="164" spans="1:9" x14ac:dyDescent="0.25">
      <c r="A164" t="s">
        <v>12911</v>
      </c>
      <c r="B164" t="s">
        <v>31041</v>
      </c>
      <c r="C164" t="s">
        <v>12913</v>
      </c>
      <c r="D164" t="s">
        <v>12912</v>
      </c>
      <c r="E164" t="s">
        <v>30902</v>
      </c>
      <c r="F164" t="s">
        <v>4</v>
      </c>
      <c r="G164" s="2">
        <v>43327</v>
      </c>
      <c r="H164" s="1">
        <v>392652</v>
      </c>
      <c r="I164" s="1">
        <v>0</v>
      </c>
    </row>
    <row r="165" spans="1:9" x14ac:dyDescent="0.25">
      <c r="A165" t="s">
        <v>13983</v>
      </c>
      <c r="B165" t="s">
        <v>31040</v>
      </c>
      <c r="C165" t="s">
        <v>13985</v>
      </c>
      <c r="D165" t="s">
        <v>13984</v>
      </c>
      <c r="E165" t="s">
        <v>30902</v>
      </c>
      <c r="F165" t="s">
        <v>4</v>
      </c>
      <c r="G165" s="2">
        <v>43306</v>
      </c>
      <c r="H165" s="1">
        <v>883600</v>
      </c>
      <c r="I165" s="1">
        <v>0</v>
      </c>
    </row>
    <row r="166" spans="1:9" x14ac:dyDescent="0.25">
      <c r="A166" t="s">
        <v>13975</v>
      </c>
      <c r="B166" t="s">
        <v>31039</v>
      </c>
      <c r="C166" t="s">
        <v>13977</v>
      </c>
      <c r="D166" t="s">
        <v>13976</v>
      </c>
      <c r="E166" t="s">
        <v>30902</v>
      </c>
      <c r="F166" t="s">
        <v>4</v>
      </c>
      <c r="G166" s="2">
        <v>43129</v>
      </c>
      <c r="H166" s="1">
        <v>950000</v>
      </c>
      <c r="I166" s="1">
        <v>0</v>
      </c>
    </row>
    <row r="167" spans="1:9" x14ac:dyDescent="0.25">
      <c r="A167" t="s">
        <v>13373</v>
      </c>
      <c r="B167" t="s">
        <v>31038</v>
      </c>
      <c r="C167" t="s">
        <v>12588</v>
      </c>
      <c r="D167" t="s">
        <v>12587</v>
      </c>
      <c r="E167" t="s">
        <v>30902</v>
      </c>
      <c r="F167" t="s">
        <v>4</v>
      </c>
      <c r="G167" s="2">
        <v>43441</v>
      </c>
      <c r="H167" s="1">
        <v>400000</v>
      </c>
      <c r="I167" s="1">
        <v>0</v>
      </c>
    </row>
    <row r="168" spans="1:9" x14ac:dyDescent="0.25">
      <c r="A168" t="s">
        <v>13381</v>
      </c>
      <c r="B168" t="s">
        <v>31037</v>
      </c>
      <c r="C168" t="s">
        <v>13383</v>
      </c>
      <c r="D168" t="s">
        <v>13382</v>
      </c>
      <c r="E168" t="s">
        <v>30902</v>
      </c>
      <c r="F168" t="s">
        <v>4</v>
      </c>
      <c r="G168" s="2">
        <v>43241</v>
      </c>
      <c r="H168" s="1">
        <v>1050000</v>
      </c>
      <c r="I168" s="1">
        <v>0</v>
      </c>
    </row>
    <row r="169" spans="1:9" x14ac:dyDescent="0.25">
      <c r="A169" t="s">
        <v>13116</v>
      </c>
      <c r="B169" t="s">
        <v>31036</v>
      </c>
      <c r="C169" t="s">
        <v>13118</v>
      </c>
      <c r="D169" t="s">
        <v>13117</v>
      </c>
      <c r="E169" t="s">
        <v>30902</v>
      </c>
      <c r="F169" t="s">
        <v>4</v>
      </c>
      <c r="G169" s="2">
        <v>43307</v>
      </c>
      <c r="H169" s="1">
        <v>800000</v>
      </c>
      <c r="I169" s="1">
        <v>0</v>
      </c>
    </row>
    <row r="170" spans="1:9" x14ac:dyDescent="0.25">
      <c r="A170" t="s">
        <v>12908</v>
      </c>
      <c r="B170" t="s">
        <v>31035</v>
      </c>
      <c r="C170" t="s">
        <v>9733</v>
      </c>
      <c r="D170" t="s">
        <v>9732</v>
      </c>
      <c r="E170" t="s">
        <v>30902</v>
      </c>
      <c r="F170" t="s">
        <v>4</v>
      </c>
      <c r="G170" s="2">
        <v>43258</v>
      </c>
      <c r="H170" s="1">
        <v>790000</v>
      </c>
      <c r="I170" s="1">
        <v>0</v>
      </c>
    </row>
    <row r="171" spans="1:9" x14ac:dyDescent="0.25">
      <c r="A171" t="s">
        <v>13186</v>
      </c>
      <c r="B171" t="s">
        <v>31034</v>
      </c>
      <c r="C171" t="s">
        <v>13188</v>
      </c>
      <c r="D171" t="s">
        <v>13187</v>
      </c>
      <c r="E171" t="s">
        <v>30902</v>
      </c>
      <c r="F171" t="s">
        <v>42</v>
      </c>
      <c r="G171" s="2">
        <v>43186</v>
      </c>
      <c r="H171" s="1">
        <v>729000</v>
      </c>
      <c r="I171" s="1">
        <v>0</v>
      </c>
    </row>
    <row r="172" spans="1:9" x14ac:dyDescent="0.25">
      <c r="A172" t="s">
        <v>13409</v>
      </c>
      <c r="B172" t="s">
        <v>31033</v>
      </c>
      <c r="C172" t="s">
        <v>13411</v>
      </c>
      <c r="D172" t="s">
        <v>13410</v>
      </c>
      <c r="E172" t="s">
        <v>30902</v>
      </c>
      <c r="F172" t="s">
        <v>42</v>
      </c>
      <c r="G172" s="2">
        <v>43235</v>
      </c>
      <c r="H172" s="1">
        <v>490600</v>
      </c>
      <c r="I172" s="1">
        <v>0</v>
      </c>
    </row>
    <row r="173" spans="1:9" x14ac:dyDescent="0.25">
      <c r="A173" t="s">
        <v>13176</v>
      </c>
      <c r="B173" t="s">
        <v>31032</v>
      </c>
      <c r="C173" t="s">
        <v>13178</v>
      </c>
      <c r="D173" t="s">
        <v>13177</v>
      </c>
      <c r="E173" t="s">
        <v>30902</v>
      </c>
      <c r="F173" t="s">
        <v>4</v>
      </c>
      <c r="G173" s="2">
        <v>43406</v>
      </c>
      <c r="H173" s="1">
        <v>535970</v>
      </c>
      <c r="I173" s="1">
        <v>0</v>
      </c>
    </row>
    <row r="174" spans="1:9" x14ac:dyDescent="0.25">
      <c r="A174" t="s">
        <v>13406</v>
      </c>
      <c r="B174" t="s">
        <v>31031</v>
      </c>
      <c r="C174" t="s">
        <v>2415</v>
      </c>
      <c r="D174" t="s">
        <v>2414</v>
      </c>
      <c r="E174" t="s">
        <v>30902</v>
      </c>
      <c r="F174" t="s">
        <v>4</v>
      </c>
      <c r="G174" s="2">
        <v>43230</v>
      </c>
      <c r="H174" s="1">
        <v>280000</v>
      </c>
      <c r="I174" s="1">
        <v>0</v>
      </c>
    </row>
    <row r="175" spans="1:9" x14ac:dyDescent="0.25">
      <c r="A175" t="s">
        <v>13856</v>
      </c>
      <c r="B175" t="s">
        <v>31030</v>
      </c>
      <c r="C175" t="s">
        <v>13858</v>
      </c>
      <c r="D175" t="s">
        <v>13857</v>
      </c>
      <c r="E175" t="s">
        <v>30902</v>
      </c>
      <c r="F175" t="s">
        <v>4</v>
      </c>
      <c r="G175" s="2">
        <v>43150</v>
      </c>
      <c r="H175" s="1">
        <v>700000</v>
      </c>
      <c r="I175" s="1">
        <v>0</v>
      </c>
    </row>
    <row r="176" spans="1:9" x14ac:dyDescent="0.25">
      <c r="A176" t="s">
        <v>14042</v>
      </c>
      <c r="B176" t="s">
        <v>31029</v>
      </c>
      <c r="C176" t="s">
        <v>14044</v>
      </c>
      <c r="D176" t="s">
        <v>14043</v>
      </c>
      <c r="E176" t="s">
        <v>30902</v>
      </c>
      <c r="F176" t="s">
        <v>4</v>
      </c>
      <c r="G176" s="2">
        <v>43132</v>
      </c>
      <c r="H176" s="1">
        <v>1100000</v>
      </c>
      <c r="I176" s="1">
        <v>0</v>
      </c>
    </row>
    <row r="177" spans="1:9" x14ac:dyDescent="0.25">
      <c r="A177" t="s">
        <v>13851</v>
      </c>
      <c r="B177" t="s">
        <v>31028</v>
      </c>
      <c r="C177" t="s">
        <v>13853</v>
      </c>
      <c r="D177" t="s">
        <v>13852</v>
      </c>
      <c r="E177" t="s">
        <v>30902</v>
      </c>
      <c r="F177" t="s">
        <v>4</v>
      </c>
      <c r="G177" s="2">
        <v>43154</v>
      </c>
      <c r="H177" s="1">
        <v>212488</v>
      </c>
      <c r="I177" s="1">
        <v>0</v>
      </c>
    </row>
    <row r="178" spans="1:9" x14ac:dyDescent="0.25">
      <c r="A178" t="s">
        <v>13163</v>
      </c>
      <c r="B178" t="s">
        <v>31027</v>
      </c>
      <c r="C178" t="s">
        <v>13165</v>
      </c>
      <c r="D178" t="s">
        <v>13164</v>
      </c>
      <c r="E178" t="s">
        <v>30902</v>
      </c>
      <c r="F178" t="s">
        <v>4</v>
      </c>
      <c r="G178" s="2">
        <v>43196</v>
      </c>
      <c r="H178" s="1">
        <v>1250000</v>
      </c>
      <c r="I178" s="1">
        <v>0</v>
      </c>
    </row>
    <row r="179" spans="1:9" x14ac:dyDescent="0.25">
      <c r="A179" t="s">
        <v>13158</v>
      </c>
      <c r="B179" t="s">
        <v>31026</v>
      </c>
      <c r="C179" t="s">
        <v>13160</v>
      </c>
      <c r="D179" t="s">
        <v>13159</v>
      </c>
      <c r="E179" t="s">
        <v>30902</v>
      </c>
      <c r="F179" t="s">
        <v>4</v>
      </c>
      <c r="G179" s="2">
        <v>43230</v>
      </c>
      <c r="H179" s="1">
        <v>607226</v>
      </c>
      <c r="I179" s="1">
        <v>0</v>
      </c>
    </row>
    <row r="180" spans="1:9" x14ac:dyDescent="0.25">
      <c r="A180" t="s">
        <v>12776</v>
      </c>
      <c r="B180" t="s">
        <v>31025</v>
      </c>
      <c r="C180" t="s">
        <v>12778</v>
      </c>
      <c r="D180" t="s">
        <v>12777</v>
      </c>
      <c r="E180" t="s">
        <v>30902</v>
      </c>
      <c r="F180" t="s">
        <v>4</v>
      </c>
      <c r="G180" s="2">
        <v>43123</v>
      </c>
      <c r="H180" s="1">
        <v>1100000</v>
      </c>
      <c r="I180" s="1">
        <v>0</v>
      </c>
    </row>
    <row r="181" spans="1:9" x14ac:dyDescent="0.25">
      <c r="A181" t="s">
        <v>12964</v>
      </c>
      <c r="B181" t="s">
        <v>31024</v>
      </c>
      <c r="C181" t="s">
        <v>12966</v>
      </c>
      <c r="D181" t="s">
        <v>12965</v>
      </c>
      <c r="E181" t="s">
        <v>30902</v>
      </c>
      <c r="F181" t="s">
        <v>4</v>
      </c>
      <c r="G181" s="2">
        <v>43280</v>
      </c>
      <c r="H181" s="1">
        <v>800000</v>
      </c>
      <c r="I181" s="1">
        <v>0</v>
      </c>
    </row>
    <row r="182" spans="1:9" x14ac:dyDescent="0.25">
      <c r="A182" t="s">
        <v>13353</v>
      </c>
      <c r="B182" t="s">
        <v>31023</v>
      </c>
      <c r="C182" t="s">
        <v>13355</v>
      </c>
      <c r="D182" t="s">
        <v>13354</v>
      </c>
      <c r="E182" t="s">
        <v>30902</v>
      </c>
      <c r="F182" t="s">
        <v>4</v>
      </c>
      <c r="G182" s="2">
        <v>43214</v>
      </c>
      <c r="H182" s="1">
        <v>300000</v>
      </c>
      <c r="I182" s="1">
        <v>0</v>
      </c>
    </row>
    <row r="183" spans="1:9" x14ac:dyDescent="0.25">
      <c r="A183" t="s">
        <v>13320</v>
      </c>
      <c r="B183" t="s">
        <v>31022</v>
      </c>
      <c r="C183" t="s">
        <v>13322</v>
      </c>
      <c r="D183" t="s">
        <v>13321</v>
      </c>
      <c r="E183" t="s">
        <v>30902</v>
      </c>
      <c r="F183" t="s">
        <v>4</v>
      </c>
      <c r="G183" s="2">
        <v>43222</v>
      </c>
      <c r="H183" s="1">
        <v>780000</v>
      </c>
      <c r="I183" s="1">
        <v>0</v>
      </c>
    </row>
    <row r="184" spans="1:9" x14ac:dyDescent="0.25">
      <c r="A184" t="s">
        <v>13468</v>
      </c>
      <c r="B184" t="s">
        <v>31021</v>
      </c>
      <c r="C184" t="s">
        <v>13470</v>
      </c>
      <c r="D184" t="s">
        <v>13469</v>
      </c>
      <c r="E184" t="s">
        <v>30902</v>
      </c>
      <c r="F184" t="s">
        <v>4</v>
      </c>
      <c r="G184" s="2">
        <v>43388</v>
      </c>
      <c r="H184" s="1">
        <v>501253</v>
      </c>
      <c r="I184" s="1">
        <v>0</v>
      </c>
    </row>
    <row r="185" spans="1:9" x14ac:dyDescent="0.25">
      <c r="A185" t="s">
        <v>13137</v>
      </c>
      <c r="B185" t="s">
        <v>31020</v>
      </c>
      <c r="C185" t="s">
        <v>13139</v>
      </c>
      <c r="D185" t="s">
        <v>13138</v>
      </c>
      <c r="E185" t="s">
        <v>30902</v>
      </c>
      <c r="F185" t="s">
        <v>4</v>
      </c>
      <c r="G185" s="2">
        <v>43238</v>
      </c>
      <c r="H185" s="1">
        <v>800000</v>
      </c>
      <c r="I185" s="1">
        <v>0</v>
      </c>
    </row>
    <row r="186" spans="1:9" x14ac:dyDescent="0.25">
      <c r="A186" t="s">
        <v>13315</v>
      </c>
      <c r="B186" t="s">
        <v>31019</v>
      </c>
      <c r="C186" t="s">
        <v>13317</v>
      </c>
      <c r="D186" t="s">
        <v>13316</v>
      </c>
      <c r="E186" t="s">
        <v>30902</v>
      </c>
      <c r="F186" t="s">
        <v>4</v>
      </c>
      <c r="G186" s="2">
        <v>43136</v>
      </c>
      <c r="H186" s="1">
        <v>599000</v>
      </c>
      <c r="I186" s="1">
        <v>0</v>
      </c>
    </row>
    <row r="187" spans="1:9" x14ac:dyDescent="0.25">
      <c r="A187" t="s">
        <v>12732</v>
      </c>
      <c r="B187" t="s">
        <v>31018</v>
      </c>
      <c r="C187" t="s">
        <v>12734</v>
      </c>
      <c r="D187" t="s">
        <v>12733</v>
      </c>
      <c r="E187" t="s">
        <v>30902</v>
      </c>
      <c r="F187" t="s">
        <v>4</v>
      </c>
      <c r="G187" s="2">
        <v>43360</v>
      </c>
      <c r="H187" s="1">
        <v>567022</v>
      </c>
      <c r="I187" s="1">
        <v>0</v>
      </c>
    </row>
    <row r="188" spans="1:9" x14ac:dyDescent="0.25">
      <c r="A188" t="s">
        <v>12762</v>
      </c>
      <c r="B188" t="s">
        <v>31017</v>
      </c>
      <c r="C188" t="s">
        <v>1321</v>
      </c>
      <c r="D188" t="s">
        <v>12763</v>
      </c>
      <c r="E188" t="s">
        <v>30902</v>
      </c>
      <c r="F188" t="s">
        <v>4</v>
      </c>
      <c r="G188" s="2">
        <v>43109</v>
      </c>
      <c r="H188" s="1">
        <v>650000</v>
      </c>
      <c r="I188" s="1">
        <v>0</v>
      </c>
    </row>
    <row r="189" spans="1:9" x14ac:dyDescent="0.25">
      <c r="A189" t="s">
        <v>12898</v>
      </c>
      <c r="B189" t="s">
        <v>31016</v>
      </c>
      <c r="C189" t="s">
        <v>12900</v>
      </c>
      <c r="D189" t="s">
        <v>12899</v>
      </c>
      <c r="E189" t="s">
        <v>30902</v>
      </c>
      <c r="F189" t="s">
        <v>4</v>
      </c>
      <c r="G189" s="2">
        <v>43299</v>
      </c>
      <c r="H189" s="1">
        <v>454000</v>
      </c>
      <c r="I189" s="1">
        <v>0</v>
      </c>
    </row>
    <row r="190" spans="1:9" x14ac:dyDescent="0.25">
      <c r="A190" t="s">
        <v>12813</v>
      </c>
      <c r="B190" t="s">
        <v>31015</v>
      </c>
      <c r="C190" t="s">
        <v>12583</v>
      </c>
      <c r="D190" t="s">
        <v>12582</v>
      </c>
      <c r="E190" t="s">
        <v>30902</v>
      </c>
      <c r="F190" t="s">
        <v>42</v>
      </c>
      <c r="G190" s="2">
        <v>43215</v>
      </c>
      <c r="H190" s="1">
        <v>327120</v>
      </c>
      <c r="I190" s="1">
        <v>0</v>
      </c>
    </row>
    <row r="191" spans="1:9" x14ac:dyDescent="0.25">
      <c r="A191" t="s">
        <v>13440</v>
      </c>
      <c r="B191" t="s">
        <v>31014</v>
      </c>
      <c r="C191" t="s">
        <v>13442</v>
      </c>
      <c r="D191" t="s">
        <v>13441</v>
      </c>
      <c r="E191" t="s">
        <v>30902</v>
      </c>
      <c r="F191" t="s">
        <v>42</v>
      </c>
      <c r="G191" s="2">
        <v>43262</v>
      </c>
      <c r="H191" s="1">
        <v>690000</v>
      </c>
      <c r="I191" s="1">
        <v>0</v>
      </c>
    </row>
    <row r="192" spans="1:9" x14ac:dyDescent="0.25">
      <c r="A192" t="s">
        <v>13772</v>
      </c>
      <c r="B192" t="s">
        <v>31013</v>
      </c>
      <c r="C192" t="s">
        <v>13774</v>
      </c>
      <c r="D192" t="s">
        <v>13773</v>
      </c>
      <c r="E192" t="s">
        <v>30902</v>
      </c>
      <c r="F192" t="s">
        <v>4</v>
      </c>
      <c r="G192" s="2">
        <v>43129</v>
      </c>
      <c r="H192" s="1">
        <v>680000</v>
      </c>
      <c r="I192" s="1">
        <v>0</v>
      </c>
    </row>
    <row r="193" spans="1:9" x14ac:dyDescent="0.25">
      <c r="A193" t="s">
        <v>13787</v>
      </c>
      <c r="B193" t="s">
        <v>31012</v>
      </c>
      <c r="C193" t="s">
        <v>12626</v>
      </c>
      <c r="D193" t="s">
        <v>12625</v>
      </c>
      <c r="E193" t="s">
        <v>30902</v>
      </c>
      <c r="F193" t="s">
        <v>4</v>
      </c>
      <c r="G193" s="2">
        <v>43172</v>
      </c>
      <c r="H193" s="1">
        <v>183000</v>
      </c>
      <c r="I193" s="1">
        <v>0</v>
      </c>
    </row>
    <row r="194" spans="1:9" x14ac:dyDescent="0.25">
      <c r="A194" t="s">
        <v>13230</v>
      </c>
      <c r="B194" t="s">
        <v>31011</v>
      </c>
      <c r="C194" t="s">
        <v>13232</v>
      </c>
      <c r="D194" t="s">
        <v>13231</v>
      </c>
      <c r="E194" t="s">
        <v>30902</v>
      </c>
      <c r="F194" t="s">
        <v>4</v>
      </c>
      <c r="G194" s="2">
        <v>43382</v>
      </c>
      <c r="H194" s="1">
        <v>198500</v>
      </c>
      <c r="I194" s="1">
        <v>0</v>
      </c>
    </row>
    <row r="195" spans="1:9" x14ac:dyDescent="0.25">
      <c r="A195" t="s">
        <v>13944</v>
      </c>
      <c r="B195" t="s">
        <v>31010</v>
      </c>
      <c r="C195" t="s">
        <v>8475</v>
      </c>
      <c r="D195" t="s">
        <v>8474</v>
      </c>
      <c r="E195" t="s">
        <v>30902</v>
      </c>
      <c r="F195" t="s">
        <v>4</v>
      </c>
      <c r="G195" s="2">
        <v>43334</v>
      </c>
      <c r="H195" s="1">
        <v>900000</v>
      </c>
      <c r="I195" s="1">
        <v>0</v>
      </c>
    </row>
    <row r="196" spans="1:9" x14ac:dyDescent="0.25">
      <c r="A196" t="s">
        <v>12893</v>
      </c>
      <c r="B196" t="s">
        <v>31009</v>
      </c>
      <c r="C196" t="s">
        <v>12895</v>
      </c>
      <c r="D196" t="s">
        <v>12894</v>
      </c>
      <c r="E196" t="s">
        <v>30902</v>
      </c>
      <c r="F196" t="s">
        <v>4</v>
      </c>
      <c r="G196" s="2">
        <v>43216</v>
      </c>
      <c r="H196" s="1">
        <v>485000</v>
      </c>
      <c r="I196" s="1">
        <v>0</v>
      </c>
    </row>
    <row r="197" spans="1:9" x14ac:dyDescent="0.25">
      <c r="A197" t="s">
        <v>13757</v>
      </c>
      <c r="B197" t="s">
        <v>31008</v>
      </c>
      <c r="C197" t="s">
        <v>13759</v>
      </c>
      <c r="D197" t="s">
        <v>13758</v>
      </c>
      <c r="E197" t="s">
        <v>30902</v>
      </c>
      <c r="F197" t="s">
        <v>4</v>
      </c>
      <c r="G197" s="2">
        <v>43272</v>
      </c>
      <c r="H197" s="1">
        <v>556952</v>
      </c>
      <c r="I197" s="1">
        <v>0</v>
      </c>
    </row>
    <row r="198" spans="1:9" x14ac:dyDescent="0.25">
      <c r="A198" t="s">
        <v>13191</v>
      </c>
      <c r="B198" t="s">
        <v>31007</v>
      </c>
      <c r="C198" t="s">
        <v>13193</v>
      </c>
      <c r="D198" t="s">
        <v>13192</v>
      </c>
      <c r="E198" t="s">
        <v>30902</v>
      </c>
      <c r="F198" t="s">
        <v>4</v>
      </c>
      <c r="G198" s="2">
        <v>43425</v>
      </c>
      <c r="H198" s="1">
        <v>2080000</v>
      </c>
      <c r="I198" s="1">
        <v>0</v>
      </c>
    </row>
    <row r="199" spans="1:9" x14ac:dyDescent="0.25">
      <c r="A199" t="s">
        <v>12791</v>
      </c>
      <c r="B199" t="s">
        <v>31006</v>
      </c>
      <c r="C199" t="s">
        <v>12793</v>
      </c>
      <c r="D199" t="s">
        <v>12792</v>
      </c>
      <c r="E199" t="s">
        <v>30902</v>
      </c>
      <c r="F199" t="s">
        <v>42</v>
      </c>
      <c r="G199" s="2">
        <v>43200</v>
      </c>
      <c r="H199" s="1">
        <v>965224</v>
      </c>
      <c r="I199" s="1">
        <v>0</v>
      </c>
    </row>
    <row r="200" spans="1:9" x14ac:dyDescent="0.25">
      <c r="A200" t="s">
        <v>13290</v>
      </c>
      <c r="B200" t="s">
        <v>31005</v>
      </c>
      <c r="C200" t="s">
        <v>13292</v>
      </c>
      <c r="D200" t="s">
        <v>13291</v>
      </c>
      <c r="E200" t="s">
        <v>30902</v>
      </c>
      <c r="F200" t="s">
        <v>4</v>
      </c>
      <c r="G200" s="2">
        <v>43200</v>
      </c>
      <c r="H200" s="1">
        <v>719708</v>
      </c>
      <c r="I200" s="1">
        <v>0</v>
      </c>
    </row>
    <row r="201" spans="1:9" x14ac:dyDescent="0.25">
      <c r="A201" t="s">
        <v>12831</v>
      </c>
      <c r="B201" t="s">
        <v>31004</v>
      </c>
      <c r="C201" t="s">
        <v>12833</v>
      </c>
      <c r="D201" t="s">
        <v>12832</v>
      </c>
      <c r="E201" t="s">
        <v>30902</v>
      </c>
      <c r="F201" t="s">
        <v>4</v>
      </c>
      <c r="G201" s="2">
        <v>43182</v>
      </c>
      <c r="H201" s="1">
        <v>980100</v>
      </c>
      <c r="I201" s="1">
        <v>0</v>
      </c>
    </row>
    <row r="202" spans="1:9" x14ac:dyDescent="0.25">
      <c r="A202" t="s">
        <v>13874</v>
      </c>
      <c r="B202" t="s">
        <v>31003</v>
      </c>
      <c r="C202" t="s">
        <v>13876</v>
      </c>
      <c r="D202" t="s">
        <v>13875</v>
      </c>
      <c r="E202" t="s">
        <v>30902</v>
      </c>
      <c r="F202" t="s">
        <v>4</v>
      </c>
      <c r="G202" s="2">
        <v>43144</v>
      </c>
      <c r="H202" s="1">
        <v>800000</v>
      </c>
      <c r="I202" s="1">
        <v>0</v>
      </c>
    </row>
    <row r="203" spans="1:9" x14ac:dyDescent="0.25">
      <c r="A203" t="s">
        <v>13287</v>
      </c>
      <c r="B203" t="s">
        <v>31002</v>
      </c>
      <c r="C203" t="s">
        <v>2070</v>
      </c>
      <c r="D203" t="s">
        <v>2069</v>
      </c>
      <c r="E203" t="s">
        <v>30902</v>
      </c>
      <c r="F203" t="s">
        <v>4</v>
      </c>
      <c r="G203" s="2">
        <v>43384</v>
      </c>
      <c r="H203" s="1">
        <v>1500000</v>
      </c>
      <c r="I203" s="1">
        <v>0</v>
      </c>
    </row>
    <row r="204" spans="1:9" x14ac:dyDescent="0.25">
      <c r="A204" t="s">
        <v>12854</v>
      </c>
      <c r="B204" t="s">
        <v>31001</v>
      </c>
      <c r="C204" t="s">
        <v>12856</v>
      </c>
      <c r="D204" t="s">
        <v>12855</v>
      </c>
      <c r="E204" t="s">
        <v>30902</v>
      </c>
      <c r="F204" t="s">
        <v>4</v>
      </c>
      <c r="G204" s="2">
        <v>43196</v>
      </c>
      <c r="H204" s="1">
        <v>944596</v>
      </c>
      <c r="I204" s="1">
        <v>0</v>
      </c>
    </row>
    <row r="205" spans="1:9" x14ac:dyDescent="0.25">
      <c r="A205" t="s">
        <v>13939</v>
      </c>
      <c r="B205" t="s">
        <v>31000</v>
      </c>
      <c r="C205" t="s">
        <v>13941</v>
      </c>
      <c r="D205" t="s">
        <v>13940</v>
      </c>
      <c r="E205" t="s">
        <v>30902</v>
      </c>
      <c r="F205" t="s">
        <v>4</v>
      </c>
      <c r="G205" s="2">
        <v>43258</v>
      </c>
      <c r="H205" s="1">
        <v>436038</v>
      </c>
      <c r="I205" s="1">
        <v>0</v>
      </c>
    </row>
    <row r="206" spans="1:9" x14ac:dyDescent="0.25">
      <c r="A206" t="s">
        <v>13818</v>
      </c>
      <c r="B206" t="s">
        <v>30999</v>
      </c>
      <c r="C206" t="s">
        <v>5933</v>
      </c>
      <c r="D206" t="s">
        <v>5932</v>
      </c>
      <c r="E206" t="s">
        <v>30902</v>
      </c>
      <c r="F206" t="s">
        <v>4</v>
      </c>
      <c r="G206" s="2">
        <v>43333</v>
      </c>
      <c r="H206" s="1">
        <v>780000</v>
      </c>
      <c r="I206" s="1">
        <v>0</v>
      </c>
    </row>
    <row r="207" spans="1:9" x14ac:dyDescent="0.25">
      <c r="A207" t="s">
        <v>13043</v>
      </c>
      <c r="B207" t="s">
        <v>30998</v>
      </c>
      <c r="C207" t="s">
        <v>13045</v>
      </c>
      <c r="D207" t="s">
        <v>13044</v>
      </c>
      <c r="E207" t="s">
        <v>30902</v>
      </c>
      <c r="F207" t="s">
        <v>4</v>
      </c>
      <c r="G207" s="2">
        <v>43397</v>
      </c>
      <c r="H207" s="1">
        <v>865000</v>
      </c>
      <c r="I207" s="1">
        <v>0</v>
      </c>
    </row>
    <row r="208" spans="1:9" x14ac:dyDescent="0.25">
      <c r="A208" t="s">
        <v>14001</v>
      </c>
      <c r="B208" t="s">
        <v>30997</v>
      </c>
      <c r="C208" t="s">
        <v>14003</v>
      </c>
      <c r="D208" t="s">
        <v>14002</v>
      </c>
      <c r="E208" t="s">
        <v>30902</v>
      </c>
      <c r="F208" t="s">
        <v>42</v>
      </c>
      <c r="G208" s="2">
        <v>43125</v>
      </c>
      <c r="H208" s="1">
        <v>297000</v>
      </c>
      <c r="I208" s="1">
        <v>0</v>
      </c>
    </row>
    <row r="209" spans="1:9" x14ac:dyDescent="0.25">
      <c r="A209" t="s">
        <v>13813</v>
      </c>
      <c r="B209" t="s">
        <v>30996</v>
      </c>
      <c r="C209" t="s">
        <v>13815</v>
      </c>
      <c r="D209" t="s">
        <v>13814</v>
      </c>
      <c r="E209" t="s">
        <v>30902</v>
      </c>
      <c r="F209" t="s">
        <v>4</v>
      </c>
      <c r="G209" s="2">
        <v>43293</v>
      </c>
      <c r="H209" s="1">
        <v>482000</v>
      </c>
      <c r="I209" s="1">
        <v>0</v>
      </c>
    </row>
    <row r="210" spans="1:9" x14ac:dyDescent="0.25">
      <c r="A210" t="s">
        <v>13993</v>
      </c>
      <c r="B210" t="s">
        <v>30995</v>
      </c>
      <c r="C210" t="s">
        <v>6311</v>
      </c>
      <c r="D210" t="s">
        <v>6310</v>
      </c>
      <c r="E210" t="s">
        <v>30902</v>
      </c>
      <c r="F210" t="s">
        <v>4</v>
      </c>
      <c r="G210" s="2">
        <v>43353</v>
      </c>
      <c r="H210" s="1">
        <v>543500</v>
      </c>
      <c r="I210" s="1">
        <v>0</v>
      </c>
    </row>
    <row r="211" spans="1:9" x14ac:dyDescent="0.25">
      <c r="A211" t="s">
        <v>13742</v>
      </c>
      <c r="B211" t="s">
        <v>30994</v>
      </c>
      <c r="C211" t="s">
        <v>13744</v>
      </c>
      <c r="D211" t="s">
        <v>13743</v>
      </c>
      <c r="E211" t="s">
        <v>30902</v>
      </c>
      <c r="F211" t="s">
        <v>4</v>
      </c>
      <c r="G211" s="2">
        <v>43244</v>
      </c>
      <c r="H211" s="1">
        <v>580000</v>
      </c>
      <c r="I211" s="1">
        <v>0</v>
      </c>
    </row>
    <row r="212" spans="1:9" x14ac:dyDescent="0.25">
      <c r="A212" t="s">
        <v>12799</v>
      </c>
      <c r="B212" t="s">
        <v>30993</v>
      </c>
      <c r="C212" t="s">
        <v>7370</v>
      </c>
      <c r="D212" t="s">
        <v>12800</v>
      </c>
      <c r="E212" t="s">
        <v>30902</v>
      </c>
      <c r="F212" t="s">
        <v>4</v>
      </c>
      <c r="G212" s="2">
        <v>43154</v>
      </c>
      <c r="H212" s="1">
        <v>498000</v>
      </c>
      <c r="I212" s="1">
        <v>0</v>
      </c>
    </row>
    <row r="213" spans="1:9" x14ac:dyDescent="0.25">
      <c r="A213" t="s">
        <v>13245</v>
      </c>
      <c r="B213" t="s">
        <v>30992</v>
      </c>
      <c r="C213" t="s">
        <v>1481</v>
      </c>
      <c r="D213" t="s">
        <v>1480</v>
      </c>
      <c r="E213" t="s">
        <v>30902</v>
      </c>
      <c r="F213" t="s">
        <v>4</v>
      </c>
      <c r="G213" s="2">
        <v>43224</v>
      </c>
      <c r="H213" s="1">
        <v>550940</v>
      </c>
      <c r="I213" s="1">
        <v>0</v>
      </c>
    </row>
    <row r="214" spans="1:9" x14ac:dyDescent="0.25">
      <c r="A214" t="s">
        <v>12727</v>
      </c>
      <c r="B214" t="s">
        <v>30991</v>
      </c>
      <c r="C214" t="s">
        <v>12729</v>
      </c>
      <c r="D214" t="s">
        <v>12728</v>
      </c>
      <c r="E214" t="s">
        <v>30902</v>
      </c>
      <c r="F214" t="s">
        <v>4</v>
      </c>
      <c r="G214" s="2">
        <v>43196</v>
      </c>
      <c r="H214" s="1">
        <v>774700</v>
      </c>
      <c r="I214" s="1">
        <v>0</v>
      </c>
    </row>
    <row r="215" spans="1:9" x14ac:dyDescent="0.25">
      <c r="A215" t="s">
        <v>12719</v>
      </c>
      <c r="B215" t="s">
        <v>30990</v>
      </c>
      <c r="C215" t="s">
        <v>11810</v>
      </c>
      <c r="D215" t="s">
        <v>11809</v>
      </c>
      <c r="E215" t="s">
        <v>30902</v>
      </c>
      <c r="F215" t="s">
        <v>4</v>
      </c>
      <c r="G215" s="2">
        <v>43167</v>
      </c>
      <c r="H215" s="1">
        <v>740763</v>
      </c>
      <c r="I215" s="1">
        <v>0</v>
      </c>
    </row>
    <row r="216" spans="1:9" x14ac:dyDescent="0.25">
      <c r="A216" t="s">
        <v>13235</v>
      </c>
      <c r="B216" t="s">
        <v>30989</v>
      </c>
      <c r="C216" t="s">
        <v>13237</v>
      </c>
      <c r="D216" t="s">
        <v>13236</v>
      </c>
      <c r="E216" t="s">
        <v>30902</v>
      </c>
      <c r="F216" t="s">
        <v>4</v>
      </c>
      <c r="G216" s="2">
        <v>43438</v>
      </c>
      <c r="H216" s="1">
        <v>1222100</v>
      </c>
      <c r="I216" s="1">
        <v>0</v>
      </c>
    </row>
    <row r="217" spans="1:9" x14ac:dyDescent="0.25">
      <c r="A217" t="s">
        <v>12766</v>
      </c>
      <c r="B217" t="s">
        <v>30988</v>
      </c>
      <c r="C217" t="s">
        <v>12768</v>
      </c>
      <c r="D217" t="s">
        <v>12767</v>
      </c>
      <c r="E217" t="s">
        <v>30902</v>
      </c>
      <c r="F217" t="s">
        <v>4</v>
      </c>
      <c r="G217" s="2">
        <v>43161</v>
      </c>
      <c r="H217" s="1">
        <v>889144</v>
      </c>
      <c r="I217" s="1">
        <v>0</v>
      </c>
    </row>
    <row r="218" spans="1:9" x14ac:dyDescent="0.25">
      <c r="A218" t="s">
        <v>13305</v>
      </c>
      <c r="B218" t="s">
        <v>30987</v>
      </c>
      <c r="C218" t="s">
        <v>13307</v>
      </c>
      <c r="D218" t="s">
        <v>13306</v>
      </c>
      <c r="E218" t="s">
        <v>30902</v>
      </c>
      <c r="F218" t="s">
        <v>42</v>
      </c>
      <c r="G218" s="2">
        <v>43353</v>
      </c>
      <c r="H218" s="1">
        <v>582010</v>
      </c>
      <c r="I218" s="1">
        <v>0</v>
      </c>
    </row>
    <row r="219" spans="1:9" x14ac:dyDescent="0.25">
      <c r="A219" t="s">
        <v>13866</v>
      </c>
      <c r="B219" t="s">
        <v>30986</v>
      </c>
      <c r="C219" t="s">
        <v>13274</v>
      </c>
      <c r="D219" t="s">
        <v>13273</v>
      </c>
      <c r="E219" t="s">
        <v>30902</v>
      </c>
      <c r="F219" t="s">
        <v>4</v>
      </c>
      <c r="G219" s="2">
        <v>43390</v>
      </c>
      <c r="H219" s="1">
        <v>906290</v>
      </c>
      <c r="I219" s="1">
        <v>0</v>
      </c>
    </row>
    <row r="220" spans="1:9" x14ac:dyDescent="0.25">
      <c r="A220" t="s">
        <v>13752</v>
      </c>
      <c r="B220" t="s">
        <v>30985</v>
      </c>
      <c r="C220" t="s">
        <v>13754</v>
      </c>
      <c r="D220" t="s">
        <v>13753</v>
      </c>
      <c r="E220" t="s">
        <v>30902</v>
      </c>
      <c r="F220" t="s">
        <v>4</v>
      </c>
      <c r="G220" s="2">
        <v>43440</v>
      </c>
      <c r="H220" s="1">
        <v>1503620</v>
      </c>
      <c r="I220" s="1">
        <v>0</v>
      </c>
    </row>
    <row r="221" spans="1:9" x14ac:dyDescent="0.25">
      <c r="A221" t="s">
        <v>13282</v>
      </c>
      <c r="B221" t="s">
        <v>30984</v>
      </c>
      <c r="C221" t="s">
        <v>13284</v>
      </c>
      <c r="D221" t="s">
        <v>13283</v>
      </c>
      <c r="E221" t="s">
        <v>30902</v>
      </c>
      <c r="F221" t="s">
        <v>4</v>
      </c>
      <c r="G221" s="2">
        <v>43360</v>
      </c>
      <c r="H221" s="1">
        <v>632250</v>
      </c>
      <c r="I221" s="1">
        <v>0</v>
      </c>
    </row>
    <row r="222" spans="1:9" x14ac:dyDescent="0.25">
      <c r="A222" t="s">
        <v>12974</v>
      </c>
      <c r="B222" t="s">
        <v>30983</v>
      </c>
      <c r="C222" t="s">
        <v>12976</v>
      </c>
      <c r="D222" t="s">
        <v>12975</v>
      </c>
      <c r="E222" t="s">
        <v>30902</v>
      </c>
      <c r="F222" t="s">
        <v>42</v>
      </c>
      <c r="G222" s="2">
        <v>43396</v>
      </c>
      <c r="H222" s="1">
        <v>1794370</v>
      </c>
      <c r="I222" s="1">
        <v>0</v>
      </c>
    </row>
    <row r="223" spans="1:9" x14ac:dyDescent="0.25">
      <c r="A223" t="s">
        <v>13427</v>
      </c>
      <c r="B223" t="s">
        <v>30982</v>
      </c>
      <c r="C223" t="s">
        <v>13429</v>
      </c>
      <c r="D223" t="s">
        <v>13428</v>
      </c>
      <c r="E223" t="s">
        <v>30902</v>
      </c>
      <c r="F223" t="s">
        <v>4</v>
      </c>
      <c r="G223" s="2">
        <v>43412</v>
      </c>
      <c r="H223" s="1">
        <v>733000</v>
      </c>
      <c r="I223" s="1">
        <v>0</v>
      </c>
    </row>
    <row r="224" spans="1:9" x14ac:dyDescent="0.25">
      <c r="A224" t="s">
        <v>13526</v>
      </c>
      <c r="B224" t="s">
        <v>30981</v>
      </c>
      <c r="C224" t="s">
        <v>13528</v>
      </c>
      <c r="D224" t="s">
        <v>13527</v>
      </c>
      <c r="E224" t="s">
        <v>30902</v>
      </c>
      <c r="F224" t="s">
        <v>4</v>
      </c>
      <c r="G224" s="2">
        <v>43306</v>
      </c>
      <c r="H224" s="1">
        <v>812600</v>
      </c>
      <c r="I224" s="1">
        <v>0</v>
      </c>
    </row>
    <row r="225" spans="1:9" x14ac:dyDescent="0.25">
      <c r="A225" t="s">
        <v>13967</v>
      </c>
      <c r="B225" t="s">
        <v>30980</v>
      </c>
      <c r="C225" t="s">
        <v>12583</v>
      </c>
      <c r="D225" t="s">
        <v>12582</v>
      </c>
      <c r="E225" t="s">
        <v>30902</v>
      </c>
      <c r="F225" t="s">
        <v>4</v>
      </c>
      <c r="G225" s="2">
        <v>43419</v>
      </c>
      <c r="H225" s="1">
        <v>127995</v>
      </c>
      <c r="I225" s="1">
        <v>0</v>
      </c>
    </row>
    <row r="226" spans="1:9" x14ac:dyDescent="0.25">
      <c r="A226" t="s">
        <v>12969</v>
      </c>
      <c r="B226" t="s">
        <v>30979</v>
      </c>
      <c r="C226" t="s">
        <v>12971</v>
      </c>
      <c r="D226" t="s">
        <v>12970</v>
      </c>
      <c r="E226" t="s">
        <v>30902</v>
      </c>
      <c r="F226" t="s">
        <v>4</v>
      </c>
      <c r="G226" s="2">
        <v>43290</v>
      </c>
      <c r="H226" s="1">
        <v>184000</v>
      </c>
      <c r="I226" s="1">
        <v>0</v>
      </c>
    </row>
    <row r="227" spans="1:9" x14ac:dyDescent="0.25">
      <c r="A227" t="s">
        <v>13688</v>
      </c>
      <c r="B227" t="s">
        <v>30978</v>
      </c>
      <c r="C227" t="s">
        <v>13690</v>
      </c>
      <c r="D227" t="s">
        <v>13689</v>
      </c>
      <c r="E227" t="s">
        <v>30902</v>
      </c>
      <c r="F227" t="s">
        <v>4</v>
      </c>
      <c r="G227" s="2">
        <v>43297</v>
      </c>
      <c r="H227" s="1">
        <v>379000</v>
      </c>
      <c r="I227" s="1">
        <v>0</v>
      </c>
    </row>
    <row r="228" spans="1:9" x14ac:dyDescent="0.25">
      <c r="A228" t="s">
        <v>13934</v>
      </c>
      <c r="B228" t="s">
        <v>30977</v>
      </c>
      <c r="C228" t="s">
        <v>13936</v>
      </c>
      <c r="D228" t="s">
        <v>13935</v>
      </c>
      <c r="E228" t="s">
        <v>30902</v>
      </c>
      <c r="F228" t="s">
        <v>4</v>
      </c>
      <c r="G228" s="2">
        <v>43353</v>
      </c>
      <c r="H228" s="1">
        <v>560000</v>
      </c>
      <c r="I228" s="1">
        <v>0</v>
      </c>
    </row>
    <row r="229" spans="1:9" x14ac:dyDescent="0.25">
      <c r="A229" t="s">
        <v>13988</v>
      </c>
      <c r="B229" t="s">
        <v>30976</v>
      </c>
      <c r="C229" t="s">
        <v>13990</v>
      </c>
      <c r="D229" t="s">
        <v>13989</v>
      </c>
      <c r="E229" t="s">
        <v>30902</v>
      </c>
      <c r="F229" t="s">
        <v>4</v>
      </c>
      <c r="G229" s="2">
        <v>43300</v>
      </c>
      <c r="H229" s="1">
        <v>185000</v>
      </c>
      <c r="I229" s="1">
        <v>0</v>
      </c>
    </row>
    <row r="230" spans="1:9" x14ac:dyDescent="0.25">
      <c r="A230" t="s">
        <v>13569</v>
      </c>
      <c r="B230" t="s">
        <v>30975</v>
      </c>
      <c r="C230" t="s">
        <v>13571</v>
      </c>
      <c r="D230" t="s">
        <v>13570</v>
      </c>
      <c r="E230" t="s">
        <v>30902</v>
      </c>
      <c r="F230" t="s">
        <v>4</v>
      </c>
      <c r="G230" s="2">
        <v>43343</v>
      </c>
      <c r="H230" s="1">
        <v>668100</v>
      </c>
      <c r="I230" s="1">
        <v>0</v>
      </c>
    </row>
    <row r="231" spans="1:9" x14ac:dyDescent="0.25">
      <c r="A231" t="s">
        <v>13929</v>
      </c>
      <c r="B231" t="s">
        <v>30974</v>
      </c>
      <c r="C231" t="s">
        <v>13931</v>
      </c>
      <c r="D231" t="s">
        <v>13930</v>
      </c>
      <c r="E231" t="s">
        <v>30902</v>
      </c>
      <c r="F231" t="s">
        <v>42</v>
      </c>
      <c r="G231" s="2">
        <v>43231</v>
      </c>
      <c r="H231" s="1">
        <v>373000</v>
      </c>
      <c r="I231" s="1">
        <v>0</v>
      </c>
    </row>
    <row r="232" spans="1:9" x14ac:dyDescent="0.25">
      <c r="A232" t="s">
        <v>13906</v>
      </c>
      <c r="B232" t="s">
        <v>30973</v>
      </c>
      <c r="C232" t="s">
        <v>13908</v>
      </c>
      <c r="D232" t="s">
        <v>13907</v>
      </c>
      <c r="E232" t="s">
        <v>30902</v>
      </c>
      <c r="F232" t="s">
        <v>4</v>
      </c>
      <c r="G232" s="2">
        <v>43445</v>
      </c>
      <c r="H232" s="1">
        <v>500000</v>
      </c>
      <c r="I232" s="1">
        <v>0</v>
      </c>
    </row>
    <row r="233" spans="1:9" x14ac:dyDescent="0.25">
      <c r="A233" t="s">
        <v>13643</v>
      </c>
      <c r="B233" t="s">
        <v>30972</v>
      </c>
      <c r="C233" t="s">
        <v>13645</v>
      </c>
      <c r="D233" t="s">
        <v>13644</v>
      </c>
      <c r="E233" t="s">
        <v>30902</v>
      </c>
      <c r="F233" t="s">
        <v>4</v>
      </c>
      <c r="G233" s="2">
        <v>43258</v>
      </c>
      <c r="H233" s="1">
        <v>800000</v>
      </c>
      <c r="I233" s="1">
        <v>0</v>
      </c>
    </row>
    <row r="234" spans="1:9" x14ac:dyDescent="0.25">
      <c r="A234" t="s">
        <v>13033</v>
      </c>
      <c r="B234" t="s">
        <v>30971</v>
      </c>
      <c r="C234" t="s">
        <v>13035</v>
      </c>
      <c r="D234" t="s">
        <v>13034</v>
      </c>
      <c r="E234" t="s">
        <v>30902</v>
      </c>
      <c r="F234" t="s">
        <v>4</v>
      </c>
      <c r="G234" s="2">
        <v>43276</v>
      </c>
      <c r="H234" s="1">
        <v>135000</v>
      </c>
      <c r="I234" s="1">
        <v>0</v>
      </c>
    </row>
    <row r="235" spans="1:9" x14ac:dyDescent="0.25">
      <c r="A235" t="s">
        <v>13295</v>
      </c>
      <c r="B235" t="s">
        <v>30970</v>
      </c>
      <c r="C235" t="s">
        <v>13297</v>
      </c>
      <c r="D235" t="s">
        <v>13296</v>
      </c>
      <c r="E235" t="s">
        <v>30902</v>
      </c>
      <c r="F235" t="s">
        <v>4</v>
      </c>
      <c r="G235" s="2">
        <v>43300</v>
      </c>
      <c r="H235" s="1">
        <v>800000</v>
      </c>
      <c r="I235" s="1">
        <v>0</v>
      </c>
    </row>
    <row r="236" spans="1:9" x14ac:dyDescent="0.25">
      <c r="A236" t="s">
        <v>13261</v>
      </c>
      <c r="B236" t="s">
        <v>30969</v>
      </c>
      <c r="C236" t="s">
        <v>7730</v>
      </c>
      <c r="D236" t="s">
        <v>7729</v>
      </c>
      <c r="E236" t="s">
        <v>30902</v>
      </c>
      <c r="F236" t="s">
        <v>4</v>
      </c>
      <c r="G236" s="2">
        <v>43391</v>
      </c>
      <c r="H236" s="1">
        <v>1390000</v>
      </c>
      <c r="I236" s="1">
        <v>0</v>
      </c>
    </row>
    <row r="237" spans="1:9" x14ac:dyDescent="0.25">
      <c r="A237" t="s">
        <v>13086</v>
      </c>
      <c r="B237" t="s">
        <v>30968</v>
      </c>
      <c r="C237" t="s">
        <v>13088</v>
      </c>
      <c r="D237" t="s">
        <v>13087</v>
      </c>
      <c r="E237" t="s">
        <v>30902</v>
      </c>
      <c r="F237" t="s">
        <v>4</v>
      </c>
      <c r="G237" s="2">
        <v>43364</v>
      </c>
      <c r="H237" s="1">
        <v>722500</v>
      </c>
      <c r="I237" s="1">
        <v>0</v>
      </c>
    </row>
    <row r="238" spans="1:9" x14ac:dyDescent="0.25">
      <c r="A238" t="s">
        <v>12959</v>
      </c>
      <c r="B238" t="s">
        <v>30967</v>
      </c>
      <c r="C238" t="s">
        <v>12961</v>
      </c>
      <c r="D238" t="s">
        <v>12960</v>
      </c>
      <c r="E238" t="s">
        <v>30902</v>
      </c>
      <c r="F238" t="s">
        <v>4</v>
      </c>
      <c r="G238" s="2">
        <v>43322</v>
      </c>
      <c r="H238" s="1">
        <v>790000</v>
      </c>
      <c r="I238" s="1">
        <v>0</v>
      </c>
    </row>
    <row r="239" spans="1:9" x14ac:dyDescent="0.25">
      <c r="A239" t="s">
        <v>13622</v>
      </c>
      <c r="B239" t="s">
        <v>30966</v>
      </c>
      <c r="C239" t="s">
        <v>13624</v>
      </c>
      <c r="D239" t="s">
        <v>13623</v>
      </c>
      <c r="E239" t="s">
        <v>30902</v>
      </c>
      <c r="F239" t="s">
        <v>4</v>
      </c>
      <c r="G239" s="2">
        <v>43259</v>
      </c>
      <c r="H239" s="1">
        <v>596176</v>
      </c>
      <c r="I239" s="1">
        <v>0</v>
      </c>
    </row>
    <row r="240" spans="1:9" x14ac:dyDescent="0.25">
      <c r="A240" t="s">
        <v>14018</v>
      </c>
      <c r="B240" t="s">
        <v>30965</v>
      </c>
      <c r="C240" t="s">
        <v>13670</v>
      </c>
      <c r="D240" t="s">
        <v>14019</v>
      </c>
      <c r="E240" t="s">
        <v>30902</v>
      </c>
      <c r="F240" t="s">
        <v>4</v>
      </c>
      <c r="G240" s="2">
        <v>43249</v>
      </c>
      <c r="H240" s="1">
        <v>599000</v>
      </c>
      <c r="I240" s="1">
        <v>0</v>
      </c>
    </row>
    <row r="241" spans="1:9" x14ac:dyDescent="0.25">
      <c r="A241" t="s">
        <v>13635</v>
      </c>
      <c r="B241" t="s">
        <v>30964</v>
      </c>
      <c r="C241" t="s">
        <v>13637</v>
      </c>
      <c r="D241" t="s">
        <v>13636</v>
      </c>
      <c r="E241" t="s">
        <v>30902</v>
      </c>
      <c r="F241" t="s">
        <v>42</v>
      </c>
      <c r="G241" s="2">
        <v>43243</v>
      </c>
      <c r="H241" s="1">
        <v>260000</v>
      </c>
      <c r="I241" s="1">
        <v>0</v>
      </c>
    </row>
    <row r="242" spans="1:9" x14ac:dyDescent="0.25">
      <c r="A242" t="s">
        <v>13668</v>
      </c>
      <c r="B242" t="s">
        <v>30963</v>
      </c>
      <c r="C242" t="s">
        <v>13670</v>
      </c>
      <c r="D242" t="s">
        <v>13669</v>
      </c>
      <c r="E242" t="s">
        <v>30902</v>
      </c>
      <c r="F242" t="s">
        <v>4</v>
      </c>
      <c r="G242" s="2">
        <v>43378</v>
      </c>
      <c r="H242" s="1">
        <v>599000</v>
      </c>
      <c r="I242" s="1">
        <v>0</v>
      </c>
    </row>
    <row r="243" spans="1:9" x14ac:dyDescent="0.25">
      <c r="A243" t="s">
        <v>13587</v>
      </c>
      <c r="B243" t="s">
        <v>30962</v>
      </c>
      <c r="C243" t="s">
        <v>13589</v>
      </c>
      <c r="D243" t="s">
        <v>13588</v>
      </c>
      <c r="E243" t="s">
        <v>30902</v>
      </c>
      <c r="F243" t="s">
        <v>4</v>
      </c>
      <c r="G243" s="2">
        <v>43423</v>
      </c>
      <c r="H243" s="1">
        <v>980000</v>
      </c>
      <c r="I243" s="1">
        <v>0</v>
      </c>
    </row>
    <row r="244" spans="1:9" x14ac:dyDescent="0.25">
      <c r="A244" t="s">
        <v>13653</v>
      </c>
      <c r="B244" t="s">
        <v>30961</v>
      </c>
      <c r="C244" t="s">
        <v>13655</v>
      </c>
      <c r="D244" t="s">
        <v>13654</v>
      </c>
      <c r="E244" t="s">
        <v>30902</v>
      </c>
      <c r="F244" t="s">
        <v>4</v>
      </c>
      <c r="G244" s="2">
        <v>43301</v>
      </c>
      <c r="H244" s="1">
        <v>463412</v>
      </c>
      <c r="I244" s="1">
        <v>0</v>
      </c>
    </row>
    <row r="245" spans="1:9" x14ac:dyDescent="0.25">
      <c r="A245" t="s">
        <v>13227</v>
      </c>
      <c r="B245" t="s">
        <v>30960</v>
      </c>
      <c r="C245" t="s">
        <v>9795</v>
      </c>
      <c r="D245" t="s">
        <v>9794</v>
      </c>
      <c r="E245" t="s">
        <v>30902</v>
      </c>
      <c r="F245" t="s">
        <v>4</v>
      </c>
      <c r="G245" s="2">
        <v>43230</v>
      </c>
      <c r="H245" s="1">
        <v>700000</v>
      </c>
      <c r="I245" s="1">
        <v>0</v>
      </c>
    </row>
    <row r="246" spans="1:9" x14ac:dyDescent="0.25">
      <c r="A246" t="s">
        <v>13325</v>
      </c>
      <c r="B246" t="s">
        <v>30959</v>
      </c>
      <c r="C246" t="s">
        <v>12429</v>
      </c>
      <c r="D246" t="s">
        <v>12428</v>
      </c>
      <c r="E246" t="s">
        <v>30902</v>
      </c>
      <c r="F246" t="s">
        <v>4</v>
      </c>
      <c r="G246" s="2">
        <v>43348</v>
      </c>
      <c r="H246" s="1">
        <v>379000</v>
      </c>
      <c r="I246" s="1">
        <v>0</v>
      </c>
    </row>
    <row r="247" spans="1:9" x14ac:dyDescent="0.25">
      <c r="A247" t="s">
        <v>13417</v>
      </c>
      <c r="B247" t="s">
        <v>30958</v>
      </c>
      <c r="C247" t="s">
        <v>13419</v>
      </c>
      <c r="D247" t="s">
        <v>13418</v>
      </c>
      <c r="E247" t="s">
        <v>30902</v>
      </c>
      <c r="F247" t="s">
        <v>4</v>
      </c>
      <c r="G247" s="2">
        <v>43337</v>
      </c>
      <c r="H247" s="1">
        <v>971000</v>
      </c>
      <c r="I247" s="1">
        <v>0</v>
      </c>
    </row>
    <row r="248" spans="1:9" x14ac:dyDescent="0.25">
      <c r="A248" t="s">
        <v>13124</v>
      </c>
      <c r="B248" t="s">
        <v>30957</v>
      </c>
      <c r="C248" t="s">
        <v>8112</v>
      </c>
      <c r="D248" t="s">
        <v>8111</v>
      </c>
      <c r="E248" t="s">
        <v>30902</v>
      </c>
      <c r="F248" t="s">
        <v>4</v>
      </c>
      <c r="G248" s="2">
        <v>43348</v>
      </c>
      <c r="H248" s="1">
        <v>660600</v>
      </c>
      <c r="I248" s="1">
        <v>0</v>
      </c>
    </row>
    <row r="249" spans="1:9" x14ac:dyDescent="0.25">
      <c r="A249" t="s">
        <v>13541</v>
      </c>
      <c r="B249" t="s">
        <v>30956</v>
      </c>
      <c r="C249" t="s">
        <v>13543</v>
      </c>
      <c r="D249" t="s">
        <v>13542</v>
      </c>
      <c r="E249" t="s">
        <v>30902</v>
      </c>
      <c r="F249" t="s">
        <v>4</v>
      </c>
      <c r="G249" s="2">
        <v>43299</v>
      </c>
      <c r="H249" s="1">
        <v>360000</v>
      </c>
      <c r="I249" s="1">
        <v>0</v>
      </c>
    </row>
    <row r="250" spans="1:9" x14ac:dyDescent="0.25">
      <c r="A250" t="s">
        <v>13762</v>
      </c>
      <c r="B250" t="s">
        <v>30955</v>
      </c>
      <c r="C250" t="s">
        <v>13764</v>
      </c>
      <c r="D250" t="s">
        <v>13763</v>
      </c>
      <c r="E250" t="s">
        <v>30902</v>
      </c>
      <c r="F250" t="s">
        <v>4</v>
      </c>
      <c r="G250" s="2">
        <v>43257</v>
      </c>
      <c r="H250" s="1">
        <v>1500000</v>
      </c>
      <c r="I250" s="1">
        <v>0</v>
      </c>
    </row>
    <row r="251" spans="1:9" x14ac:dyDescent="0.25">
      <c r="A251" t="s">
        <v>13747</v>
      </c>
      <c r="B251" t="s">
        <v>30954</v>
      </c>
      <c r="C251" t="s">
        <v>13749</v>
      </c>
      <c r="D251" t="s">
        <v>13748</v>
      </c>
      <c r="E251" t="s">
        <v>30902</v>
      </c>
      <c r="F251" t="s">
        <v>4</v>
      </c>
      <c r="G251" s="2">
        <v>43222</v>
      </c>
      <c r="H251" s="1">
        <v>100000</v>
      </c>
      <c r="I251" s="1">
        <v>0</v>
      </c>
    </row>
    <row r="252" spans="1:9" x14ac:dyDescent="0.25">
      <c r="A252" t="s">
        <v>13538</v>
      </c>
      <c r="B252" t="s">
        <v>30953</v>
      </c>
      <c r="C252" t="s">
        <v>12315</v>
      </c>
      <c r="D252" t="s">
        <v>12314</v>
      </c>
      <c r="E252" t="s">
        <v>30902</v>
      </c>
      <c r="F252" t="s">
        <v>4</v>
      </c>
      <c r="G252" s="2">
        <v>43348</v>
      </c>
      <c r="H252" s="1">
        <v>590000</v>
      </c>
      <c r="I252" s="1">
        <v>0</v>
      </c>
    </row>
    <row r="253" spans="1:9" x14ac:dyDescent="0.25">
      <c r="A253" t="s">
        <v>13511</v>
      </c>
      <c r="B253" t="s">
        <v>30952</v>
      </c>
      <c r="C253" t="s">
        <v>13513</v>
      </c>
      <c r="D253" t="s">
        <v>13512</v>
      </c>
      <c r="E253" t="s">
        <v>30902</v>
      </c>
      <c r="F253" t="s">
        <v>42</v>
      </c>
      <c r="G253" s="2">
        <v>43362</v>
      </c>
      <c r="H253" s="1">
        <v>456210</v>
      </c>
      <c r="I253" s="1">
        <v>0</v>
      </c>
    </row>
    <row r="254" spans="1:9" x14ac:dyDescent="0.25">
      <c r="A254" t="s">
        <v>13506</v>
      </c>
      <c r="B254" t="s">
        <v>30951</v>
      </c>
      <c r="C254" t="s">
        <v>13508</v>
      </c>
      <c r="D254" t="s">
        <v>13507</v>
      </c>
      <c r="E254" t="s">
        <v>30902</v>
      </c>
      <c r="F254" t="s">
        <v>4</v>
      </c>
      <c r="G254" s="2">
        <v>43262</v>
      </c>
      <c r="H254" s="1">
        <v>1522238</v>
      </c>
      <c r="I254" s="1">
        <v>0</v>
      </c>
    </row>
    <row r="255" spans="1:9" x14ac:dyDescent="0.25">
      <c r="A255" t="s">
        <v>13488</v>
      </c>
      <c r="B255" t="s">
        <v>30950</v>
      </c>
      <c r="C255" t="s">
        <v>7071</v>
      </c>
      <c r="D255" t="s">
        <v>7070</v>
      </c>
      <c r="E255" t="s">
        <v>30902</v>
      </c>
      <c r="F255" t="s">
        <v>4</v>
      </c>
      <c r="G255" s="2">
        <v>43238</v>
      </c>
      <c r="H255" s="1">
        <v>870000</v>
      </c>
      <c r="I255" s="1">
        <v>0</v>
      </c>
    </row>
    <row r="256" spans="1:9" x14ac:dyDescent="0.25">
      <c r="A256" t="s">
        <v>13673</v>
      </c>
      <c r="B256" t="s">
        <v>30949</v>
      </c>
      <c r="C256" t="s">
        <v>13675</v>
      </c>
      <c r="D256" t="s">
        <v>13674</v>
      </c>
      <c r="E256" t="s">
        <v>30902</v>
      </c>
      <c r="F256" t="s">
        <v>4</v>
      </c>
      <c r="G256" s="2">
        <v>43307</v>
      </c>
      <c r="H256" s="1">
        <v>900000</v>
      </c>
      <c r="I256" s="1">
        <v>0</v>
      </c>
    </row>
    <row r="257" spans="1:9" x14ac:dyDescent="0.25">
      <c r="A257" t="s">
        <v>12849</v>
      </c>
      <c r="B257" t="s">
        <v>30948</v>
      </c>
      <c r="C257" t="s">
        <v>12851</v>
      </c>
      <c r="D257" t="s">
        <v>12850</v>
      </c>
      <c r="E257" t="s">
        <v>30902</v>
      </c>
      <c r="F257" t="s">
        <v>42</v>
      </c>
      <c r="G257" s="2">
        <v>43194</v>
      </c>
      <c r="H257" s="1">
        <v>800000</v>
      </c>
      <c r="I257" s="1">
        <v>0</v>
      </c>
    </row>
    <row r="258" spans="1:9" x14ac:dyDescent="0.25">
      <c r="A258" t="s">
        <v>13841</v>
      </c>
      <c r="B258" t="s">
        <v>30947</v>
      </c>
      <c r="C258" t="s">
        <v>13843</v>
      </c>
      <c r="D258" t="s">
        <v>13842</v>
      </c>
      <c r="E258" t="s">
        <v>30902</v>
      </c>
      <c r="F258" t="s">
        <v>4</v>
      </c>
      <c r="G258" s="2">
        <v>43264</v>
      </c>
      <c r="H258" s="1">
        <v>530000</v>
      </c>
      <c r="I258" s="1">
        <v>0</v>
      </c>
    </row>
    <row r="259" spans="1:9" x14ac:dyDescent="0.25">
      <c r="A259" t="s">
        <v>13368</v>
      </c>
      <c r="B259" t="s">
        <v>30946</v>
      </c>
      <c r="C259" t="s">
        <v>13370</v>
      </c>
      <c r="D259" t="s">
        <v>13369</v>
      </c>
      <c r="E259" t="s">
        <v>30902</v>
      </c>
      <c r="F259" t="s">
        <v>4</v>
      </c>
      <c r="G259" s="2">
        <v>43264</v>
      </c>
      <c r="H259" s="1">
        <v>455586</v>
      </c>
      <c r="I259" s="1">
        <v>0</v>
      </c>
    </row>
    <row r="260" spans="1:9" x14ac:dyDescent="0.25">
      <c r="A260" t="s">
        <v>13240</v>
      </c>
      <c r="B260" t="s">
        <v>30945</v>
      </c>
      <c r="C260" t="s">
        <v>13242</v>
      </c>
      <c r="D260" t="s">
        <v>13241</v>
      </c>
      <c r="E260" t="s">
        <v>30902</v>
      </c>
      <c r="F260" t="s">
        <v>4</v>
      </c>
      <c r="G260" s="2">
        <v>43277</v>
      </c>
      <c r="H260" s="1">
        <v>462084</v>
      </c>
      <c r="I260" s="1">
        <v>0</v>
      </c>
    </row>
    <row r="261" spans="1:9" x14ac:dyDescent="0.25">
      <c r="A261" t="s">
        <v>13256</v>
      </c>
      <c r="B261" t="s">
        <v>30944</v>
      </c>
      <c r="C261" t="s">
        <v>13258</v>
      </c>
      <c r="D261" t="s">
        <v>13257</v>
      </c>
      <c r="E261" t="s">
        <v>30902</v>
      </c>
      <c r="F261" t="s">
        <v>4</v>
      </c>
      <c r="G261" s="2">
        <v>43250</v>
      </c>
      <c r="H261" s="1">
        <v>800000</v>
      </c>
      <c r="I261" s="1">
        <v>0</v>
      </c>
    </row>
    <row r="262" spans="1:9" x14ac:dyDescent="0.25">
      <c r="A262" t="s">
        <v>12870</v>
      </c>
      <c r="B262" t="s">
        <v>30943</v>
      </c>
      <c r="C262" t="s">
        <v>12204</v>
      </c>
      <c r="D262" t="s">
        <v>12203</v>
      </c>
      <c r="E262" t="s">
        <v>30902</v>
      </c>
      <c r="F262" t="s">
        <v>4</v>
      </c>
      <c r="G262" s="2">
        <v>43179</v>
      </c>
      <c r="H262" s="1">
        <v>640000</v>
      </c>
      <c r="I262" s="1">
        <v>0</v>
      </c>
    </row>
    <row r="263" spans="1:9" x14ac:dyDescent="0.25">
      <c r="A263" t="s">
        <v>13577</v>
      </c>
      <c r="B263" t="s">
        <v>30942</v>
      </c>
      <c r="C263" t="s">
        <v>13579</v>
      </c>
      <c r="D263" t="s">
        <v>13578</v>
      </c>
      <c r="E263" t="s">
        <v>30902</v>
      </c>
      <c r="F263" t="s">
        <v>4</v>
      </c>
      <c r="G263" s="2">
        <v>43243</v>
      </c>
      <c r="H263" s="1">
        <v>898000</v>
      </c>
      <c r="I263" s="1">
        <v>0</v>
      </c>
    </row>
    <row r="264" spans="1:9" x14ac:dyDescent="0.25">
      <c r="A264" t="s">
        <v>12859</v>
      </c>
      <c r="B264" t="s">
        <v>30941</v>
      </c>
      <c r="C264" t="s">
        <v>12861</v>
      </c>
      <c r="D264" t="s">
        <v>12860</v>
      </c>
      <c r="E264" t="s">
        <v>30902</v>
      </c>
      <c r="F264" t="s">
        <v>4</v>
      </c>
      <c r="G264" s="2">
        <v>43374</v>
      </c>
      <c r="H264" s="1">
        <v>550000</v>
      </c>
      <c r="I264" s="1">
        <v>0</v>
      </c>
    </row>
    <row r="265" spans="1:9" x14ac:dyDescent="0.25">
      <c r="A265" t="s">
        <v>13251</v>
      </c>
      <c r="B265" t="s">
        <v>30940</v>
      </c>
      <c r="C265" t="s">
        <v>13253</v>
      </c>
      <c r="D265" t="s">
        <v>13252</v>
      </c>
      <c r="E265" t="s">
        <v>30902</v>
      </c>
      <c r="F265" t="s">
        <v>4</v>
      </c>
      <c r="G265" s="2">
        <v>43234</v>
      </c>
      <c r="H265" s="1">
        <v>732000</v>
      </c>
      <c r="I265" s="1">
        <v>0</v>
      </c>
    </row>
    <row r="266" spans="1:9" x14ac:dyDescent="0.25">
      <c r="A266" t="s">
        <v>13173</v>
      </c>
      <c r="B266" t="s">
        <v>30939</v>
      </c>
      <c r="C266" t="s">
        <v>12660</v>
      </c>
      <c r="D266" t="s">
        <v>12659</v>
      </c>
      <c r="E266" t="s">
        <v>30902</v>
      </c>
      <c r="F266" t="s">
        <v>4</v>
      </c>
      <c r="G266" s="2">
        <v>43222</v>
      </c>
      <c r="H266" s="1">
        <v>184500</v>
      </c>
      <c r="I266" s="1">
        <v>0</v>
      </c>
    </row>
    <row r="267" spans="1:9" x14ac:dyDescent="0.25">
      <c r="A267" t="s">
        <v>13142</v>
      </c>
      <c r="B267" t="s">
        <v>30938</v>
      </c>
      <c r="C267" t="s">
        <v>6117</v>
      </c>
      <c r="D267" t="s">
        <v>6116</v>
      </c>
      <c r="E267" t="s">
        <v>30902</v>
      </c>
      <c r="F267" t="s">
        <v>4</v>
      </c>
      <c r="G267" s="2">
        <v>43166</v>
      </c>
      <c r="H267" s="1">
        <v>837482</v>
      </c>
      <c r="I267" s="1">
        <v>0</v>
      </c>
    </row>
    <row r="268" spans="1:9" x14ac:dyDescent="0.25">
      <c r="A268" t="s">
        <v>13248</v>
      </c>
      <c r="B268" t="s">
        <v>30937</v>
      </c>
      <c r="C268" t="s">
        <v>10436</v>
      </c>
      <c r="D268" t="s">
        <v>10435</v>
      </c>
      <c r="E268" t="s">
        <v>30902</v>
      </c>
      <c r="F268" t="s">
        <v>4</v>
      </c>
      <c r="G268" s="2">
        <v>43235</v>
      </c>
      <c r="H268" s="1">
        <v>810000</v>
      </c>
      <c r="I268" s="1">
        <v>0</v>
      </c>
    </row>
    <row r="269" spans="1:9" x14ac:dyDescent="0.25">
      <c r="A269" t="s">
        <v>12816</v>
      </c>
      <c r="B269" t="s">
        <v>30936</v>
      </c>
      <c r="C269" t="s">
        <v>12818</v>
      </c>
      <c r="D269" t="s">
        <v>12817</v>
      </c>
      <c r="E269" t="s">
        <v>30902</v>
      </c>
      <c r="F269" t="s">
        <v>42</v>
      </c>
      <c r="G269" s="2">
        <v>43210</v>
      </c>
      <c r="H269" s="1">
        <v>860485</v>
      </c>
      <c r="I269" s="1">
        <v>0</v>
      </c>
    </row>
    <row r="270" spans="1:9" x14ac:dyDescent="0.25">
      <c r="A270" t="s">
        <v>13693</v>
      </c>
      <c r="B270" t="s">
        <v>30935</v>
      </c>
      <c r="C270" t="s">
        <v>13695</v>
      </c>
      <c r="D270" t="s">
        <v>13694</v>
      </c>
      <c r="E270" t="s">
        <v>30902</v>
      </c>
      <c r="F270" t="s">
        <v>4</v>
      </c>
      <c r="G270" s="2">
        <v>43165</v>
      </c>
      <c r="H270" s="1">
        <v>265000</v>
      </c>
      <c r="I270" s="1">
        <v>0</v>
      </c>
    </row>
    <row r="271" spans="1:9" x14ac:dyDescent="0.25">
      <c r="A271" t="s">
        <v>13132</v>
      </c>
      <c r="B271" t="s">
        <v>30934</v>
      </c>
      <c r="C271" t="s">
        <v>13134</v>
      </c>
      <c r="D271" t="s">
        <v>13133</v>
      </c>
      <c r="E271" t="s">
        <v>30902</v>
      </c>
      <c r="F271" t="s">
        <v>4</v>
      </c>
      <c r="G271" s="2">
        <v>43215</v>
      </c>
      <c r="H271" s="1">
        <v>1000000</v>
      </c>
      <c r="I271" s="1">
        <v>0</v>
      </c>
    </row>
    <row r="272" spans="1:9" x14ac:dyDescent="0.25">
      <c r="A272" t="s">
        <v>13501</v>
      </c>
      <c r="B272" t="s">
        <v>30933</v>
      </c>
      <c r="C272" t="s">
        <v>13503</v>
      </c>
      <c r="D272" t="s">
        <v>13502</v>
      </c>
      <c r="E272" t="s">
        <v>30902</v>
      </c>
      <c r="F272" t="s">
        <v>42</v>
      </c>
      <c r="G272" s="2">
        <v>43270</v>
      </c>
      <c r="H272" s="1">
        <v>829000</v>
      </c>
      <c r="I272" s="1">
        <v>0</v>
      </c>
    </row>
    <row r="273" spans="1:9" x14ac:dyDescent="0.25">
      <c r="A273" t="s">
        <v>13561</v>
      </c>
      <c r="B273" t="s">
        <v>30932</v>
      </c>
      <c r="C273" t="s">
        <v>12067</v>
      </c>
      <c r="D273" t="s">
        <v>12066</v>
      </c>
      <c r="E273" t="s">
        <v>30902</v>
      </c>
      <c r="F273" t="s">
        <v>4</v>
      </c>
      <c r="G273" s="2">
        <v>43244</v>
      </c>
      <c r="H273" s="1">
        <v>435500</v>
      </c>
      <c r="I273" s="1">
        <v>0</v>
      </c>
    </row>
    <row r="274" spans="1:9" x14ac:dyDescent="0.25">
      <c r="A274" t="s">
        <v>13846</v>
      </c>
      <c r="B274" t="s">
        <v>30931</v>
      </c>
      <c r="C274" t="s">
        <v>13848</v>
      </c>
      <c r="D274" t="s">
        <v>13847</v>
      </c>
      <c r="E274" t="s">
        <v>30902</v>
      </c>
      <c r="F274" t="s">
        <v>4</v>
      </c>
      <c r="G274" s="2">
        <v>43265</v>
      </c>
      <c r="H274" s="1">
        <v>767260</v>
      </c>
      <c r="I274" s="1">
        <v>0</v>
      </c>
    </row>
    <row r="275" spans="1:9" x14ac:dyDescent="0.25">
      <c r="A275" t="s">
        <v>13897</v>
      </c>
      <c r="B275" t="s">
        <v>30930</v>
      </c>
      <c r="C275" t="s">
        <v>13899</v>
      </c>
      <c r="D275" t="s">
        <v>13898</v>
      </c>
      <c r="E275" t="s">
        <v>30902</v>
      </c>
      <c r="F275" t="s">
        <v>42</v>
      </c>
      <c r="G275" s="2">
        <v>43196</v>
      </c>
      <c r="H275" s="1">
        <v>999000</v>
      </c>
      <c r="I275" s="1">
        <v>0</v>
      </c>
    </row>
    <row r="276" spans="1:9" x14ac:dyDescent="0.25">
      <c r="A276" t="s">
        <v>13376</v>
      </c>
      <c r="B276" t="s">
        <v>30929</v>
      </c>
      <c r="C276" t="s">
        <v>13378</v>
      </c>
      <c r="D276" t="s">
        <v>13377</v>
      </c>
      <c r="E276" t="s">
        <v>30902</v>
      </c>
      <c r="F276" t="s">
        <v>42</v>
      </c>
      <c r="G276" s="2">
        <v>43167</v>
      </c>
      <c r="H276" s="1">
        <v>352000</v>
      </c>
      <c r="I276" s="1">
        <v>0</v>
      </c>
    </row>
    <row r="277" spans="1:9" x14ac:dyDescent="0.25">
      <c r="A277" t="s">
        <v>13396</v>
      </c>
      <c r="B277" t="s">
        <v>30928</v>
      </c>
      <c r="C277" t="s">
        <v>13398</v>
      </c>
      <c r="D277" t="s">
        <v>13397</v>
      </c>
      <c r="E277" t="s">
        <v>30902</v>
      </c>
      <c r="F277" t="s">
        <v>42</v>
      </c>
      <c r="G277" s="2">
        <v>43136</v>
      </c>
      <c r="H277" s="1">
        <v>649000</v>
      </c>
      <c r="I277" s="1">
        <v>0</v>
      </c>
    </row>
    <row r="278" spans="1:9" x14ac:dyDescent="0.25">
      <c r="A278" t="s">
        <v>13310</v>
      </c>
      <c r="B278" t="s">
        <v>30927</v>
      </c>
      <c r="C278" t="s">
        <v>13312</v>
      </c>
      <c r="D278" t="s">
        <v>13311</v>
      </c>
      <c r="E278" t="s">
        <v>30902</v>
      </c>
      <c r="F278" t="s">
        <v>4</v>
      </c>
      <c r="G278" s="2">
        <v>43222</v>
      </c>
      <c r="H278" s="1">
        <v>675000</v>
      </c>
      <c r="I278" s="1">
        <v>0</v>
      </c>
    </row>
    <row r="279" spans="1:9" x14ac:dyDescent="0.25">
      <c r="A279" t="s">
        <v>13348</v>
      </c>
      <c r="B279" t="s">
        <v>30926</v>
      </c>
      <c r="C279" t="s">
        <v>13350</v>
      </c>
      <c r="D279" t="s">
        <v>13349</v>
      </c>
      <c r="E279" t="s">
        <v>30902</v>
      </c>
      <c r="F279" t="s">
        <v>4</v>
      </c>
      <c r="G279" s="2">
        <v>43154</v>
      </c>
      <c r="H279" s="1">
        <v>800000</v>
      </c>
      <c r="I279" s="1">
        <v>0</v>
      </c>
    </row>
    <row r="280" spans="1:9" x14ac:dyDescent="0.25">
      <c r="A280" t="s">
        <v>13531</v>
      </c>
      <c r="B280" t="s">
        <v>30925</v>
      </c>
      <c r="C280" t="s">
        <v>2896</v>
      </c>
      <c r="D280" t="s">
        <v>2895</v>
      </c>
      <c r="E280" t="s">
        <v>30902</v>
      </c>
      <c r="F280" t="s">
        <v>4</v>
      </c>
      <c r="G280" s="2">
        <v>43241</v>
      </c>
      <c r="H280" s="1">
        <v>635150</v>
      </c>
      <c r="I280" s="1">
        <v>0</v>
      </c>
    </row>
    <row r="281" spans="1:9" x14ac:dyDescent="0.25">
      <c r="A281" t="s">
        <v>13551</v>
      </c>
      <c r="B281" t="s">
        <v>30924</v>
      </c>
      <c r="C281" t="s">
        <v>13553</v>
      </c>
      <c r="D281" t="s">
        <v>13552</v>
      </c>
      <c r="E281" t="s">
        <v>30902</v>
      </c>
      <c r="F281" t="s">
        <v>4</v>
      </c>
      <c r="G281" s="2">
        <v>43187</v>
      </c>
      <c r="H281" s="1">
        <v>1320000</v>
      </c>
      <c r="I281" s="1">
        <v>0</v>
      </c>
    </row>
    <row r="282" spans="1:9" x14ac:dyDescent="0.25">
      <c r="A282" t="s">
        <v>13980</v>
      </c>
      <c r="B282" t="s">
        <v>30923</v>
      </c>
      <c r="C282" t="s">
        <v>12583</v>
      </c>
      <c r="D282" t="s">
        <v>12582</v>
      </c>
      <c r="E282" t="s">
        <v>30902</v>
      </c>
      <c r="F282" t="s">
        <v>42</v>
      </c>
      <c r="G282" s="2">
        <v>43178</v>
      </c>
      <c r="H282" s="1">
        <v>243269</v>
      </c>
      <c r="I282" s="1">
        <v>0</v>
      </c>
    </row>
    <row r="283" spans="1:9" x14ac:dyDescent="0.25">
      <c r="A283" t="s">
        <v>14009</v>
      </c>
      <c r="B283" t="s">
        <v>30922</v>
      </c>
      <c r="C283" t="s">
        <v>1083</v>
      </c>
      <c r="D283" t="s">
        <v>14010</v>
      </c>
      <c r="E283" t="s">
        <v>30902</v>
      </c>
      <c r="F283" t="s">
        <v>4</v>
      </c>
      <c r="G283" s="2">
        <v>43202</v>
      </c>
      <c r="H283" s="1">
        <v>1100000</v>
      </c>
      <c r="I283" s="1">
        <v>0</v>
      </c>
    </row>
    <row r="284" spans="1:9" x14ac:dyDescent="0.25">
      <c r="A284" t="s">
        <v>13460</v>
      </c>
      <c r="B284" t="s">
        <v>30921</v>
      </c>
      <c r="C284" t="s">
        <v>12231</v>
      </c>
      <c r="D284" t="s">
        <v>12230</v>
      </c>
      <c r="E284" t="s">
        <v>30902</v>
      </c>
      <c r="F284" t="s">
        <v>4</v>
      </c>
      <c r="G284" s="2">
        <v>43199</v>
      </c>
      <c r="H284" s="1">
        <v>600000</v>
      </c>
      <c r="I284" s="1">
        <v>0</v>
      </c>
    </row>
    <row r="285" spans="1:9" x14ac:dyDescent="0.25">
      <c r="A285" t="s">
        <v>12771</v>
      </c>
      <c r="B285" t="s">
        <v>30920</v>
      </c>
      <c r="C285" t="s">
        <v>12773</v>
      </c>
      <c r="D285" t="s">
        <v>12772</v>
      </c>
      <c r="E285" t="s">
        <v>30902</v>
      </c>
      <c r="F285" t="s">
        <v>4</v>
      </c>
      <c r="G285" s="2">
        <v>43154</v>
      </c>
      <c r="H285" s="1">
        <v>1000000</v>
      </c>
      <c r="I285" s="1">
        <v>0</v>
      </c>
    </row>
    <row r="286" spans="1:9" x14ac:dyDescent="0.25">
      <c r="A286" t="s">
        <v>13401</v>
      </c>
      <c r="B286" t="s">
        <v>30919</v>
      </c>
      <c r="C286" t="s">
        <v>13403</v>
      </c>
      <c r="D286" t="s">
        <v>13402</v>
      </c>
      <c r="E286" t="s">
        <v>30902</v>
      </c>
      <c r="F286" t="s">
        <v>4</v>
      </c>
      <c r="G286" s="2">
        <v>43123</v>
      </c>
      <c r="H286" s="1">
        <v>800000</v>
      </c>
      <c r="I286" s="1">
        <v>0</v>
      </c>
    </row>
    <row r="287" spans="1:9" x14ac:dyDescent="0.25">
      <c r="A287" t="s">
        <v>12757</v>
      </c>
      <c r="B287" t="s">
        <v>30918</v>
      </c>
      <c r="C287" t="s">
        <v>12759</v>
      </c>
      <c r="D287" t="s">
        <v>12758</v>
      </c>
      <c r="E287" t="s">
        <v>30902</v>
      </c>
      <c r="F287" t="s">
        <v>42</v>
      </c>
      <c r="G287" s="2">
        <v>43139</v>
      </c>
      <c r="H287" s="1">
        <v>275033</v>
      </c>
      <c r="I287" s="1">
        <v>0</v>
      </c>
    </row>
    <row r="288" spans="1:9" x14ac:dyDescent="0.25">
      <c r="A288" t="s">
        <v>13081</v>
      </c>
      <c r="B288" t="s">
        <v>30917</v>
      </c>
      <c r="C288" t="s">
        <v>13083</v>
      </c>
      <c r="D288" t="s">
        <v>13082</v>
      </c>
      <c r="E288" t="s">
        <v>30902</v>
      </c>
      <c r="F288" t="s">
        <v>42</v>
      </c>
      <c r="G288" s="2">
        <v>43129</v>
      </c>
      <c r="H288" s="1">
        <v>235000</v>
      </c>
      <c r="I288" s="1">
        <v>0</v>
      </c>
    </row>
    <row r="289" spans="1:9" x14ac:dyDescent="0.25">
      <c r="A289" t="s">
        <v>13025</v>
      </c>
      <c r="B289" t="s">
        <v>30916</v>
      </c>
      <c r="C289" t="s">
        <v>13027</v>
      </c>
      <c r="D289" t="s">
        <v>13026</v>
      </c>
      <c r="E289" t="s">
        <v>30902</v>
      </c>
      <c r="F289" t="s">
        <v>4</v>
      </c>
      <c r="G289" s="2">
        <v>43222</v>
      </c>
      <c r="H289" s="1">
        <v>889000</v>
      </c>
      <c r="I289" s="1">
        <v>0</v>
      </c>
    </row>
    <row r="290" spans="1:9" x14ac:dyDescent="0.25">
      <c r="A290" t="s">
        <v>12737</v>
      </c>
      <c r="B290" t="s">
        <v>30915</v>
      </c>
      <c r="C290" t="s">
        <v>12739</v>
      </c>
      <c r="D290" t="s">
        <v>12738</v>
      </c>
      <c r="E290" t="s">
        <v>30902</v>
      </c>
      <c r="F290" t="s">
        <v>4</v>
      </c>
      <c r="G290" s="2">
        <v>43104</v>
      </c>
      <c r="H290" s="1">
        <v>1850000</v>
      </c>
      <c r="I290" s="1">
        <v>0</v>
      </c>
    </row>
    <row r="291" spans="1:9" x14ac:dyDescent="0.25">
      <c r="A291" t="s">
        <v>13777</v>
      </c>
      <c r="B291" t="s">
        <v>30914</v>
      </c>
      <c r="C291" t="s">
        <v>13779</v>
      </c>
      <c r="D291" t="s">
        <v>13778</v>
      </c>
      <c r="E291" t="s">
        <v>30902</v>
      </c>
      <c r="F291" t="s">
        <v>4</v>
      </c>
      <c r="G291" s="2">
        <v>43145</v>
      </c>
      <c r="H291" s="1">
        <v>445117</v>
      </c>
      <c r="I291" s="1">
        <v>0</v>
      </c>
    </row>
    <row r="292" spans="1:9" x14ac:dyDescent="0.25">
      <c r="A292" t="s">
        <v>13201</v>
      </c>
      <c r="B292" t="s">
        <v>30913</v>
      </c>
      <c r="C292" t="s">
        <v>8806</v>
      </c>
      <c r="D292" t="s">
        <v>8805</v>
      </c>
      <c r="E292" t="s">
        <v>30902</v>
      </c>
      <c r="F292" t="s">
        <v>4</v>
      </c>
      <c r="G292" s="2">
        <v>43263</v>
      </c>
      <c r="H292" s="1">
        <v>820000</v>
      </c>
      <c r="I292" s="1">
        <v>0</v>
      </c>
    </row>
    <row r="293" spans="1:9" x14ac:dyDescent="0.25">
      <c r="A293" t="s">
        <v>13702</v>
      </c>
      <c r="B293" t="s">
        <v>30912</v>
      </c>
      <c r="C293" t="s">
        <v>13704</v>
      </c>
      <c r="D293" t="s">
        <v>13703</v>
      </c>
      <c r="E293" t="s">
        <v>30902</v>
      </c>
      <c r="F293" t="s">
        <v>4</v>
      </c>
      <c r="G293" s="2">
        <v>43109</v>
      </c>
      <c r="H293" s="1">
        <v>1250000</v>
      </c>
      <c r="I293" s="1">
        <v>0</v>
      </c>
    </row>
    <row r="294" spans="1:9" x14ac:dyDescent="0.25">
      <c r="A294" t="s">
        <v>13658</v>
      </c>
      <c r="B294" t="s">
        <v>30911</v>
      </c>
      <c r="C294" t="s">
        <v>13660</v>
      </c>
      <c r="D294" t="s">
        <v>13659</v>
      </c>
      <c r="E294" t="s">
        <v>30902</v>
      </c>
      <c r="F294" t="s">
        <v>4</v>
      </c>
      <c r="G294" s="2">
        <v>43195</v>
      </c>
      <c r="H294" s="1">
        <v>616000</v>
      </c>
      <c r="I294" s="1">
        <v>0</v>
      </c>
    </row>
    <row r="295" spans="1:9" x14ac:dyDescent="0.25">
      <c r="A295" t="s">
        <v>14027</v>
      </c>
      <c r="B295" t="s">
        <v>30910</v>
      </c>
      <c r="C295" t="s">
        <v>14029</v>
      </c>
      <c r="D295" t="s">
        <v>14028</v>
      </c>
      <c r="E295" t="s">
        <v>30902</v>
      </c>
      <c r="F295" t="s">
        <v>4</v>
      </c>
      <c r="G295" s="2">
        <v>43137</v>
      </c>
      <c r="H295" s="1">
        <v>1000000</v>
      </c>
      <c r="I295" s="1">
        <v>0</v>
      </c>
    </row>
    <row r="296" spans="1:9" x14ac:dyDescent="0.25">
      <c r="A296" t="s">
        <v>13300</v>
      </c>
      <c r="B296" t="s">
        <v>30909</v>
      </c>
      <c r="C296" t="s">
        <v>13302</v>
      </c>
      <c r="D296" t="s">
        <v>13301</v>
      </c>
      <c r="E296" t="s">
        <v>30902</v>
      </c>
      <c r="F296" t="s">
        <v>42</v>
      </c>
      <c r="G296" s="2">
        <v>43180</v>
      </c>
      <c r="H296" s="1">
        <v>795000</v>
      </c>
      <c r="I296" s="1">
        <v>0</v>
      </c>
    </row>
    <row r="297" spans="1:9" x14ac:dyDescent="0.25">
      <c r="A297" t="s">
        <v>13617</v>
      </c>
      <c r="B297" t="s">
        <v>30908</v>
      </c>
      <c r="C297" t="s">
        <v>13619</v>
      </c>
      <c r="D297" t="s">
        <v>13618</v>
      </c>
      <c r="E297" t="s">
        <v>30902</v>
      </c>
      <c r="F297" t="s">
        <v>4</v>
      </c>
      <c r="G297" s="2">
        <v>43185</v>
      </c>
      <c r="H297" s="1">
        <v>780000</v>
      </c>
      <c r="I297" s="1">
        <v>0</v>
      </c>
    </row>
    <row r="298" spans="1:9" x14ac:dyDescent="0.25">
      <c r="A298" t="s">
        <v>12689</v>
      </c>
      <c r="B298" t="s">
        <v>30907</v>
      </c>
      <c r="C298" t="s">
        <v>12691</v>
      </c>
      <c r="D298" t="s">
        <v>12690</v>
      </c>
      <c r="E298" t="s">
        <v>30902</v>
      </c>
      <c r="F298" t="s">
        <v>4</v>
      </c>
      <c r="G298" s="2">
        <v>43356</v>
      </c>
      <c r="H298" s="1">
        <v>800000</v>
      </c>
      <c r="I298" s="1">
        <v>0</v>
      </c>
    </row>
    <row r="299" spans="1:9" x14ac:dyDescent="0.25">
      <c r="A299" t="s">
        <v>13267</v>
      </c>
      <c r="B299" t="s">
        <v>30906</v>
      </c>
      <c r="C299" t="s">
        <v>13269</v>
      </c>
      <c r="D299" t="s">
        <v>13268</v>
      </c>
      <c r="E299" t="s">
        <v>30902</v>
      </c>
      <c r="F299" t="s">
        <v>4</v>
      </c>
      <c r="G299" s="2">
        <v>43119</v>
      </c>
      <c r="H299" s="1">
        <v>848000</v>
      </c>
      <c r="I299" s="1">
        <v>0</v>
      </c>
    </row>
    <row r="300" spans="1:9" x14ac:dyDescent="0.25">
      <c r="A300" t="s">
        <v>13106</v>
      </c>
      <c r="B300" t="s">
        <v>30905</v>
      </c>
      <c r="C300" t="s">
        <v>13108</v>
      </c>
      <c r="D300" t="s">
        <v>13107</v>
      </c>
      <c r="E300" t="s">
        <v>30902</v>
      </c>
      <c r="F300" t="s">
        <v>4</v>
      </c>
      <c r="G300" s="2">
        <v>43103</v>
      </c>
      <c r="H300" s="1">
        <v>512960</v>
      </c>
      <c r="I300" s="1">
        <v>0</v>
      </c>
    </row>
    <row r="301" spans="1:9" x14ac:dyDescent="0.25">
      <c r="A301" t="s">
        <v>13053</v>
      </c>
      <c r="B301" t="s">
        <v>30904</v>
      </c>
      <c r="C301" t="s">
        <v>13055</v>
      </c>
      <c r="D301" t="s">
        <v>13054</v>
      </c>
      <c r="E301" t="s">
        <v>30902</v>
      </c>
      <c r="F301" t="s">
        <v>4</v>
      </c>
      <c r="G301" s="2">
        <v>43237</v>
      </c>
      <c r="H301" s="1">
        <v>663000</v>
      </c>
      <c r="I301" s="1">
        <v>0</v>
      </c>
    </row>
    <row r="302" spans="1:9" x14ac:dyDescent="0.25">
      <c r="A302" t="s">
        <v>13217</v>
      </c>
      <c r="B302" t="s">
        <v>30903</v>
      </c>
      <c r="C302" t="s">
        <v>13219</v>
      </c>
      <c r="D302" t="s">
        <v>13218</v>
      </c>
      <c r="E302" t="s">
        <v>30902</v>
      </c>
      <c r="F302" t="s">
        <v>42</v>
      </c>
      <c r="G302" s="2">
        <v>43102</v>
      </c>
      <c r="H302" s="1">
        <v>389000</v>
      </c>
      <c r="I302" s="1">
        <v>0</v>
      </c>
    </row>
    <row r="303" spans="1:9" x14ac:dyDescent="0.25">
      <c r="A303" t="s">
        <v>14063</v>
      </c>
      <c r="B303" t="s">
        <v>14064</v>
      </c>
      <c r="C303" t="s">
        <v>14062</v>
      </c>
      <c r="D303" t="s">
        <v>14061</v>
      </c>
      <c r="E303" t="s">
        <v>12677</v>
      </c>
      <c r="F303" t="s">
        <v>42</v>
      </c>
      <c r="G303" s="2">
        <v>43291</v>
      </c>
      <c r="I303" s="1">
        <v>306600</v>
      </c>
    </row>
    <row r="304" spans="1:9" x14ac:dyDescent="0.25">
      <c r="A304" t="s">
        <v>14058</v>
      </c>
      <c r="B304" t="s">
        <v>14059</v>
      </c>
      <c r="C304" t="s">
        <v>14057</v>
      </c>
      <c r="D304" t="s">
        <v>14056</v>
      </c>
      <c r="E304" t="s">
        <v>12677</v>
      </c>
      <c r="F304" t="s">
        <v>4</v>
      </c>
      <c r="G304" s="2">
        <v>43329</v>
      </c>
      <c r="I304" s="1">
        <v>383500</v>
      </c>
    </row>
    <row r="305" spans="1:9" x14ac:dyDescent="0.25">
      <c r="A305" t="s">
        <v>14053</v>
      </c>
      <c r="B305" t="s">
        <v>14054</v>
      </c>
      <c r="C305" t="s">
        <v>14052</v>
      </c>
      <c r="D305" t="s">
        <v>14051</v>
      </c>
      <c r="E305" t="s">
        <v>12677</v>
      </c>
      <c r="F305" t="s">
        <v>42</v>
      </c>
      <c r="G305" s="2">
        <v>43194</v>
      </c>
      <c r="I305" s="1">
        <v>379740</v>
      </c>
    </row>
    <row r="306" spans="1:9" x14ac:dyDescent="0.25">
      <c r="A306" t="s">
        <v>14048</v>
      </c>
      <c r="B306" t="s">
        <v>14049</v>
      </c>
      <c r="C306" t="s">
        <v>12568</v>
      </c>
      <c r="D306" t="s">
        <v>12567</v>
      </c>
      <c r="E306" t="s">
        <v>12677</v>
      </c>
      <c r="F306" t="s">
        <v>4</v>
      </c>
      <c r="G306" s="2">
        <v>43272</v>
      </c>
      <c r="I306" s="1">
        <v>376400</v>
      </c>
    </row>
    <row r="307" spans="1:9" x14ac:dyDescent="0.25">
      <c r="A307" t="s">
        <v>14045</v>
      </c>
      <c r="B307" t="s">
        <v>14046</v>
      </c>
      <c r="C307" t="s">
        <v>14044</v>
      </c>
      <c r="D307" t="s">
        <v>14043</v>
      </c>
      <c r="E307" t="s">
        <v>12677</v>
      </c>
      <c r="F307" t="s">
        <v>42</v>
      </c>
      <c r="G307" s="2">
        <v>43132</v>
      </c>
      <c r="I307" s="1">
        <v>385275</v>
      </c>
    </row>
    <row r="308" spans="1:9" x14ac:dyDescent="0.25">
      <c r="A308" t="s">
        <v>14040</v>
      </c>
      <c r="B308" t="s">
        <v>14041</v>
      </c>
      <c r="C308" t="s">
        <v>14039</v>
      </c>
      <c r="D308" t="s">
        <v>14038</v>
      </c>
      <c r="E308" t="s">
        <v>12677</v>
      </c>
      <c r="F308" t="s">
        <v>42</v>
      </c>
      <c r="G308" s="2">
        <v>43369</v>
      </c>
      <c r="I308" s="1">
        <v>386190</v>
      </c>
    </row>
    <row r="309" spans="1:9" x14ac:dyDescent="0.25">
      <c r="A309" t="s">
        <v>14035</v>
      </c>
      <c r="B309" t="s">
        <v>14036</v>
      </c>
      <c r="C309" t="s">
        <v>14034</v>
      </c>
      <c r="D309" t="s">
        <v>14033</v>
      </c>
      <c r="E309" t="s">
        <v>12677</v>
      </c>
      <c r="F309" t="s">
        <v>42</v>
      </c>
      <c r="G309" s="2">
        <v>43151</v>
      </c>
      <c r="I309" s="1">
        <v>379005</v>
      </c>
    </row>
    <row r="310" spans="1:9" x14ac:dyDescent="0.25">
      <c r="A310" t="s">
        <v>14030</v>
      </c>
      <c r="B310" t="s">
        <v>14031</v>
      </c>
      <c r="C310" t="s">
        <v>14029</v>
      </c>
      <c r="D310" t="s">
        <v>14028</v>
      </c>
      <c r="E310" t="s">
        <v>12677</v>
      </c>
      <c r="F310" t="s">
        <v>42</v>
      </c>
      <c r="G310" s="2">
        <v>43137</v>
      </c>
      <c r="I310" s="1">
        <v>381930</v>
      </c>
    </row>
    <row r="311" spans="1:9" x14ac:dyDescent="0.25">
      <c r="A311" t="s">
        <v>14025</v>
      </c>
      <c r="B311" t="s">
        <v>14026</v>
      </c>
      <c r="C311" t="s">
        <v>14024</v>
      </c>
      <c r="D311" t="s">
        <v>14023</v>
      </c>
      <c r="E311" t="s">
        <v>12677</v>
      </c>
      <c r="F311" t="s">
        <v>42</v>
      </c>
      <c r="G311" s="2">
        <v>43334</v>
      </c>
      <c r="I311" s="1">
        <v>383835</v>
      </c>
    </row>
    <row r="312" spans="1:9" x14ac:dyDescent="0.25">
      <c r="A312" t="s">
        <v>14020</v>
      </c>
      <c r="B312" t="s">
        <v>14021</v>
      </c>
      <c r="C312" t="s">
        <v>13670</v>
      </c>
      <c r="D312" t="s">
        <v>14019</v>
      </c>
      <c r="E312" t="s">
        <v>12677</v>
      </c>
      <c r="F312" t="s">
        <v>42</v>
      </c>
      <c r="G312" s="2">
        <v>43249</v>
      </c>
      <c r="I312" s="1">
        <v>299500</v>
      </c>
    </row>
    <row r="313" spans="1:9" x14ac:dyDescent="0.25">
      <c r="A313" t="s">
        <v>14016</v>
      </c>
      <c r="B313" t="s">
        <v>14017</v>
      </c>
      <c r="C313" t="s">
        <v>14015</v>
      </c>
      <c r="D313" t="s">
        <v>14014</v>
      </c>
      <c r="E313" t="s">
        <v>12677</v>
      </c>
      <c r="F313" t="s">
        <v>42</v>
      </c>
      <c r="G313" s="2">
        <v>43249</v>
      </c>
      <c r="I313" s="1">
        <v>334000</v>
      </c>
    </row>
    <row r="314" spans="1:9" x14ac:dyDescent="0.25">
      <c r="A314" t="s">
        <v>14011</v>
      </c>
      <c r="B314" t="s">
        <v>14012</v>
      </c>
      <c r="C314" t="s">
        <v>1083</v>
      </c>
      <c r="D314" t="s">
        <v>14010</v>
      </c>
      <c r="E314" t="s">
        <v>12677</v>
      </c>
      <c r="F314" t="s">
        <v>42</v>
      </c>
      <c r="G314" s="2">
        <v>43202</v>
      </c>
      <c r="I314" s="1">
        <v>380985</v>
      </c>
    </row>
    <row r="315" spans="1:9" x14ac:dyDescent="0.25">
      <c r="A315" t="s">
        <v>14007</v>
      </c>
      <c r="B315" t="s">
        <v>14008</v>
      </c>
      <c r="C315" t="s">
        <v>14003</v>
      </c>
      <c r="D315" t="s">
        <v>14002</v>
      </c>
      <c r="E315" t="s">
        <v>12677</v>
      </c>
      <c r="F315" t="s">
        <v>42</v>
      </c>
      <c r="G315" s="2">
        <v>43125</v>
      </c>
      <c r="I315" s="1">
        <v>185500</v>
      </c>
    </row>
    <row r="316" spans="1:9" x14ac:dyDescent="0.25">
      <c r="A316" t="s">
        <v>14004</v>
      </c>
      <c r="B316" t="s">
        <v>14005</v>
      </c>
      <c r="C316" t="s">
        <v>14003</v>
      </c>
      <c r="D316" t="s">
        <v>14002</v>
      </c>
      <c r="E316" t="s">
        <v>12677</v>
      </c>
      <c r="F316" t="s">
        <v>42</v>
      </c>
      <c r="G316" s="2">
        <v>43125</v>
      </c>
      <c r="I316" s="1">
        <v>148500</v>
      </c>
    </row>
    <row r="317" spans="1:9" x14ac:dyDescent="0.25">
      <c r="A317" t="s">
        <v>13999</v>
      </c>
      <c r="B317" t="s">
        <v>14000</v>
      </c>
      <c r="C317" t="s">
        <v>13998</v>
      </c>
      <c r="D317" t="s">
        <v>13997</v>
      </c>
      <c r="E317" t="s">
        <v>12677</v>
      </c>
      <c r="F317" t="s">
        <v>42</v>
      </c>
      <c r="G317" s="2">
        <v>43129</v>
      </c>
      <c r="I317" s="1">
        <v>382725</v>
      </c>
    </row>
    <row r="318" spans="1:9" x14ac:dyDescent="0.25">
      <c r="A318" t="s">
        <v>13994</v>
      </c>
      <c r="B318" t="s">
        <v>13995</v>
      </c>
      <c r="C318" t="s">
        <v>6311</v>
      </c>
      <c r="D318" t="s">
        <v>6310</v>
      </c>
      <c r="E318" t="s">
        <v>12677</v>
      </c>
      <c r="F318" t="s">
        <v>4</v>
      </c>
      <c r="G318" s="2">
        <v>43353</v>
      </c>
      <c r="I318" s="1">
        <v>383670</v>
      </c>
    </row>
    <row r="319" spans="1:9" x14ac:dyDescent="0.25">
      <c r="A319" t="s">
        <v>13991</v>
      </c>
      <c r="B319" t="s">
        <v>13992</v>
      </c>
      <c r="C319" t="s">
        <v>13990</v>
      </c>
      <c r="D319" t="s">
        <v>13989</v>
      </c>
      <c r="E319" t="s">
        <v>12677</v>
      </c>
      <c r="F319" t="s">
        <v>42</v>
      </c>
      <c r="G319" s="2">
        <v>43300</v>
      </c>
      <c r="I319" s="1">
        <v>148000</v>
      </c>
    </row>
    <row r="320" spans="1:9" x14ac:dyDescent="0.25">
      <c r="A320" t="s">
        <v>13986</v>
      </c>
      <c r="B320" t="s">
        <v>13987</v>
      </c>
      <c r="C320" t="s">
        <v>13985</v>
      </c>
      <c r="D320" t="s">
        <v>13984</v>
      </c>
      <c r="E320" t="s">
        <v>12677</v>
      </c>
      <c r="F320" t="s">
        <v>42</v>
      </c>
      <c r="G320" s="2">
        <v>43306</v>
      </c>
      <c r="I320" s="1">
        <v>384780</v>
      </c>
    </row>
    <row r="321" spans="1:9" x14ac:dyDescent="0.25">
      <c r="A321" t="s">
        <v>13981</v>
      </c>
      <c r="B321" t="s">
        <v>13982</v>
      </c>
      <c r="C321" t="s">
        <v>12583</v>
      </c>
      <c r="D321" t="s">
        <v>12582</v>
      </c>
      <c r="E321" t="s">
        <v>12677</v>
      </c>
      <c r="F321" t="s">
        <v>42</v>
      </c>
      <c r="G321" s="2">
        <v>43178</v>
      </c>
      <c r="I321" s="1">
        <v>121634</v>
      </c>
    </row>
    <row r="322" spans="1:9" x14ac:dyDescent="0.25">
      <c r="A322" t="s">
        <v>13978</v>
      </c>
      <c r="B322" t="s">
        <v>13979</v>
      </c>
      <c r="C322" t="s">
        <v>13977</v>
      </c>
      <c r="D322" t="s">
        <v>13976</v>
      </c>
      <c r="E322" t="s">
        <v>12677</v>
      </c>
      <c r="F322" t="s">
        <v>42</v>
      </c>
      <c r="G322" s="2">
        <v>43129</v>
      </c>
      <c r="I322" s="1">
        <v>361963</v>
      </c>
    </row>
    <row r="323" spans="1:9" x14ac:dyDescent="0.25">
      <c r="A323" t="s">
        <v>13973</v>
      </c>
      <c r="B323" t="s">
        <v>13974</v>
      </c>
      <c r="C323" t="s">
        <v>13972</v>
      </c>
      <c r="D323" t="s">
        <v>13971</v>
      </c>
      <c r="E323" t="s">
        <v>12677</v>
      </c>
      <c r="F323" t="s">
        <v>42</v>
      </c>
      <c r="G323" s="2">
        <v>43271</v>
      </c>
      <c r="I323" s="1">
        <v>186500</v>
      </c>
    </row>
    <row r="324" spans="1:9" x14ac:dyDescent="0.25">
      <c r="A324" t="s">
        <v>13968</v>
      </c>
      <c r="B324" t="s">
        <v>13969</v>
      </c>
      <c r="C324" t="s">
        <v>12583</v>
      </c>
      <c r="D324" t="s">
        <v>12582</v>
      </c>
      <c r="E324" t="s">
        <v>12677</v>
      </c>
      <c r="F324" t="s">
        <v>4</v>
      </c>
      <c r="G324" s="2">
        <v>43419</v>
      </c>
      <c r="I324" s="1">
        <v>96053</v>
      </c>
    </row>
    <row r="325" spans="1:9" x14ac:dyDescent="0.25">
      <c r="A325" t="s">
        <v>13965</v>
      </c>
      <c r="B325" t="s">
        <v>13966</v>
      </c>
      <c r="C325" t="s">
        <v>4495</v>
      </c>
      <c r="D325" t="s">
        <v>13964</v>
      </c>
      <c r="E325" t="s">
        <v>12677</v>
      </c>
      <c r="F325" t="s">
        <v>42</v>
      </c>
      <c r="G325" s="2">
        <v>43199</v>
      </c>
      <c r="I325" s="1">
        <v>381240</v>
      </c>
    </row>
    <row r="326" spans="1:9" x14ac:dyDescent="0.25">
      <c r="A326" t="s">
        <v>13961</v>
      </c>
      <c r="B326" t="s">
        <v>13962</v>
      </c>
      <c r="C326" t="s">
        <v>13957</v>
      </c>
      <c r="D326" t="s">
        <v>13956</v>
      </c>
      <c r="E326" t="s">
        <v>12677</v>
      </c>
      <c r="F326" t="s">
        <v>42</v>
      </c>
      <c r="G326" s="2">
        <v>43216</v>
      </c>
      <c r="I326" s="1">
        <v>84000</v>
      </c>
    </row>
    <row r="327" spans="1:9" x14ac:dyDescent="0.25">
      <c r="A327" t="s">
        <v>13958</v>
      </c>
      <c r="B327" t="s">
        <v>13959</v>
      </c>
      <c r="C327" t="s">
        <v>13957</v>
      </c>
      <c r="D327" t="s">
        <v>13956</v>
      </c>
      <c r="E327" t="s">
        <v>12677</v>
      </c>
      <c r="F327" t="s">
        <v>42</v>
      </c>
      <c r="G327" s="2">
        <v>43216</v>
      </c>
      <c r="I327" s="1">
        <v>243252</v>
      </c>
    </row>
    <row r="328" spans="1:9" x14ac:dyDescent="0.25">
      <c r="A328" t="s">
        <v>13953</v>
      </c>
      <c r="B328" t="s">
        <v>13954</v>
      </c>
      <c r="C328" t="s">
        <v>8090</v>
      </c>
      <c r="D328" t="s">
        <v>8089</v>
      </c>
      <c r="E328" t="s">
        <v>12677</v>
      </c>
      <c r="F328" t="s">
        <v>42</v>
      </c>
      <c r="G328" s="2">
        <v>43199</v>
      </c>
      <c r="I328" s="1">
        <v>381690</v>
      </c>
    </row>
    <row r="329" spans="1:9" x14ac:dyDescent="0.25">
      <c r="A329" t="s">
        <v>13950</v>
      </c>
      <c r="B329" t="s">
        <v>13951</v>
      </c>
      <c r="C329" t="s">
        <v>13949</v>
      </c>
      <c r="D329" t="s">
        <v>13948</v>
      </c>
      <c r="E329" t="s">
        <v>12677</v>
      </c>
      <c r="F329" t="s">
        <v>42</v>
      </c>
      <c r="G329" s="2">
        <v>43328</v>
      </c>
      <c r="I329" s="1">
        <v>388125</v>
      </c>
    </row>
    <row r="330" spans="1:9" x14ac:dyDescent="0.25">
      <c r="A330" t="s">
        <v>13945</v>
      </c>
      <c r="B330" t="s">
        <v>13946</v>
      </c>
      <c r="C330" t="s">
        <v>8475</v>
      </c>
      <c r="D330" t="s">
        <v>8474</v>
      </c>
      <c r="E330" t="s">
        <v>12677</v>
      </c>
      <c r="F330" t="s">
        <v>4</v>
      </c>
      <c r="G330" s="2">
        <v>43334</v>
      </c>
      <c r="I330" s="1">
        <v>386475</v>
      </c>
    </row>
    <row r="331" spans="1:9" x14ac:dyDescent="0.25">
      <c r="A331" t="s">
        <v>13942</v>
      </c>
      <c r="B331" t="s">
        <v>13943</v>
      </c>
      <c r="C331" t="s">
        <v>13941</v>
      </c>
      <c r="D331" t="s">
        <v>13940</v>
      </c>
      <c r="E331" t="s">
        <v>12677</v>
      </c>
      <c r="F331" t="s">
        <v>42</v>
      </c>
      <c r="G331" s="2">
        <v>43258</v>
      </c>
      <c r="I331" s="1">
        <v>218019</v>
      </c>
    </row>
    <row r="332" spans="1:9" x14ac:dyDescent="0.25">
      <c r="A332" t="s">
        <v>13937</v>
      </c>
      <c r="B332" t="s">
        <v>13938</v>
      </c>
      <c r="C332" t="s">
        <v>13936</v>
      </c>
      <c r="D332" t="s">
        <v>13935</v>
      </c>
      <c r="E332" t="s">
        <v>12677</v>
      </c>
      <c r="F332" t="s">
        <v>42</v>
      </c>
      <c r="G332" s="2">
        <v>43353</v>
      </c>
      <c r="I332" s="1">
        <v>280000</v>
      </c>
    </row>
    <row r="333" spans="1:9" x14ac:dyDescent="0.25">
      <c r="A333" t="s">
        <v>13932</v>
      </c>
      <c r="B333" t="s">
        <v>13933</v>
      </c>
      <c r="C333" t="s">
        <v>13931</v>
      </c>
      <c r="D333" t="s">
        <v>13930</v>
      </c>
      <c r="E333" t="s">
        <v>12677</v>
      </c>
      <c r="F333" t="s">
        <v>42</v>
      </c>
      <c r="G333" s="2">
        <v>43231</v>
      </c>
      <c r="I333" s="1">
        <v>186500</v>
      </c>
    </row>
    <row r="334" spans="1:9" x14ac:dyDescent="0.25">
      <c r="A334" t="s">
        <v>13927</v>
      </c>
      <c r="B334" t="s">
        <v>13928</v>
      </c>
      <c r="C334" t="s">
        <v>13926</v>
      </c>
      <c r="D334" t="s">
        <v>13925</v>
      </c>
      <c r="E334" t="s">
        <v>12677</v>
      </c>
      <c r="F334" t="s">
        <v>42</v>
      </c>
      <c r="G334" s="2">
        <v>43333</v>
      </c>
      <c r="I334" s="1">
        <v>225000</v>
      </c>
    </row>
    <row r="335" spans="1:9" x14ac:dyDescent="0.25">
      <c r="A335" t="s">
        <v>13922</v>
      </c>
      <c r="B335" t="s">
        <v>13923</v>
      </c>
      <c r="C335" t="s">
        <v>13921</v>
      </c>
      <c r="D335" t="s">
        <v>13920</v>
      </c>
      <c r="E335" t="s">
        <v>12677</v>
      </c>
      <c r="F335" t="s">
        <v>42</v>
      </c>
      <c r="G335" s="2">
        <v>43193</v>
      </c>
      <c r="I335" s="1">
        <v>138088</v>
      </c>
    </row>
    <row r="336" spans="1:9" x14ac:dyDescent="0.25">
      <c r="A336" t="s">
        <v>13917</v>
      </c>
      <c r="B336" t="s">
        <v>13918</v>
      </c>
      <c r="C336" t="s">
        <v>13916</v>
      </c>
      <c r="D336" t="s">
        <v>13915</v>
      </c>
      <c r="E336" t="s">
        <v>12677</v>
      </c>
      <c r="F336" t="s">
        <v>42</v>
      </c>
      <c r="G336" s="2">
        <v>43262</v>
      </c>
      <c r="I336" s="1">
        <v>385965</v>
      </c>
    </row>
    <row r="337" spans="1:9" x14ac:dyDescent="0.25">
      <c r="A337" t="s">
        <v>13912</v>
      </c>
      <c r="B337" t="s">
        <v>13913</v>
      </c>
      <c r="C337" t="s">
        <v>11233</v>
      </c>
      <c r="D337" t="s">
        <v>11232</v>
      </c>
      <c r="E337" t="s">
        <v>12677</v>
      </c>
      <c r="F337" t="s">
        <v>4</v>
      </c>
      <c r="G337" s="2">
        <v>43405</v>
      </c>
      <c r="I337" s="1">
        <v>386235</v>
      </c>
    </row>
    <row r="338" spans="1:9" x14ac:dyDescent="0.25">
      <c r="A338" t="s">
        <v>13909</v>
      </c>
      <c r="B338" t="s">
        <v>13910</v>
      </c>
      <c r="C338" t="s">
        <v>13908</v>
      </c>
      <c r="D338" t="s">
        <v>13907</v>
      </c>
      <c r="E338" t="s">
        <v>12677</v>
      </c>
      <c r="F338" t="s">
        <v>4</v>
      </c>
      <c r="G338" s="2">
        <v>43445</v>
      </c>
      <c r="I338" s="1">
        <v>384780</v>
      </c>
    </row>
    <row r="339" spans="1:9" x14ac:dyDescent="0.25">
      <c r="A339" t="s">
        <v>13904</v>
      </c>
      <c r="B339" t="s">
        <v>13905</v>
      </c>
      <c r="C339" t="s">
        <v>5744</v>
      </c>
      <c r="D339" t="s">
        <v>13903</v>
      </c>
      <c r="E339" t="s">
        <v>12677</v>
      </c>
      <c r="F339" t="s">
        <v>42</v>
      </c>
      <c r="G339" s="2">
        <v>43256</v>
      </c>
      <c r="I339" s="1">
        <v>222579</v>
      </c>
    </row>
    <row r="340" spans="1:9" x14ac:dyDescent="0.25">
      <c r="A340" t="s">
        <v>13900</v>
      </c>
      <c r="B340" t="s">
        <v>13901</v>
      </c>
      <c r="C340" t="s">
        <v>13899</v>
      </c>
      <c r="D340" t="s">
        <v>13898</v>
      </c>
      <c r="E340" t="s">
        <v>12677</v>
      </c>
      <c r="F340" t="s">
        <v>42</v>
      </c>
      <c r="G340" s="2">
        <v>43196</v>
      </c>
      <c r="I340" s="1">
        <v>382065</v>
      </c>
    </row>
    <row r="341" spans="1:9" x14ac:dyDescent="0.25">
      <c r="A341" t="s">
        <v>13895</v>
      </c>
      <c r="B341" t="s">
        <v>13896</v>
      </c>
      <c r="C341" t="s">
        <v>13894</v>
      </c>
      <c r="D341" t="s">
        <v>13893</v>
      </c>
      <c r="E341" t="s">
        <v>12677</v>
      </c>
      <c r="F341" t="s">
        <v>42</v>
      </c>
      <c r="G341" s="2">
        <v>43196</v>
      </c>
      <c r="I341" s="1">
        <v>282518</v>
      </c>
    </row>
    <row r="342" spans="1:9" x14ac:dyDescent="0.25">
      <c r="A342" t="s">
        <v>13890</v>
      </c>
      <c r="B342" t="s">
        <v>13891</v>
      </c>
      <c r="C342" t="s">
        <v>3587</v>
      </c>
      <c r="D342" t="s">
        <v>3586</v>
      </c>
      <c r="E342" t="s">
        <v>12677</v>
      </c>
      <c r="F342" t="s">
        <v>42</v>
      </c>
      <c r="G342" s="2">
        <v>43278</v>
      </c>
      <c r="I342" s="1">
        <v>100000</v>
      </c>
    </row>
    <row r="343" spans="1:9" x14ac:dyDescent="0.25">
      <c r="A343" t="s">
        <v>13887</v>
      </c>
      <c r="B343" t="s">
        <v>13888</v>
      </c>
      <c r="C343" t="s">
        <v>13886</v>
      </c>
      <c r="D343" t="s">
        <v>13885</v>
      </c>
      <c r="E343" t="s">
        <v>12677</v>
      </c>
      <c r="F343" t="s">
        <v>42</v>
      </c>
      <c r="G343" s="2">
        <v>43196</v>
      </c>
      <c r="I343" s="1">
        <v>381480</v>
      </c>
    </row>
    <row r="344" spans="1:9" x14ac:dyDescent="0.25">
      <c r="A344" t="s">
        <v>13882</v>
      </c>
      <c r="B344" t="s">
        <v>13883</v>
      </c>
      <c r="C344" t="s">
        <v>13881</v>
      </c>
      <c r="D344" t="s">
        <v>13880</v>
      </c>
      <c r="E344" t="s">
        <v>12677</v>
      </c>
      <c r="F344" t="s">
        <v>42</v>
      </c>
      <c r="G344" s="2">
        <v>43150</v>
      </c>
      <c r="I344" s="1">
        <v>377940</v>
      </c>
    </row>
    <row r="345" spans="1:9" x14ac:dyDescent="0.25">
      <c r="A345" t="s">
        <v>13877</v>
      </c>
      <c r="B345" t="s">
        <v>13878</v>
      </c>
      <c r="C345" t="s">
        <v>13876</v>
      </c>
      <c r="D345" t="s">
        <v>13875</v>
      </c>
      <c r="E345" t="s">
        <v>12677</v>
      </c>
      <c r="F345" t="s">
        <v>42</v>
      </c>
      <c r="G345" s="2">
        <v>43144</v>
      </c>
      <c r="I345" s="1">
        <v>382815</v>
      </c>
    </row>
    <row r="346" spans="1:9" x14ac:dyDescent="0.25">
      <c r="A346" t="s">
        <v>13872</v>
      </c>
      <c r="B346" t="s">
        <v>13873</v>
      </c>
      <c r="C346" t="s">
        <v>13871</v>
      </c>
      <c r="D346" t="s">
        <v>13870</v>
      </c>
      <c r="E346" t="s">
        <v>12677</v>
      </c>
      <c r="F346" t="s">
        <v>42</v>
      </c>
      <c r="G346" s="2">
        <v>43300</v>
      </c>
      <c r="I346" s="1">
        <v>174650</v>
      </c>
    </row>
    <row r="347" spans="1:9" x14ac:dyDescent="0.25">
      <c r="A347" t="s">
        <v>13867</v>
      </c>
      <c r="B347" t="s">
        <v>13868</v>
      </c>
      <c r="C347" t="s">
        <v>13274</v>
      </c>
      <c r="D347" t="s">
        <v>13273</v>
      </c>
      <c r="E347" t="s">
        <v>12677</v>
      </c>
      <c r="F347" t="s">
        <v>4</v>
      </c>
      <c r="G347" s="2">
        <v>43390</v>
      </c>
      <c r="I347" s="1">
        <v>725032</v>
      </c>
    </row>
    <row r="348" spans="1:9" x14ac:dyDescent="0.25">
      <c r="A348" t="s">
        <v>13864</v>
      </c>
      <c r="B348" t="s">
        <v>13865</v>
      </c>
      <c r="C348" t="s">
        <v>13863</v>
      </c>
      <c r="D348" t="s">
        <v>13862</v>
      </c>
      <c r="E348" t="s">
        <v>12677</v>
      </c>
      <c r="F348" t="s">
        <v>42</v>
      </c>
      <c r="G348" s="2">
        <v>43376</v>
      </c>
      <c r="I348" s="1">
        <v>384690</v>
      </c>
    </row>
    <row r="349" spans="1:9" x14ac:dyDescent="0.25">
      <c r="A349" t="s">
        <v>13859</v>
      </c>
      <c r="B349" t="s">
        <v>13860</v>
      </c>
      <c r="C349" t="s">
        <v>13858</v>
      </c>
      <c r="D349" t="s">
        <v>13857</v>
      </c>
      <c r="E349" t="s">
        <v>12677</v>
      </c>
      <c r="F349" t="s">
        <v>42</v>
      </c>
      <c r="G349" s="2">
        <v>43150</v>
      </c>
      <c r="I349" s="1">
        <v>350000</v>
      </c>
    </row>
    <row r="350" spans="1:9" x14ac:dyDescent="0.25">
      <c r="A350" t="s">
        <v>13854</v>
      </c>
      <c r="B350" t="s">
        <v>13855</v>
      </c>
      <c r="C350" t="s">
        <v>13853</v>
      </c>
      <c r="D350" t="s">
        <v>13852</v>
      </c>
      <c r="E350" t="s">
        <v>12677</v>
      </c>
      <c r="F350" t="s">
        <v>42</v>
      </c>
      <c r="G350" s="2">
        <v>43154</v>
      </c>
      <c r="I350" s="1">
        <v>106244</v>
      </c>
    </row>
    <row r="351" spans="1:9" x14ac:dyDescent="0.25">
      <c r="A351" t="s">
        <v>13849</v>
      </c>
      <c r="B351" t="s">
        <v>13850</v>
      </c>
      <c r="C351" t="s">
        <v>13848</v>
      </c>
      <c r="D351" t="s">
        <v>13847</v>
      </c>
      <c r="E351" t="s">
        <v>12677</v>
      </c>
      <c r="F351" t="s">
        <v>42</v>
      </c>
      <c r="G351" s="2">
        <v>43265</v>
      </c>
      <c r="I351" s="1">
        <v>379905</v>
      </c>
    </row>
    <row r="352" spans="1:9" x14ac:dyDescent="0.25">
      <c r="A352" t="s">
        <v>13844</v>
      </c>
      <c r="B352" t="s">
        <v>13845</v>
      </c>
      <c r="C352" t="s">
        <v>13843</v>
      </c>
      <c r="D352" t="s">
        <v>13842</v>
      </c>
      <c r="E352" t="s">
        <v>12677</v>
      </c>
      <c r="F352" t="s">
        <v>42</v>
      </c>
      <c r="G352" s="2">
        <v>43264</v>
      </c>
      <c r="I352" s="1">
        <v>379905</v>
      </c>
    </row>
    <row r="353" spans="1:9" x14ac:dyDescent="0.25">
      <c r="A353" t="s">
        <v>13839</v>
      </c>
      <c r="B353" t="s">
        <v>13840</v>
      </c>
      <c r="C353" t="s">
        <v>13838</v>
      </c>
      <c r="D353" t="s">
        <v>13837</v>
      </c>
      <c r="E353" t="s">
        <v>12677</v>
      </c>
      <c r="F353" t="s">
        <v>4</v>
      </c>
      <c r="G353" s="2">
        <v>43348</v>
      </c>
      <c r="I353" s="1">
        <v>380000</v>
      </c>
    </row>
    <row r="354" spans="1:9" x14ac:dyDescent="0.25">
      <c r="A354" t="s">
        <v>13834</v>
      </c>
      <c r="B354" t="s">
        <v>13835</v>
      </c>
      <c r="C354" t="s">
        <v>13833</v>
      </c>
      <c r="D354" t="s">
        <v>13832</v>
      </c>
      <c r="E354" t="s">
        <v>12677</v>
      </c>
      <c r="F354" t="s">
        <v>42</v>
      </c>
      <c r="G354" s="2">
        <v>43161</v>
      </c>
      <c r="I354" s="1">
        <v>373450</v>
      </c>
    </row>
    <row r="355" spans="1:9" x14ac:dyDescent="0.25">
      <c r="A355" t="s">
        <v>13829</v>
      </c>
      <c r="B355" t="s">
        <v>13830</v>
      </c>
      <c r="C355" t="s">
        <v>13828</v>
      </c>
      <c r="D355" t="s">
        <v>13827</v>
      </c>
      <c r="E355" t="s">
        <v>12677</v>
      </c>
      <c r="F355" t="s">
        <v>42</v>
      </c>
      <c r="G355" s="2">
        <v>43206</v>
      </c>
      <c r="I355" s="1">
        <v>360000</v>
      </c>
    </row>
    <row r="356" spans="1:9" x14ac:dyDescent="0.25">
      <c r="A356" t="s">
        <v>13824</v>
      </c>
      <c r="B356" t="s">
        <v>13825</v>
      </c>
      <c r="C356" t="s">
        <v>13823</v>
      </c>
      <c r="D356" t="s">
        <v>13822</v>
      </c>
      <c r="E356" t="s">
        <v>12677</v>
      </c>
      <c r="F356" t="s">
        <v>42</v>
      </c>
      <c r="G356" s="2">
        <v>43313</v>
      </c>
      <c r="I356" s="1">
        <v>389970</v>
      </c>
    </row>
    <row r="357" spans="1:9" x14ac:dyDescent="0.25">
      <c r="A357" t="s">
        <v>13819</v>
      </c>
      <c r="B357" t="s">
        <v>13820</v>
      </c>
      <c r="C357" t="s">
        <v>5933</v>
      </c>
      <c r="D357" t="s">
        <v>5932</v>
      </c>
      <c r="E357" t="s">
        <v>12677</v>
      </c>
      <c r="F357" t="s">
        <v>42</v>
      </c>
      <c r="G357" s="2">
        <v>43333</v>
      </c>
      <c r="I357" s="1">
        <v>383970</v>
      </c>
    </row>
    <row r="358" spans="1:9" x14ac:dyDescent="0.25">
      <c r="A358" t="s">
        <v>13816</v>
      </c>
      <c r="B358" t="s">
        <v>13817</v>
      </c>
      <c r="C358" t="s">
        <v>13815</v>
      </c>
      <c r="D358" t="s">
        <v>13814</v>
      </c>
      <c r="E358" t="s">
        <v>12677</v>
      </c>
      <c r="F358" t="s">
        <v>42</v>
      </c>
      <c r="G358" s="2">
        <v>43293</v>
      </c>
      <c r="I358" s="1">
        <v>384780</v>
      </c>
    </row>
    <row r="359" spans="1:9" x14ac:dyDescent="0.25">
      <c r="A359" t="s">
        <v>13811</v>
      </c>
      <c r="B359" t="s">
        <v>13812</v>
      </c>
      <c r="C359" t="s">
        <v>13807</v>
      </c>
      <c r="D359" t="s">
        <v>13806</v>
      </c>
      <c r="E359" t="s">
        <v>12677</v>
      </c>
      <c r="F359" t="s">
        <v>42</v>
      </c>
      <c r="G359" s="2">
        <v>43104</v>
      </c>
      <c r="I359" s="1">
        <v>97500</v>
      </c>
    </row>
    <row r="360" spans="1:9" x14ac:dyDescent="0.25">
      <c r="A360" t="s">
        <v>13808</v>
      </c>
      <c r="B360" t="s">
        <v>13809</v>
      </c>
      <c r="C360" t="s">
        <v>13807</v>
      </c>
      <c r="D360" t="s">
        <v>13806</v>
      </c>
      <c r="E360" t="s">
        <v>12677</v>
      </c>
      <c r="F360" t="s">
        <v>42</v>
      </c>
      <c r="G360" s="2">
        <v>43249</v>
      </c>
      <c r="I360" s="1">
        <v>158500</v>
      </c>
    </row>
    <row r="361" spans="1:9" x14ac:dyDescent="0.25">
      <c r="A361" t="s">
        <v>13803</v>
      </c>
      <c r="B361" t="s">
        <v>13804</v>
      </c>
      <c r="C361" t="s">
        <v>13802</v>
      </c>
      <c r="D361" t="s">
        <v>13801</v>
      </c>
      <c r="E361" t="s">
        <v>12677</v>
      </c>
      <c r="F361" t="s">
        <v>42</v>
      </c>
      <c r="G361" s="2">
        <v>43363</v>
      </c>
      <c r="I361" s="1">
        <v>387195</v>
      </c>
    </row>
    <row r="362" spans="1:9" x14ac:dyDescent="0.25">
      <c r="A362" t="s">
        <v>13798</v>
      </c>
      <c r="B362" t="s">
        <v>13799</v>
      </c>
      <c r="C362" t="s">
        <v>13797</v>
      </c>
      <c r="D362" t="s">
        <v>13796</v>
      </c>
      <c r="E362" t="s">
        <v>12677</v>
      </c>
      <c r="F362" t="s">
        <v>42</v>
      </c>
      <c r="G362" s="2">
        <v>43269</v>
      </c>
      <c r="I362" s="1">
        <v>261100</v>
      </c>
    </row>
    <row r="363" spans="1:9" x14ac:dyDescent="0.25">
      <c r="A363" t="s">
        <v>13793</v>
      </c>
      <c r="B363" t="s">
        <v>13794</v>
      </c>
      <c r="C363" t="s">
        <v>13792</v>
      </c>
      <c r="D363" t="s">
        <v>13791</v>
      </c>
      <c r="E363" t="s">
        <v>12677</v>
      </c>
      <c r="F363" t="s">
        <v>42</v>
      </c>
      <c r="G363" s="2">
        <v>43277</v>
      </c>
      <c r="I363" s="1">
        <v>384600</v>
      </c>
    </row>
    <row r="364" spans="1:9" x14ac:dyDescent="0.25">
      <c r="A364" t="s">
        <v>13788</v>
      </c>
      <c r="B364" t="s">
        <v>13789</v>
      </c>
      <c r="C364" t="s">
        <v>12626</v>
      </c>
      <c r="D364" t="s">
        <v>12625</v>
      </c>
      <c r="E364" t="s">
        <v>12677</v>
      </c>
      <c r="F364" t="s">
        <v>42</v>
      </c>
      <c r="G364" s="2">
        <v>43172</v>
      </c>
      <c r="I364" s="1">
        <v>91500</v>
      </c>
    </row>
    <row r="365" spans="1:9" x14ac:dyDescent="0.25">
      <c r="A365" t="s">
        <v>13785</v>
      </c>
      <c r="B365" t="s">
        <v>13786</v>
      </c>
      <c r="C365" t="s">
        <v>13784</v>
      </c>
      <c r="D365" t="s">
        <v>13783</v>
      </c>
      <c r="E365" t="s">
        <v>12677</v>
      </c>
      <c r="F365" t="s">
        <v>42</v>
      </c>
      <c r="G365" s="2">
        <v>43187</v>
      </c>
      <c r="I365" s="1">
        <v>77104</v>
      </c>
    </row>
    <row r="366" spans="1:9" x14ac:dyDescent="0.25">
      <c r="A366" t="s">
        <v>13780</v>
      </c>
      <c r="B366" t="s">
        <v>13781</v>
      </c>
      <c r="C366" t="s">
        <v>13779</v>
      </c>
      <c r="D366" t="s">
        <v>13778</v>
      </c>
      <c r="E366" t="s">
        <v>12677</v>
      </c>
      <c r="F366" t="s">
        <v>42</v>
      </c>
      <c r="G366" s="2">
        <v>43145</v>
      </c>
      <c r="I366" s="1">
        <v>222558</v>
      </c>
    </row>
    <row r="367" spans="1:9" x14ac:dyDescent="0.25">
      <c r="A367" t="s">
        <v>13775</v>
      </c>
      <c r="B367" t="s">
        <v>13776</v>
      </c>
      <c r="C367" t="s">
        <v>13774</v>
      </c>
      <c r="D367" t="s">
        <v>13773</v>
      </c>
      <c r="E367" t="s">
        <v>12677</v>
      </c>
      <c r="F367" t="s">
        <v>42</v>
      </c>
      <c r="G367" s="2">
        <v>43129</v>
      </c>
      <c r="I367" s="1">
        <v>340000</v>
      </c>
    </row>
    <row r="368" spans="1:9" x14ac:dyDescent="0.25">
      <c r="A368" t="s">
        <v>13770</v>
      </c>
      <c r="B368" t="s">
        <v>13771</v>
      </c>
      <c r="C368" t="s">
        <v>13769</v>
      </c>
      <c r="D368" t="s">
        <v>13768</v>
      </c>
      <c r="E368" t="s">
        <v>12677</v>
      </c>
      <c r="F368" t="s">
        <v>42</v>
      </c>
      <c r="G368" s="2">
        <v>43110</v>
      </c>
      <c r="I368" s="1">
        <v>215437</v>
      </c>
    </row>
    <row r="369" spans="1:9" x14ac:dyDescent="0.25">
      <c r="A369" t="s">
        <v>13765</v>
      </c>
      <c r="B369" t="s">
        <v>13766</v>
      </c>
      <c r="C369" t="s">
        <v>13764</v>
      </c>
      <c r="D369" t="s">
        <v>13763</v>
      </c>
      <c r="E369" t="s">
        <v>12677</v>
      </c>
      <c r="F369" t="s">
        <v>42</v>
      </c>
      <c r="G369" s="2">
        <v>43257</v>
      </c>
      <c r="I369" s="1">
        <v>387135</v>
      </c>
    </row>
    <row r="370" spans="1:9" x14ac:dyDescent="0.25">
      <c r="A370" t="s">
        <v>13760</v>
      </c>
      <c r="B370" t="s">
        <v>13761</v>
      </c>
      <c r="C370" t="s">
        <v>13759</v>
      </c>
      <c r="D370" t="s">
        <v>13758</v>
      </c>
      <c r="E370" t="s">
        <v>12677</v>
      </c>
      <c r="F370" t="s">
        <v>42</v>
      </c>
      <c r="G370" s="2">
        <v>43272</v>
      </c>
      <c r="I370" s="1">
        <v>278476</v>
      </c>
    </row>
    <row r="371" spans="1:9" x14ac:dyDescent="0.25">
      <c r="A371" t="s">
        <v>13755</v>
      </c>
      <c r="B371" t="s">
        <v>13756</v>
      </c>
      <c r="C371" t="s">
        <v>13754</v>
      </c>
      <c r="D371" t="s">
        <v>13753</v>
      </c>
      <c r="E371" t="s">
        <v>12677</v>
      </c>
      <c r="F371" t="s">
        <v>4</v>
      </c>
      <c r="G371" s="2">
        <v>43440</v>
      </c>
      <c r="I371" s="1">
        <v>780960</v>
      </c>
    </row>
    <row r="372" spans="1:9" x14ac:dyDescent="0.25">
      <c r="A372" t="s">
        <v>13750</v>
      </c>
      <c r="B372" t="s">
        <v>13751</v>
      </c>
      <c r="C372" t="s">
        <v>13749</v>
      </c>
      <c r="D372" t="s">
        <v>13748</v>
      </c>
      <c r="E372" t="s">
        <v>12677</v>
      </c>
      <c r="F372" t="s">
        <v>42</v>
      </c>
      <c r="G372" s="2">
        <v>43222</v>
      </c>
      <c r="I372" s="1">
        <v>50000</v>
      </c>
    </row>
    <row r="373" spans="1:9" x14ac:dyDescent="0.25">
      <c r="A373" t="s">
        <v>13745</v>
      </c>
      <c r="B373" t="s">
        <v>13746</v>
      </c>
      <c r="C373" t="s">
        <v>13744</v>
      </c>
      <c r="D373" t="s">
        <v>13743</v>
      </c>
      <c r="E373" t="s">
        <v>12677</v>
      </c>
      <c r="F373" t="s">
        <v>42</v>
      </c>
      <c r="G373" s="2">
        <v>43244</v>
      </c>
      <c r="I373" s="1">
        <v>383460</v>
      </c>
    </row>
    <row r="374" spans="1:9" x14ac:dyDescent="0.25">
      <c r="A374" t="s">
        <v>13740</v>
      </c>
      <c r="B374" t="s">
        <v>13741</v>
      </c>
      <c r="C374" t="s">
        <v>13739</v>
      </c>
      <c r="D374" t="s">
        <v>13738</v>
      </c>
      <c r="E374" t="s">
        <v>12677</v>
      </c>
      <c r="F374" t="s">
        <v>42</v>
      </c>
      <c r="G374" s="2">
        <v>43349</v>
      </c>
      <c r="I374" s="1">
        <v>388470</v>
      </c>
    </row>
    <row r="375" spans="1:9" x14ac:dyDescent="0.25">
      <c r="A375" t="s">
        <v>13735</v>
      </c>
      <c r="B375" t="s">
        <v>13736</v>
      </c>
      <c r="C375" t="s">
        <v>13734</v>
      </c>
      <c r="D375" t="s">
        <v>13733</v>
      </c>
      <c r="E375" t="s">
        <v>12677</v>
      </c>
      <c r="F375" t="s">
        <v>42</v>
      </c>
      <c r="G375" s="2">
        <v>43157</v>
      </c>
      <c r="I375" s="1">
        <v>285000</v>
      </c>
    </row>
    <row r="376" spans="1:9" x14ac:dyDescent="0.25">
      <c r="A376" t="s">
        <v>13730</v>
      </c>
      <c r="B376" t="s">
        <v>13731</v>
      </c>
      <c r="C376" t="s">
        <v>13729</v>
      </c>
      <c r="D376" t="s">
        <v>13728</v>
      </c>
      <c r="E376" t="s">
        <v>12677</v>
      </c>
      <c r="F376" t="s">
        <v>42</v>
      </c>
      <c r="G376" s="2">
        <v>43130</v>
      </c>
      <c r="I376" s="1">
        <v>182000</v>
      </c>
    </row>
    <row r="377" spans="1:9" x14ac:dyDescent="0.25">
      <c r="A377" t="s">
        <v>13725</v>
      </c>
      <c r="B377" t="s">
        <v>13726</v>
      </c>
      <c r="C377" t="s">
        <v>13724</v>
      </c>
      <c r="D377" t="s">
        <v>13723</v>
      </c>
      <c r="E377" t="s">
        <v>12677</v>
      </c>
      <c r="F377" t="s">
        <v>42</v>
      </c>
      <c r="G377" s="2">
        <v>43109</v>
      </c>
      <c r="I377" s="1">
        <v>324500</v>
      </c>
    </row>
    <row r="378" spans="1:9" x14ac:dyDescent="0.25">
      <c r="A378" t="s">
        <v>13720</v>
      </c>
      <c r="B378" t="s">
        <v>13721</v>
      </c>
      <c r="C378" t="s">
        <v>13719</v>
      </c>
      <c r="D378" t="s">
        <v>13718</v>
      </c>
      <c r="E378" t="s">
        <v>12677</v>
      </c>
      <c r="F378" t="s">
        <v>42</v>
      </c>
      <c r="G378" s="2">
        <v>43326</v>
      </c>
      <c r="I378" s="1">
        <v>391095</v>
      </c>
    </row>
    <row r="379" spans="1:9" x14ac:dyDescent="0.25">
      <c r="A379" t="s">
        <v>13715</v>
      </c>
      <c r="B379" t="s">
        <v>13716</v>
      </c>
      <c r="C379" t="s">
        <v>13714</v>
      </c>
      <c r="D379" t="s">
        <v>13713</v>
      </c>
      <c r="E379" t="s">
        <v>12677</v>
      </c>
      <c r="F379" t="s">
        <v>4</v>
      </c>
      <c r="G379" s="2">
        <v>43440</v>
      </c>
      <c r="I379" s="1">
        <v>385000</v>
      </c>
    </row>
    <row r="380" spans="1:9" x14ac:dyDescent="0.25">
      <c r="A380" t="s">
        <v>13710</v>
      </c>
      <c r="B380" t="s">
        <v>13711</v>
      </c>
      <c r="C380" t="s">
        <v>13709</v>
      </c>
      <c r="D380" t="s">
        <v>13708</v>
      </c>
      <c r="E380" t="s">
        <v>12677</v>
      </c>
      <c r="F380" t="s">
        <v>42</v>
      </c>
      <c r="G380" s="2">
        <v>43195</v>
      </c>
      <c r="I380" s="1">
        <v>379740</v>
      </c>
    </row>
    <row r="381" spans="1:9" x14ac:dyDescent="0.25">
      <c r="A381" t="s">
        <v>13705</v>
      </c>
      <c r="B381" t="s">
        <v>13706</v>
      </c>
      <c r="C381" t="s">
        <v>13704</v>
      </c>
      <c r="D381" t="s">
        <v>13703</v>
      </c>
      <c r="E381" t="s">
        <v>12677</v>
      </c>
      <c r="F381" t="s">
        <v>42</v>
      </c>
      <c r="G381" s="2">
        <v>43109</v>
      </c>
      <c r="I381" s="1">
        <v>381465</v>
      </c>
    </row>
    <row r="382" spans="1:9" x14ac:dyDescent="0.25">
      <c r="A382" t="s">
        <v>13700</v>
      </c>
      <c r="B382" t="s">
        <v>13701</v>
      </c>
      <c r="C382" t="s">
        <v>13103</v>
      </c>
      <c r="D382" t="s">
        <v>13699</v>
      </c>
      <c r="E382" t="s">
        <v>12677</v>
      </c>
      <c r="F382" t="s">
        <v>42</v>
      </c>
      <c r="G382" s="2">
        <v>43105</v>
      </c>
      <c r="I382" s="1">
        <v>350000</v>
      </c>
    </row>
    <row r="383" spans="1:9" x14ac:dyDescent="0.25">
      <c r="A383" t="s">
        <v>13696</v>
      </c>
      <c r="B383" t="s">
        <v>13697</v>
      </c>
      <c r="C383" t="s">
        <v>13695</v>
      </c>
      <c r="D383" t="s">
        <v>13694</v>
      </c>
      <c r="E383" t="s">
        <v>12677</v>
      </c>
      <c r="F383" t="s">
        <v>42</v>
      </c>
      <c r="G383" s="2">
        <v>43165</v>
      </c>
      <c r="I383" s="1">
        <v>132500</v>
      </c>
    </row>
    <row r="384" spans="1:9" x14ac:dyDescent="0.25">
      <c r="A384" t="s">
        <v>13691</v>
      </c>
      <c r="B384" t="s">
        <v>13692</v>
      </c>
      <c r="C384" t="s">
        <v>13690</v>
      </c>
      <c r="D384" t="s">
        <v>13689</v>
      </c>
      <c r="E384" t="s">
        <v>12677</v>
      </c>
      <c r="F384" t="s">
        <v>42</v>
      </c>
      <c r="G384" s="2">
        <v>43297</v>
      </c>
      <c r="I384" s="1">
        <v>303200</v>
      </c>
    </row>
    <row r="385" spans="1:9" x14ac:dyDescent="0.25">
      <c r="A385" t="s">
        <v>13686</v>
      </c>
      <c r="B385" t="s">
        <v>13687</v>
      </c>
      <c r="C385" t="s">
        <v>13685</v>
      </c>
      <c r="D385" t="s">
        <v>13684</v>
      </c>
      <c r="E385" t="s">
        <v>12677</v>
      </c>
      <c r="F385" t="s">
        <v>42</v>
      </c>
      <c r="G385" s="2">
        <v>43306</v>
      </c>
      <c r="I385" s="1">
        <v>376000</v>
      </c>
    </row>
    <row r="386" spans="1:9" x14ac:dyDescent="0.25">
      <c r="A386" t="s">
        <v>13681</v>
      </c>
      <c r="B386" t="s">
        <v>13682</v>
      </c>
      <c r="C386" t="s">
        <v>13680</v>
      </c>
      <c r="D386" t="s">
        <v>13679</v>
      </c>
      <c r="E386" t="s">
        <v>12677</v>
      </c>
      <c r="F386" t="s">
        <v>42</v>
      </c>
      <c r="G386" s="2">
        <v>43167</v>
      </c>
      <c r="I386" s="1">
        <v>284500</v>
      </c>
    </row>
    <row r="387" spans="1:9" x14ac:dyDescent="0.25">
      <c r="A387" t="s">
        <v>13676</v>
      </c>
      <c r="B387" t="s">
        <v>13677</v>
      </c>
      <c r="C387" t="s">
        <v>13675</v>
      </c>
      <c r="D387" t="s">
        <v>13674</v>
      </c>
      <c r="E387" t="s">
        <v>12677</v>
      </c>
      <c r="F387" t="s">
        <v>4</v>
      </c>
      <c r="G387" s="2">
        <v>43307</v>
      </c>
      <c r="I387" s="1">
        <v>387195</v>
      </c>
    </row>
    <row r="388" spans="1:9" x14ac:dyDescent="0.25">
      <c r="A388" t="s">
        <v>13671</v>
      </c>
      <c r="B388" t="s">
        <v>13672</v>
      </c>
      <c r="C388" t="s">
        <v>13670</v>
      </c>
      <c r="D388" t="s">
        <v>13669</v>
      </c>
      <c r="E388" t="s">
        <v>12677</v>
      </c>
      <c r="F388" t="s">
        <v>42</v>
      </c>
      <c r="G388" s="2">
        <v>43378</v>
      </c>
      <c r="I388" s="1">
        <v>299500</v>
      </c>
    </row>
    <row r="389" spans="1:9" x14ac:dyDescent="0.25">
      <c r="A389" t="s">
        <v>13666</v>
      </c>
      <c r="B389" t="s">
        <v>13667</v>
      </c>
      <c r="C389" t="s">
        <v>13665</v>
      </c>
      <c r="D389" t="s">
        <v>13664</v>
      </c>
      <c r="E389" t="s">
        <v>12677</v>
      </c>
      <c r="F389" t="s">
        <v>42</v>
      </c>
      <c r="G389" s="2">
        <v>43146</v>
      </c>
      <c r="I389" s="1">
        <v>383175</v>
      </c>
    </row>
    <row r="390" spans="1:9" x14ac:dyDescent="0.25">
      <c r="A390" t="s">
        <v>13661</v>
      </c>
      <c r="B390" t="s">
        <v>13662</v>
      </c>
      <c r="C390" t="s">
        <v>13660</v>
      </c>
      <c r="D390" t="s">
        <v>13659</v>
      </c>
      <c r="E390" t="s">
        <v>12677</v>
      </c>
      <c r="F390" t="s">
        <v>42</v>
      </c>
      <c r="G390" s="2">
        <v>43195</v>
      </c>
      <c r="I390" s="1">
        <v>308000</v>
      </c>
    </row>
    <row r="391" spans="1:9" x14ac:dyDescent="0.25">
      <c r="A391" t="s">
        <v>13656</v>
      </c>
      <c r="B391" t="s">
        <v>13657</v>
      </c>
      <c r="C391" t="s">
        <v>13655</v>
      </c>
      <c r="D391" t="s">
        <v>13654</v>
      </c>
      <c r="E391" t="s">
        <v>12677</v>
      </c>
      <c r="F391" t="s">
        <v>42</v>
      </c>
      <c r="G391" s="2">
        <v>43301</v>
      </c>
      <c r="I391" s="1">
        <v>370729</v>
      </c>
    </row>
    <row r="392" spans="1:9" x14ac:dyDescent="0.25">
      <c r="A392" t="s">
        <v>13651</v>
      </c>
      <c r="B392" t="s">
        <v>13652</v>
      </c>
      <c r="C392" t="s">
        <v>13650</v>
      </c>
      <c r="D392" t="s">
        <v>13649</v>
      </c>
      <c r="E392" t="s">
        <v>12677</v>
      </c>
      <c r="F392" t="s">
        <v>4</v>
      </c>
      <c r="G392" s="2">
        <v>43396</v>
      </c>
      <c r="I392" s="1">
        <v>80000</v>
      </c>
    </row>
    <row r="393" spans="1:9" x14ac:dyDescent="0.25">
      <c r="A393" t="s">
        <v>13646</v>
      </c>
      <c r="B393" t="s">
        <v>13647</v>
      </c>
      <c r="C393" t="s">
        <v>13645</v>
      </c>
      <c r="D393" t="s">
        <v>13644</v>
      </c>
      <c r="E393" t="s">
        <v>12677</v>
      </c>
      <c r="F393" t="s">
        <v>42</v>
      </c>
      <c r="G393" s="2">
        <v>43258</v>
      </c>
      <c r="I393" s="1">
        <v>388605</v>
      </c>
    </row>
    <row r="394" spans="1:9" x14ac:dyDescent="0.25">
      <c r="A394" t="s">
        <v>13641</v>
      </c>
      <c r="B394" t="s">
        <v>13642</v>
      </c>
      <c r="C394" t="s">
        <v>5780</v>
      </c>
      <c r="D394" t="s">
        <v>5779</v>
      </c>
      <c r="E394" t="s">
        <v>12677</v>
      </c>
      <c r="F394" t="s">
        <v>42</v>
      </c>
      <c r="G394" s="2">
        <v>43262</v>
      </c>
      <c r="I394" s="1">
        <v>387195</v>
      </c>
    </row>
    <row r="395" spans="1:9" x14ac:dyDescent="0.25">
      <c r="A395" t="s">
        <v>13638</v>
      </c>
      <c r="B395" t="s">
        <v>13639</v>
      </c>
      <c r="C395" t="s">
        <v>13637</v>
      </c>
      <c r="D395" t="s">
        <v>13636</v>
      </c>
      <c r="E395" t="s">
        <v>12677</v>
      </c>
      <c r="F395" t="s">
        <v>42</v>
      </c>
      <c r="G395" s="2">
        <v>43243</v>
      </c>
      <c r="I395" s="1">
        <v>208000</v>
      </c>
    </row>
    <row r="396" spans="1:9" x14ac:dyDescent="0.25">
      <c r="A396" t="s">
        <v>13633</v>
      </c>
      <c r="B396" t="s">
        <v>13634</v>
      </c>
      <c r="C396" t="s">
        <v>13624</v>
      </c>
      <c r="D396" t="s">
        <v>13623</v>
      </c>
      <c r="E396" t="s">
        <v>12677</v>
      </c>
      <c r="F396" t="s">
        <v>4</v>
      </c>
      <c r="G396" s="2">
        <v>43413</v>
      </c>
      <c r="I396" s="1">
        <v>264816</v>
      </c>
    </row>
    <row r="397" spans="1:9" x14ac:dyDescent="0.25">
      <c r="A397" t="s">
        <v>13630</v>
      </c>
      <c r="B397" t="s">
        <v>13631</v>
      </c>
      <c r="C397" t="s">
        <v>13629</v>
      </c>
      <c r="D397" t="s">
        <v>13628</v>
      </c>
      <c r="E397" t="s">
        <v>12677</v>
      </c>
      <c r="F397" t="s">
        <v>42</v>
      </c>
      <c r="G397" s="2">
        <v>43104</v>
      </c>
      <c r="I397" s="1">
        <v>385110</v>
      </c>
    </row>
    <row r="398" spans="1:9" x14ac:dyDescent="0.25">
      <c r="A398" t="s">
        <v>13625</v>
      </c>
      <c r="B398" t="s">
        <v>13626</v>
      </c>
      <c r="C398" t="s">
        <v>13624</v>
      </c>
      <c r="D398" t="s">
        <v>13623</v>
      </c>
      <c r="E398" t="s">
        <v>12677</v>
      </c>
      <c r="F398" t="s">
        <v>4</v>
      </c>
      <c r="G398" s="2">
        <v>43259</v>
      </c>
      <c r="I398" s="1">
        <v>383850</v>
      </c>
    </row>
    <row r="399" spans="1:9" x14ac:dyDescent="0.25">
      <c r="A399" t="s">
        <v>13620</v>
      </c>
      <c r="B399" t="s">
        <v>13621</v>
      </c>
      <c r="C399" t="s">
        <v>13619</v>
      </c>
      <c r="D399" t="s">
        <v>13618</v>
      </c>
      <c r="E399" t="s">
        <v>12677</v>
      </c>
      <c r="F399" t="s">
        <v>42</v>
      </c>
      <c r="G399" s="2">
        <v>43185</v>
      </c>
      <c r="I399" s="1">
        <v>388500</v>
      </c>
    </row>
    <row r="400" spans="1:9" x14ac:dyDescent="0.25">
      <c r="A400" t="s">
        <v>13615</v>
      </c>
      <c r="B400" t="s">
        <v>13616</v>
      </c>
      <c r="C400" t="s">
        <v>13614</v>
      </c>
      <c r="D400" t="s">
        <v>13613</v>
      </c>
      <c r="E400" t="s">
        <v>12677</v>
      </c>
      <c r="F400" t="s">
        <v>4</v>
      </c>
      <c r="G400" s="2">
        <v>43424</v>
      </c>
      <c r="I400" s="1">
        <v>618007</v>
      </c>
    </row>
    <row r="401" spans="1:9" x14ac:dyDescent="0.25">
      <c r="A401" t="s">
        <v>13610</v>
      </c>
      <c r="B401" t="s">
        <v>13611</v>
      </c>
      <c r="C401" t="s">
        <v>13609</v>
      </c>
      <c r="D401" t="s">
        <v>13608</v>
      </c>
      <c r="E401" t="s">
        <v>12677</v>
      </c>
      <c r="F401" t="s">
        <v>42</v>
      </c>
      <c r="G401" s="2">
        <v>43249</v>
      </c>
      <c r="I401" s="1">
        <v>208800</v>
      </c>
    </row>
    <row r="402" spans="1:9" x14ac:dyDescent="0.25">
      <c r="A402" t="s">
        <v>13605</v>
      </c>
      <c r="B402" t="s">
        <v>13606</v>
      </c>
      <c r="C402" t="s">
        <v>13604</v>
      </c>
      <c r="D402" t="s">
        <v>13603</v>
      </c>
      <c r="E402" t="s">
        <v>12677</v>
      </c>
      <c r="F402" t="s">
        <v>42</v>
      </c>
      <c r="G402" s="2">
        <v>43354</v>
      </c>
      <c r="I402" s="1">
        <v>563000</v>
      </c>
    </row>
    <row r="403" spans="1:9" x14ac:dyDescent="0.25">
      <c r="A403" t="s">
        <v>13600</v>
      </c>
      <c r="B403" t="s">
        <v>13601</v>
      </c>
      <c r="C403" t="s">
        <v>13599</v>
      </c>
      <c r="D403" t="s">
        <v>13598</v>
      </c>
      <c r="E403" t="s">
        <v>12677</v>
      </c>
      <c r="F403" t="s">
        <v>4</v>
      </c>
      <c r="G403" s="2">
        <v>43300</v>
      </c>
      <c r="I403" s="1">
        <v>387945</v>
      </c>
    </row>
    <row r="404" spans="1:9" x14ac:dyDescent="0.25">
      <c r="A404" t="s">
        <v>13595</v>
      </c>
      <c r="B404" t="s">
        <v>13596</v>
      </c>
      <c r="C404" t="s">
        <v>13594</v>
      </c>
      <c r="D404" t="s">
        <v>13593</v>
      </c>
      <c r="E404" t="s">
        <v>12677</v>
      </c>
      <c r="F404" t="s">
        <v>42</v>
      </c>
      <c r="G404" s="2">
        <v>43258</v>
      </c>
      <c r="I404" s="1">
        <v>309500</v>
      </c>
    </row>
    <row r="405" spans="1:9" x14ac:dyDescent="0.25">
      <c r="A405" t="s">
        <v>13590</v>
      </c>
      <c r="B405" t="s">
        <v>13591</v>
      </c>
      <c r="C405" t="s">
        <v>13589</v>
      </c>
      <c r="D405" t="s">
        <v>13588</v>
      </c>
      <c r="E405" t="s">
        <v>12677</v>
      </c>
      <c r="F405" t="s">
        <v>4</v>
      </c>
      <c r="G405" s="2">
        <v>43423</v>
      </c>
      <c r="I405" s="1">
        <v>384690</v>
      </c>
    </row>
    <row r="406" spans="1:9" x14ac:dyDescent="0.25">
      <c r="A406" t="s">
        <v>13585</v>
      </c>
      <c r="B406" t="s">
        <v>13586</v>
      </c>
      <c r="C406" t="s">
        <v>13584</v>
      </c>
      <c r="D406" t="s">
        <v>13583</v>
      </c>
      <c r="E406" t="s">
        <v>12677</v>
      </c>
      <c r="F406" t="s">
        <v>42</v>
      </c>
      <c r="G406" s="2">
        <v>43264</v>
      </c>
      <c r="I406" s="1">
        <v>377010</v>
      </c>
    </row>
    <row r="407" spans="1:9" x14ac:dyDescent="0.25">
      <c r="A407" t="s">
        <v>13580</v>
      </c>
      <c r="B407" t="s">
        <v>13581</v>
      </c>
      <c r="C407" t="s">
        <v>13579</v>
      </c>
      <c r="D407" t="s">
        <v>13578</v>
      </c>
      <c r="E407" t="s">
        <v>12677</v>
      </c>
      <c r="F407" t="s">
        <v>42</v>
      </c>
      <c r="G407" s="2">
        <v>43243</v>
      </c>
      <c r="I407" s="1">
        <v>378810</v>
      </c>
    </row>
    <row r="408" spans="1:9" x14ac:dyDescent="0.25">
      <c r="A408" t="s">
        <v>13575</v>
      </c>
      <c r="B408" t="s">
        <v>13576</v>
      </c>
      <c r="C408" t="s">
        <v>2572</v>
      </c>
      <c r="D408" t="s">
        <v>2571</v>
      </c>
      <c r="E408" t="s">
        <v>12677</v>
      </c>
      <c r="F408" t="s">
        <v>42</v>
      </c>
      <c r="G408" s="2">
        <v>43129</v>
      </c>
      <c r="I408" s="1">
        <v>238487</v>
      </c>
    </row>
    <row r="409" spans="1:9" x14ac:dyDescent="0.25">
      <c r="A409" t="s">
        <v>13572</v>
      </c>
      <c r="B409" t="s">
        <v>13573</v>
      </c>
      <c r="C409" t="s">
        <v>13571</v>
      </c>
      <c r="D409" t="s">
        <v>13570</v>
      </c>
      <c r="E409" t="s">
        <v>12677</v>
      </c>
      <c r="F409" t="s">
        <v>4</v>
      </c>
      <c r="G409" s="2">
        <v>43343</v>
      </c>
      <c r="I409" s="1">
        <v>334050</v>
      </c>
    </row>
    <row r="410" spans="1:9" x14ac:dyDescent="0.25">
      <c r="A410" t="s">
        <v>13567</v>
      </c>
      <c r="B410" t="s">
        <v>13568</v>
      </c>
      <c r="C410" t="s">
        <v>13566</v>
      </c>
      <c r="D410" t="s">
        <v>13565</v>
      </c>
      <c r="E410" t="s">
        <v>12677</v>
      </c>
      <c r="F410" t="s">
        <v>42</v>
      </c>
      <c r="G410" s="2">
        <v>43130</v>
      </c>
      <c r="I410" s="1">
        <v>369384</v>
      </c>
    </row>
    <row r="411" spans="1:9" x14ac:dyDescent="0.25">
      <c r="A411" t="s">
        <v>13562</v>
      </c>
      <c r="B411" t="s">
        <v>13563</v>
      </c>
      <c r="C411" t="s">
        <v>12067</v>
      </c>
      <c r="D411" t="s">
        <v>12066</v>
      </c>
      <c r="E411" t="s">
        <v>12677</v>
      </c>
      <c r="F411" t="s">
        <v>4</v>
      </c>
      <c r="G411" s="2">
        <v>43244</v>
      </c>
      <c r="I411" s="1">
        <v>217750</v>
      </c>
    </row>
    <row r="412" spans="1:9" x14ac:dyDescent="0.25">
      <c r="A412" t="s">
        <v>13559</v>
      </c>
      <c r="B412" t="s">
        <v>13560</v>
      </c>
      <c r="C412" t="s">
        <v>13558</v>
      </c>
      <c r="D412" t="s">
        <v>13557</v>
      </c>
      <c r="E412" t="s">
        <v>12677</v>
      </c>
      <c r="F412" t="s">
        <v>4</v>
      </c>
      <c r="G412" s="2">
        <v>43329</v>
      </c>
      <c r="I412" s="1">
        <v>240713</v>
      </c>
    </row>
    <row r="413" spans="1:9" x14ac:dyDescent="0.25">
      <c r="A413" t="s">
        <v>13554</v>
      </c>
      <c r="B413" t="s">
        <v>13555</v>
      </c>
      <c r="C413" t="s">
        <v>13553</v>
      </c>
      <c r="D413" t="s">
        <v>13552</v>
      </c>
      <c r="E413" t="s">
        <v>12677</v>
      </c>
      <c r="F413" t="s">
        <v>42</v>
      </c>
      <c r="G413" s="2">
        <v>43187</v>
      </c>
      <c r="I413" s="1">
        <v>379770</v>
      </c>
    </row>
    <row r="414" spans="1:9" x14ac:dyDescent="0.25">
      <c r="A414" t="s">
        <v>13549</v>
      </c>
      <c r="B414" t="s">
        <v>13550</v>
      </c>
      <c r="C414" t="s">
        <v>13548</v>
      </c>
      <c r="D414" t="s">
        <v>13547</v>
      </c>
      <c r="E414" t="s">
        <v>12677</v>
      </c>
      <c r="F414" t="s">
        <v>42</v>
      </c>
      <c r="G414" s="2">
        <v>43199</v>
      </c>
      <c r="I414" s="1">
        <v>382095</v>
      </c>
    </row>
    <row r="415" spans="1:9" x14ac:dyDescent="0.25">
      <c r="A415" t="s">
        <v>13544</v>
      </c>
      <c r="B415" t="s">
        <v>13545</v>
      </c>
      <c r="C415" t="s">
        <v>13543</v>
      </c>
      <c r="D415" t="s">
        <v>13542</v>
      </c>
      <c r="E415" t="s">
        <v>12677</v>
      </c>
      <c r="F415" t="s">
        <v>4</v>
      </c>
      <c r="G415" s="2">
        <v>43299</v>
      </c>
      <c r="I415" s="1">
        <v>180000</v>
      </c>
    </row>
    <row r="416" spans="1:9" x14ac:dyDescent="0.25">
      <c r="A416" t="s">
        <v>13539</v>
      </c>
      <c r="B416" t="s">
        <v>13540</v>
      </c>
      <c r="C416" t="s">
        <v>12315</v>
      </c>
      <c r="D416" t="s">
        <v>12314</v>
      </c>
      <c r="E416" t="s">
        <v>12677</v>
      </c>
      <c r="F416" t="s">
        <v>42</v>
      </c>
      <c r="G416" s="2">
        <v>43348</v>
      </c>
      <c r="I416" s="1">
        <v>295000</v>
      </c>
    </row>
    <row r="417" spans="1:9" x14ac:dyDescent="0.25">
      <c r="A417" t="s">
        <v>13536</v>
      </c>
      <c r="B417" t="s">
        <v>13537</v>
      </c>
      <c r="C417" t="s">
        <v>12218</v>
      </c>
      <c r="D417" t="s">
        <v>13535</v>
      </c>
      <c r="E417" t="s">
        <v>12677</v>
      </c>
      <c r="F417" t="s">
        <v>42</v>
      </c>
      <c r="G417" s="2">
        <v>43360</v>
      </c>
      <c r="I417" s="1">
        <v>388000</v>
      </c>
    </row>
    <row r="418" spans="1:9" x14ac:dyDescent="0.25">
      <c r="A418" t="s">
        <v>13532</v>
      </c>
      <c r="B418" t="s">
        <v>13533</v>
      </c>
      <c r="C418" t="s">
        <v>2896</v>
      </c>
      <c r="D418" t="s">
        <v>2895</v>
      </c>
      <c r="E418" t="s">
        <v>12677</v>
      </c>
      <c r="F418" t="s">
        <v>42</v>
      </c>
      <c r="G418" s="2">
        <v>43241</v>
      </c>
      <c r="I418" s="1">
        <v>317575</v>
      </c>
    </row>
    <row r="419" spans="1:9" x14ac:dyDescent="0.25">
      <c r="A419" t="s">
        <v>13529</v>
      </c>
      <c r="B419" t="s">
        <v>13530</v>
      </c>
      <c r="C419" t="s">
        <v>13528</v>
      </c>
      <c r="D419" t="s">
        <v>13527</v>
      </c>
      <c r="E419" t="s">
        <v>12677</v>
      </c>
      <c r="F419" t="s">
        <v>42</v>
      </c>
      <c r="G419" s="2">
        <v>43306</v>
      </c>
      <c r="I419" s="1">
        <v>387135</v>
      </c>
    </row>
    <row r="420" spans="1:9" x14ac:dyDescent="0.25">
      <c r="A420" t="s">
        <v>13524</v>
      </c>
      <c r="B420" t="s">
        <v>13525</v>
      </c>
      <c r="C420" t="s">
        <v>13523</v>
      </c>
      <c r="D420" t="s">
        <v>13522</v>
      </c>
      <c r="E420" t="s">
        <v>12677</v>
      </c>
      <c r="F420" t="s">
        <v>42</v>
      </c>
      <c r="G420" s="2">
        <v>43348</v>
      </c>
      <c r="I420" s="1">
        <v>385590</v>
      </c>
    </row>
    <row r="421" spans="1:9" x14ac:dyDescent="0.25">
      <c r="A421" t="s">
        <v>13519</v>
      </c>
      <c r="B421" t="s">
        <v>13520</v>
      </c>
      <c r="C421" t="s">
        <v>13518</v>
      </c>
      <c r="D421" t="s">
        <v>13517</v>
      </c>
      <c r="E421" t="s">
        <v>12677</v>
      </c>
      <c r="F421" t="s">
        <v>42</v>
      </c>
      <c r="G421" s="2">
        <v>43202</v>
      </c>
      <c r="I421" s="1">
        <v>97000</v>
      </c>
    </row>
    <row r="422" spans="1:9" x14ac:dyDescent="0.25">
      <c r="A422" t="s">
        <v>13514</v>
      </c>
      <c r="B422" t="s">
        <v>13515</v>
      </c>
      <c r="C422" t="s">
        <v>13513</v>
      </c>
      <c r="D422" t="s">
        <v>13512</v>
      </c>
      <c r="E422" t="s">
        <v>12677</v>
      </c>
      <c r="F422" t="s">
        <v>42</v>
      </c>
      <c r="G422" s="2">
        <v>43362</v>
      </c>
      <c r="I422" s="1">
        <v>228105</v>
      </c>
    </row>
    <row r="423" spans="1:9" x14ac:dyDescent="0.25">
      <c r="A423" t="s">
        <v>13509</v>
      </c>
      <c r="B423" t="s">
        <v>13510</v>
      </c>
      <c r="C423" t="s">
        <v>13508</v>
      </c>
      <c r="D423" t="s">
        <v>13507</v>
      </c>
      <c r="E423" t="s">
        <v>12677</v>
      </c>
      <c r="F423" t="s">
        <v>42</v>
      </c>
      <c r="G423" s="2">
        <v>43262</v>
      </c>
      <c r="I423" s="1">
        <v>381990</v>
      </c>
    </row>
    <row r="424" spans="1:9" x14ac:dyDescent="0.25">
      <c r="A424" t="s">
        <v>13504</v>
      </c>
      <c r="B424" t="s">
        <v>13505</v>
      </c>
      <c r="C424" t="s">
        <v>13503</v>
      </c>
      <c r="D424" t="s">
        <v>13502</v>
      </c>
      <c r="E424" t="s">
        <v>12677</v>
      </c>
      <c r="F424" t="s">
        <v>42</v>
      </c>
      <c r="G424" s="2">
        <v>43270</v>
      </c>
      <c r="I424" s="1">
        <v>388605</v>
      </c>
    </row>
    <row r="425" spans="1:9" x14ac:dyDescent="0.25">
      <c r="A425" t="s">
        <v>13499</v>
      </c>
      <c r="B425" t="s">
        <v>13500</v>
      </c>
      <c r="C425" t="s">
        <v>13498</v>
      </c>
      <c r="D425" t="s">
        <v>13497</v>
      </c>
      <c r="E425" t="s">
        <v>12677</v>
      </c>
      <c r="F425" t="s">
        <v>42</v>
      </c>
      <c r="G425" s="2">
        <v>43153</v>
      </c>
      <c r="I425" s="1">
        <v>382965</v>
      </c>
    </row>
    <row r="426" spans="1:9" x14ac:dyDescent="0.25">
      <c r="A426" t="s">
        <v>13494</v>
      </c>
      <c r="B426" t="s">
        <v>13495</v>
      </c>
      <c r="C426" t="s">
        <v>13493</v>
      </c>
      <c r="D426" t="s">
        <v>13492</v>
      </c>
      <c r="E426" t="s">
        <v>12677</v>
      </c>
      <c r="F426" t="s">
        <v>4</v>
      </c>
      <c r="G426" s="2">
        <v>43423</v>
      </c>
      <c r="I426" s="1">
        <v>774630</v>
      </c>
    </row>
    <row r="427" spans="1:9" x14ac:dyDescent="0.25">
      <c r="A427" t="s">
        <v>13489</v>
      </c>
      <c r="B427" t="s">
        <v>13490</v>
      </c>
      <c r="C427" t="s">
        <v>7071</v>
      </c>
      <c r="D427" t="s">
        <v>7070</v>
      </c>
      <c r="E427" t="s">
        <v>12677</v>
      </c>
      <c r="F427" t="s">
        <v>42</v>
      </c>
      <c r="G427" s="2">
        <v>43238</v>
      </c>
      <c r="I427" s="1">
        <v>382080</v>
      </c>
    </row>
    <row r="428" spans="1:9" x14ac:dyDescent="0.25">
      <c r="A428" t="s">
        <v>13486</v>
      </c>
      <c r="B428" t="s">
        <v>13487</v>
      </c>
      <c r="C428" t="s">
        <v>13485</v>
      </c>
      <c r="D428" t="s">
        <v>13484</v>
      </c>
      <c r="E428" t="s">
        <v>12677</v>
      </c>
      <c r="F428" t="s">
        <v>42</v>
      </c>
      <c r="G428" s="2">
        <v>43326</v>
      </c>
      <c r="I428" s="1">
        <v>385125</v>
      </c>
    </row>
    <row r="429" spans="1:9" x14ac:dyDescent="0.25">
      <c r="A429" t="s">
        <v>13481</v>
      </c>
      <c r="B429" t="s">
        <v>13482</v>
      </c>
      <c r="C429" t="s">
        <v>13480</v>
      </c>
      <c r="D429" t="s">
        <v>13479</v>
      </c>
      <c r="E429" t="s">
        <v>12677</v>
      </c>
      <c r="F429" t="s">
        <v>42</v>
      </c>
      <c r="G429" s="2">
        <v>43244</v>
      </c>
      <c r="I429" s="1">
        <v>265760</v>
      </c>
    </row>
    <row r="430" spans="1:9" x14ac:dyDescent="0.25">
      <c r="A430" t="s">
        <v>13476</v>
      </c>
      <c r="B430" t="s">
        <v>13477</v>
      </c>
      <c r="C430" t="s">
        <v>13475</v>
      </c>
      <c r="D430" t="s">
        <v>13474</v>
      </c>
      <c r="E430" t="s">
        <v>12677</v>
      </c>
      <c r="F430" t="s">
        <v>42</v>
      </c>
      <c r="G430" s="2">
        <v>43180</v>
      </c>
      <c r="I430" s="1">
        <v>316578</v>
      </c>
    </row>
    <row r="431" spans="1:9" x14ac:dyDescent="0.25">
      <c r="A431" t="s">
        <v>13471</v>
      </c>
      <c r="B431" t="s">
        <v>13472</v>
      </c>
      <c r="C431" t="s">
        <v>13470</v>
      </c>
      <c r="D431" t="s">
        <v>13469</v>
      </c>
      <c r="E431" t="s">
        <v>12677</v>
      </c>
      <c r="F431" t="s">
        <v>42</v>
      </c>
      <c r="G431" s="2">
        <v>43388</v>
      </c>
      <c r="I431" s="1">
        <v>250626</v>
      </c>
    </row>
    <row r="432" spans="1:9" x14ac:dyDescent="0.25">
      <c r="A432" t="s">
        <v>13466</v>
      </c>
      <c r="B432" t="s">
        <v>13467</v>
      </c>
      <c r="C432" t="s">
        <v>13465</v>
      </c>
      <c r="D432" t="s">
        <v>13464</v>
      </c>
      <c r="E432" t="s">
        <v>12677</v>
      </c>
      <c r="F432" t="s">
        <v>42</v>
      </c>
      <c r="G432" s="2">
        <v>43276</v>
      </c>
      <c r="I432" s="1">
        <v>387195</v>
      </c>
    </row>
    <row r="433" spans="1:9" x14ac:dyDescent="0.25">
      <c r="A433" t="s">
        <v>13461</v>
      </c>
      <c r="B433" t="s">
        <v>13462</v>
      </c>
      <c r="C433" t="s">
        <v>12231</v>
      </c>
      <c r="D433" t="s">
        <v>12230</v>
      </c>
      <c r="E433" t="s">
        <v>12677</v>
      </c>
      <c r="F433" t="s">
        <v>42</v>
      </c>
      <c r="G433" s="2">
        <v>43199</v>
      </c>
      <c r="I433" s="1">
        <v>300000</v>
      </c>
    </row>
    <row r="434" spans="1:9" x14ac:dyDescent="0.25">
      <c r="A434" t="s">
        <v>13458</v>
      </c>
      <c r="B434" t="s">
        <v>13459</v>
      </c>
      <c r="C434" t="s">
        <v>13457</v>
      </c>
      <c r="D434" t="s">
        <v>13456</v>
      </c>
      <c r="E434" t="s">
        <v>12677</v>
      </c>
      <c r="F434" t="s">
        <v>42</v>
      </c>
      <c r="G434" s="2">
        <v>43249</v>
      </c>
      <c r="I434" s="1">
        <v>282500</v>
      </c>
    </row>
    <row r="435" spans="1:9" x14ac:dyDescent="0.25">
      <c r="A435" t="s">
        <v>13453</v>
      </c>
      <c r="B435" t="s">
        <v>13454</v>
      </c>
      <c r="C435" t="s">
        <v>13452</v>
      </c>
      <c r="D435" t="s">
        <v>13451</v>
      </c>
      <c r="E435" t="s">
        <v>12677</v>
      </c>
      <c r="F435" t="s">
        <v>42</v>
      </c>
      <c r="G435" s="2">
        <v>43384</v>
      </c>
      <c r="I435" s="1">
        <v>260000</v>
      </c>
    </row>
    <row r="436" spans="1:9" x14ac:dyDescent="0.25">
      <c r="A436" t="s">
        <v>13448</v>
      </c>
      <c r="B436" t="s">
        <v>13449</v>
      </c>
      <c r="C436" t="s">
        <v>13447</v>
      </c>
      <c r="D436" t="s">
        <v>13446</v>
      </c>
      <c r="E436" t="s">
        <v>12677</v>
      </c>
      <c r="F436" t="s">
        <v>42</v>
      </c>
      <c r="G436" s="2">
        <v>43325</v>
      </c>
      <c r="I436" s="1">
        <v>222500</v>
      </c>
    </row>
    <row r="437" spans="1:9" x14ac:dyDescent="0.25">
      <c r="A437" t="s">
        <v>13443</v>
      </c>
      <c r="B437" t="s">
        <v>13444</v>
      </c>
      <c r="C437" t="s">
        <v>13442</v>
      </c>
      <c r="D437" t="s">
        <v>13441</v>
      </c>
      <c r="E437" t="s">
        <v>12677</v>
      </c>
      <c r="F437" t="s">
        <v>42</v>
      </c>
      <c r="G437" s="2">
        <v>43262</v>
      </c>
      <c r="I437" s="1">
        <v>345000</v>
      </c>
    </row>
    <row r="438" spans="1:9" x14ac:dyDescent="0.25">
      <c r="A438" t="s">
        <v>13438</v>
      </c>
      <c r="B438" t="s">
        <v>13439</v>
      </c>
      <c r="C438" t="s">
        <v>13437</v>
      </c>
      <c r="D438" t="s">
        <v>13436</v>
      </c>
      <c r="E438" t="s">
        <v>12677</v>
      </c>
      <c r="F438" t="s">
        <v>42</v>
      </c>
      <c r="G438" s="2">
        <v>43290</v>
      </c>
      <c r="I438" s="1">
        <v>387165</v>
      </c>
    </row>
    <row r="439" spans="1:9" x14ac:dyDescent="0.25">
      <c r="A439" t="s">
        <v>13433</v>
      </c>
      <c r="B439" t="s">
        <v>13434</v>
      </c>
      <c r="C439" t="s">
        <v>9427</v>
      </c>
      <c r="D439" t="s">
        <v>9426</v>
      </c>
      <c r="E439" t="s">
        <v>12677</v>
      </c>
      <c r="F439" t="s">
        <v>42</v>
      </c>
      <c r="G439" s="2">
        <v>43123</v>
      </c>
      <c r="I439" s="1">
        <v>384750</v>
      </c>
    </row>
    <row r="440" spans="1:9" x14ac:dyDescent="0.25">
      <c r="A440" t="s">
        <v>13430</v>
      </c>
      <c r="B440" t="s">
        <v>13431</v>
      </c>
      <c r="C440" t="s">
        <v>13429</v>
      </c>
      <c r="D440" t="s">
        <v>13428</v>
      </c>
      <c r="E440" t="s">
        <v>12677</v>
      </c>
      <c r="F440" t="s">
        <v>4</v>
      </c>
      <c r="G440" s="2">
        <v>43412</v>
      </c>
      <c r="I440" s="1">
        <v>366500</v>
      </c>
    </row>
    <row r="441" spans="1:9" x14ac:dyDescent="0.25">
      <c r="A441" t="s">
        <v>13425</v>
      </c>
      <c r="B441" t="s">
        <v>13426</v>
      </c>
      <c r="C441" t="s">
        <v>13424</v>
      </c>
      <c r="D441" t="s">
        <v>13423</v>
      </c>
      <c r="E441" t="s">
        <v>12677</v>
      </c>
      <c r="F441" t="s">
        <v>42</v>
      </c>
      <c r="G441" s="2">
        <v>43290</v>
      </c>
      <c r="I441" s="1">
        <v>387945</v>
      </c>
    </row>
    <row r="442" spans="1:9" x14ac:dyDescent="0.25">
      <c r="A442" t="s">
        <v>13420</v>
      </c>
      <c r="B442" t="s">
        <v>13421</v>
      </c>
      <c r="C442" t="s">
        <v>13419</v>
      </c>
      <c r="D442" t="s">
        <v>13418</v>
      </c>
      <c r="E442" t="s">
        <v>12677</v>
      </c>
      <c r="F442" t="s">
        <v>42</v>
      </c>
      <c r="G442" s="2">
        <v>43337</v>
      </c>
      <c r="I442" s="1">
        <v>385575</v>
      </c>
    </row>
    <row r="443" spans="1:9" x14ac:dyDescent="0.25">
      <c r="A443" t="s">
        <v>13415</v>
      </c>
      <c r="B443" t="s">
        <v>13416</v>
      </c>
      <c r="C443" t="s">
        <v>8078</v>
      </c>
      <c r="D443" t="s">
        <v>8077</v>
      </c>
      <c r="E443" t="s">
        <v>12677</v>
      </c>
      <c r="F443" t="s">
        <v>42</v>
      </c>
      <c r="G443" s="2">
        <v>43272</v>
      </c>
      <c r="I443" s="1">
        <v>384600</v>
      </c>
    </row>
    <row r="444" spans="1:9" x14ac:dyDescent="0.25">
      <c r="A444" t="s">
        <v>13412</v>
      </c>
      <c r="B444" t="s">
        <v>13413</v>
      </c>
      <c r="C444" t="s">
        <v>13411</v>
      </c>
      <c r="D444" t="s">
        <v>13410</v>
      </c>
      <c r="E444" t="s">
        <v>12677</v>
      </c>
      <c r="F444" t="s">
        <v>42</v>
      </c>
      <c r="G444" s="2">
        <v>43235</v>
      </c>
      <c r="I444" s="1">
        <v>245300</v>
      </c>
    </row>
    <row r="445" spans="1:9" x14ac:dyDescent="0.25">
      <c r="A445" t="s">
        <v>13407</v>
      </c>
      <c r="B445" t="s">
        <v>13408</v>
      </c>
      <c r="C445" t="s">
        <v>2415</v>
      </c>
      <c r="D445" t="s">
        <v>2414</v>
      </c>
      <c r="E445" t="s">
        <v>12677</v>
      </c>
      <c r="F445" t="s">
        <v>42</v>
      </c>
      <c r="G445" s="2">
        <v>43230</v>
      </c>
      <c r="I445" s="1">
        <v>140000</v>
      </c>
    </row>
    <row r="446" spans="1:9" x14ac:dyDescent="0.25">
      <c r="A446" t="s">
        <v>13404</v>
      </c>
      <c r="B446" t="s">
        <v>13405</v>
      </c>
      <c r="C446" t="s">
        <v>13403</v>
      </c>
      <c r="D446" t="s">
        <v>13402</v>
      </c>
      <c r="E446" t="s">
        <v>12677</v>
      </c>
      <c r="F446" t="s">
        <v>42</v>
      </c>
      <c r="G446" s="2">
        <v>43123</v>
      </c>
      <c r="I446" s="1">
        <v>360073</v>
      </c>
    </row>
    <row r="447" spans="1:9" x14ac:dyDescent="0.25">
      <c r="A447" t="s">
        <v>13399</v>
      </c>
      <c r="B447" t="s">
        <v>13400</v>
      </c>
      <c r="C447" t="s">
        <v>13398</v>
      </c>
      <c r="D447" t="s">
        <v>13397</v>
      </c>
      <c r="E447" t="s">
        <v>12677</v>
      </c>
      <c r="F447" t="s">
        <v>42</v>
      </c>
      <c r="G447" s="2">
        <v>43136</v>
      </c>
      <c r="I447" s="1">
        <v>324500</v>
      </c>
    </row>
    <row r="448" spans="1:9" x14ac:dyDescent="0.25">
      <c r="A448" t="s">
        <v>13394</v>
      </c>
      <c r="B448" t="s">
        <v>13395</v>
      </c>
      <c r="C448" t="s">
        <v>13393</v>
      </c>
      <c r="D448" t="s">
        <v>13392</v>
      </c>
      <c r="E448" t="s">
        <v>12677</v>
      </c>
      <c r="F448" t="s">
        <v>4</v>
      </c>
      <c r="G448" s="2">
        <v>43451</v>
      </c>
      <c r="I448" s="1">
        <v>776700</v>
      </c>
    </row>
    <row r="449" spans="1:9" x14ac:dyDescent="0.25">
      <c r="A449" t="s">
        <v>13389</v>
      </c>
      <c r="B449" t="s">
        <v>13390</v>
      </c>
      <c r="C449" t="s">
        <v>13388</v>
      </c>
      <c r="D449" t="s">
        <v>13387</v>
      </c>
      <c r="E449" t="s">
        <v>12677</v>
      </c>
      <c r="F449" t="s">
        <v>42</v>
      </c>
      <c r="G449" s="2">
        <v>43355</v>
      </c>
      <c r="I449" s="1">
        <v>354000</v>
      </c>
    </row>
    <row r="450" spans="1:9" x14ac:dyDescent="0.25">
      <c r="A450" t="s">
        <v>13384</v>
      </c>
      <c r="B450" t="s">
        <v>13385</v>
      </c>
      <c r="C450" t="s">
        <v>13383</v>
      </c>
      <c r="D450" t="s">
        <v>13382</v>
      </c>
      <c r="E450" t="s">
        <v>12677</v>
      </c>
      <c r="F450" t="s">
        <v>42</v>
      </c>
      <c r="G450" s="2">
        <v>43241</v>
      </c>
      <c r="I450" s="1">
        <v>382080</v>
      </c>
    </row>
    <row r="451" spans="1:9" x14ac:dyDescent="0.25">
      <c r="A451" t="s">
        <v>13379</v>
      </c>
      <c r="B451" t="s">
        <v>13380</v>
      </c>
      <c r="C451" t="s">
        <v>13378</v>
      </c>
      <c r="D451" t="s">
        <v>13377</v>
      </c>
      <c r="E451" t="s">
        <v>12677</v>
      </c>
      <c r="F451" t="s">
        <v>42</v>
      </c>
      <c r="G451" s="2">
        <v>43167</v>
      </c>
      <c r="I451" s="1">
        <v>176000</v>
      </c>
    </row>
    <row r="452" spans="1:9" x14ac:dyDescent="0.25">
      <c r="A452" t="s">
        <v>13374</v>
      </c>
      <c r="B452" t="s">
        <v>13375</v>
      </c>
      <c r="C452" t="s">
        <v>12588</v>
      </c>
      <c r="D452" t="s">
        <v>12587</v>
      </c>
      <c r="E452" t="s">
        <v>12677</v>
      </c>
      <c r="F452" t="s">
        <v>4</v>
      </c>
      <c r="G452" s="2">
        <v>43441</v>
      </c>
      <c r="I452" s="1">
        <v>200000</v>
      </c>
    </row>
    <row r="453" spans="1:9" x14ac:dyDescent="0.25">
      <c r="A453" t="s">
        <v>13371</v>
      </c>
      <c r="B453" t="s">
        <v>13372</v>
      </c>
      <c r="C453" t="s">
        <v>13370</v>
      </c>
      <c r="D453" t="s">
        <v>13369</v>
      </c>
      <c r="E453" t="s">
        <v>12677</v>
      </c>
      <c r="F453" t="s">
        <v>42</v>
      </c>
      <c r="G453" s="2">
        <v>43264</v>
      </c>
      <c r="I453" s="1">
        <v>364468</v>
      </c>
    </row>
    <row r="454" spans="1:9" x14ac:dyDescent="0.25">
      <c r="A454" t="s">
        <v>13366</v>
      </c>
      <c r="B454" t="s">
        <v>13367</v>
      </c>
      <c r="C454" t="s">
        <v>13365</v>
      </c>
      <c r="D454" t="s">
        <v>13364</v>
      </c>
      <c r="E454" t="s">
        <v>12677</v>
      </c>
      <c r="F454" t="s">
        <v>42</v>
      </c>
      <c r="G454" s="2">
        <v>43329</v>
      </c>
      <c r="I454" s="1">
        <v>190000</v>
      </c>
    </row>
    <row r="455" spans="1:9" x14ac:dyDescent="0.25">
      <c r="A455" t="s">
        <v>13361</v>
      </c>
      <c r="B455" t="s">
        <v>13362</v>
      </c>
      <c r="C455" t="s">
        <v>13360</v>
      </c>
      <c r="D455" t="s">
        <v>13359</v>
      </c>
      <c r="E455" t="s">
        <v>12677</v>
      </c>
      <c r="F455" t="s">
        <v>42</v>
      </c>
      <c r="G455" s="2">
        <v>43104</v>
      </c>
      <c r="I455" s="1">
        <v>383490</v>
      </c>
    </row>
    <row r="456" spans="1:9" x14ac:dyDescent="0.25">
      <c r="A456" t="s">
        <v>13356</v>
      </c>
      <c r="B456" t="s">
        <v>13357</v>
      </c>
      <c r="C456" t="s">
        <v>13355</v>
      </c>
      <c r="D456" t="s">
        <v>13354</v>
      </c>
      <c r="E456" t="s">
        <v>12677</v>
      </c>
      <c r="F456" t="s">
        <v>42</v>
      </c>
      <c r="G456" s="2">
        <v>43214</v>
      </c>
      <c r="I456" s="1">
        <v>240000</v>
      </c>
    </row>
    <row r="457" spans="1:9" x14ac:dyDescent="0.25">
      <c r="A457" t="s">
        <v>13351</v>
      </c>
      <c r="B457" t="s">
        <v>13352</v>
      </c>
      <c r="C457" t="s">
        <v>13350</v>
      </c>
      <c r="D457" t="s">
        <v>13349</v>
      </c>
      <c r="E457" t="s">
        <v>12677</v>
      </c>
      <c r="F457" t="s">
        <v>42</v>
      </c>
      <c r="G457" s="2">
        <v>43154</v>
      </c>
      <c r="I457" s="1">
        <v>379455</v>
      </c>
    </row>
    <row r="458" spans="1:9" x14ac:dyDescent="0.25">
      <c r="A458" t="s">
        <v>13346</v>
      </c>
      <c r="B458" t="s">
        <v>13347</v>
      </c>
      <c r="C458" t="s">
        <v>13345</v>
      </c>
      <c r="D458" t="s">
        <v>13344</v>
      </c>
      <c r="E458" t="s">
        <v>12677</v>
      </c>
      <c r="F458" t="s">
        <v>42</v>
      </c>
      <c r="G458" s="2">
        <v>43187</v>
      </c>
      <c r="I458" s="1">
        <v>381510</v>
      </c>
    </row>
    <row r="459" spans="1:9" x14ac:dyDescent="0.25">
      <c r="A459" t="s">
        <v>13341</v>
      </c>
      <c r="B459" t="s">
        <v>13342</v>
      </c>
      <c r="C459" t="s">
        <v>13340</v>
      </c>
      <c r="D459" t="s">
        <v>13339</v>
      </c>
      <c r="E459" t="s">
        <v>12677</v>
      </c>
      <c r="F459" t="s">
        <v>42</v>
      </c>
      <c r="G459" s="2">
        <v>43264</v>
      </c>
      <c r="I459" s="1">
        <v>383120</v>
      </c>
    </row>
    <row r="460" spans="1:9" x14ac:dyDescent="0.25">
      <c r="A460" t="s">
        <v>13336</v>
      </c>
      <c r="B460" t="s">
        <v>13337</v>
      </c>
      <c r="C460" t="s">
        <v>13335</v>
      </c>
      <c r="D460" t="s">
        <v>13334</v>
      </c>
      <c r="E460" t="s">
        <v>12677</v>
      </c>
      <c r="F460" t="s">
        <v>42</v>
      </c>
      <c r="G460" s="2">
        <v>43273</v>
      </c>
      <c r="I460" s="1">
        <v>99000</v>
      </c>
    </row>
    <row r="461" spans="1:9" x14ac:dyDescent="0.25">
      <c r="A461" t="s">
        <v>13331</v>
      </c>
      <c r="B461" t="s">
        <v>13332</v>
      </c>
      <c r="C461" t="s">
        <v>13330</v>
      </c>
      <c r="D461" t="s">
        <v>13329</v>
      </c>
      <c r="E461" t="s">
        <v>12677</v>
      </c>
      <c r="F461" t="s">
        <v>42</v>
      </c>
      <c r="G461" s="2">
        <v>43236</v>
      </c>
      <c r="I461" s="1">
        <v>381555</v>
      </c>
    </row>
    <row r="462" spans="1:9" x14ac:dyDescent="0.25">
      <c r="A462" t="s">
        <v>13326</v>
      </c>
      <c r="B462" t="s">
        <v>13327</v>
      </c>
      <c r="C462" t="s">
        <v>12429</v>
      </c>
      <c r="D462" t="s">
        <v>12428</v>
      </c>
      <c r="E462" t="s">
        <v>12677</v>
      </c>
      <c r="F462" t="s">
        <v>42</v>
      </c>
      <c r="G462" s="2">
        <v>43348</v>
      </c>
      <c r="I462" s="1">
        <v>189500</v>
      </c>
    </row>
    <row r="463" spans="1:9" x14ac:dyDescent="0.25">
      <c r="A463" t="s">
        <v>13323</v>
      </c>
      <c r="B463" t="s">
        <v>13324</v>
      </c>
      <c r="C463" t="s">
        <v>13322</v>
      </c>
      <c r="D463" t="s">
        <v>13321</v>
      </c>
      <c r="E463" t="s">
        <v>12677</v>
      </c>
      <c r="F463" t="s">
        <v>42</v>
      </c>
      <c r="G463" s="2">
        <v>43222</v>
      </c>
      <c r="I463" s="1">
        <v>379905</v>
      </c>
    </row>
    <row r="464" spans="1:9" x14ac:dyDescent="0.25">
      <c r="A464" t="s">
        <v>13318</v>
      </c>
      <c r="B464" t="s">
        <v>13319</v>
      </c>
      <c r="C464" t="s">
        <v>13317</v>
      </c>
      <c r="D464" t="s">
        <v>13316</v>
      </c>
      <c r="E464" t="s">
        <v>12677</v>
      </c>
      <c r="F464" t="s">
        <v>42</v>
      </c>
      <c r="G464" s="2">
        <v>43136</v>
      </c>
      <c r="I464" s="1">
        <v>299500</v>
      </c>
    </row>
    <row r="465" spans="1:9" x14ac:dyDescent="0.25">
      <c r="A465" t="s">
        <v>13313</v>
      </c>
      <c r="B465" t="s">
        <v>13314</v>
      </c>
      <c r="C465" t="s">
        <v>13312</v>
      </c>
      <c r="D465" t="s">
        <v>13311</v>
      </c>
      <c r="E465" t="s">
        <v>12677</v>
      </c>
      <c r="F465" t="s">
        <v>42</v>
      </c>
      <c r="G465" s="2">
        <v>43222</v>
      </c>
      <c r="I465" s="1">
        <v>337500</v>
      </c>
    </row>
    <row r="466" spans="1:9" x14ac:dyDescent="0.25">
      <c r="A466" t="s">
        <v>13308</v>
      </c>
      <c r="B466" t="s">
        <v>13309</v>
      </c>
      <c r="C466" t="s">
        <v>13307</v>
      </c>
      <c r="D466" t="s">
        <v>13306</v>
      </c>
      <c r="E466" t="s">
        <v>12677</v>
      </c>
      <c r="F466" t="s">
        <v>42</v>
      </c>
      <c r="G466" s="2">
        <v>43353</v>
      </c>
      <c r="I466" s="1">
        <v>291005</v>
      </c>
    </row>
    <row r="467" spans="1:9" x14ac:dyDescent="0.25">
      <c r="A467" t="s">
        <v>13303</v>
      </c>
      <c r="B467" t="s">
        <v>13304</v>
      </c>
      <c r="C467" t="s">
        <v>13302</v>
      </c>
      <c r="D467" t="s">
        <v>13301</v>
      </c>
      <c r="E467" t="s">
        <v>12677</v>
      </c>
      <c r="F467" t="s">
        <v>42</v>
      </c>
      <c r="G467" s="2">
        <v>43180</v>
      </c>
      <c r="I467" s="1">
        <v>391245</v>
      </c>
    </row>
    <row r="468" spans="1:9" x14ac:dyDescent="0.25">
      <c r="A468" t="s">
        <v>13298</v>
      </c>
      <c r="B468" t="s">
        <v>13299</v>
      </c>
      <c r="C468" t="s">
        <v>13297</v>
      </c>
      <c r="D468" t="s">
        <v>13296</v>
      </c>
      <c r="E468" t="s">
        <v>12677</v>
      </c>
      <c r="F468" t="s">
        <v>42</v>
      </c>
      <c r="G468" s="2">
        <v>43300</v>
      </c>
      <c r="I468" s="1">
        <v>386085</v>
      </c>
    </row>
    <row r="469" spans="1:9" x14ac:dyDescent="0.25">
      <c r="A469" t="s">
        <v>13293</v>
      </c>
      <c r="B469" t="s">
        <v>13294</v>
      </c>
      <c r="C469" t="s">
        <v>13292</v>
      </c>
      <c r="D469" t="s">
        <v>13291</v>
      </c>
      <c r="E469" t="s">
        <v>12677</v>
      </c>
      <c r="F469" t="s">
        <v>42</v>
      </c>
      <c r="G469" s="2">
        <v>43200</v>
      </c>
      <c r="I469" s="1">
        <v>359854</v>
      </c>
    </row>
    <row r="470" spans="1:9" x14ac:dyDescent="0.25">
      <c r="A470" t="s">
        <v>13288</v>
      </c>
      <c r="B470" t="s">
        <v>13289</v>
      </c>
      <c r="C470" t="s">
        <v>2070</v>
      </c>
      <c r="D470" t="s">
        <v>2069</v>
      </c>
      <c r="E470" t="s">
        <v>12677</v>
      </c>
      <c r="F470" t="s">
        <v>4</v>
      </c>
      <c r="G470" s="2">
        <v>43384</v>
      </c>
      <c r="I470" s="1">
        <v>750000</v>
      </c>
    </row>
    <row r="471" spans="1:9" x14ac:dyDescent="0.25">
      <c r="A471" t="s">
        <v>13285</v>
      </c>
      <c r="B471" t="s">
        <v>13286</v>
      </c>
      <c r="C471" t="s">
        <v>13284</v>
      </c>
      <c r="D471" t="s">
        <v>13283</v>
      </c>
      <c r="E471" t="s">
        <v>12677</v>
      </c>
      <c r="F471" t="s">
        <v>42</v>
      </c>
      <c r="G471" s="2">
        <v>43360</v>
      </c>
      <c r="I471" s="1">
        <v>316125</v>
      </c>
    </row>
    <row r="472" spans="1:9" x14ac:dyDescent="0.25">
      <c r="A472" t="s">
        <v>13280</v>
      </c>
      <c r="B472" t="s">
        <v>13281</v>
      </c>
      <c r="C472" t="s">
        <v>13279</v>
      </c>
      <c r="D472" t="s">
        <v>13278</v>
      </c>
      <c r="E472" t="s">
        <v>12677</v>
      </c>
      <c r="F472" t="s">
        <v>4</v>
      </c>
      <c r="G472" s="2">
        <v>43377</v>
      </c>
      <c r="I472" s="1">
        <v>386235</v>
      </c>
    </row>
    <row r="473" spans="1:9" x14ac:dyDescent="0.25">
      <c r="A473" t="s">
        <v>13275</v>
      </c>
      <c r="B473" t="s">
        <v>13276</v>
      </c>
      <c r="C473" t="s">
        <v>13274</v>
      </c>
      <c r="D473" t="s">
        <v>13273</v>
      </c>
      <c r="E473" t="s">
        <v>12677</v>
      </c>
      <c r="F473" t="s">
        <v>42</v>
      </c>
      <c r="G473" s="2">
        <v>43271</v>
      </c>
      <c r="I473" s="1">
        <v>384000</v>
      </c>
    </row>
    <row r="474" spans="1:9" x14ac:dyDescent="0.25">
      <c r="A474" t="s">
        <v>13270</v>
      </c>
      <c r="B474" t="s">
        <v>13271</v>
      </c>
      <c r="C474" t="s">
        <v>13269</v>
      </c>
      <c r="D474" t="s">
        <v>13268</v>
      </c>
      <c r="E474" t="s">
        <v>12677</v>
      </c>
      <c r="F474" t="s">
        <v>42</v>
      </c>
      <c r="G474" s="2">
        <v>43119</v>
      </c>
      <c r="I474" s="1">
        <v>383490</v>
      </c>
    </row>
    <row r="475" spans="1:9" x14ac:dyDescent="0.25">
      <c r="A475" t="s">
        <v>13265</v>
      </c>
      <c r="B475" t="s">
        <v>13266</v>
      </c>
      <c r="C475" t="s">
        <v>6605</v>
      </c>
      <c r="D475" t="s">
        <v>6604</v>
      </c>
      <c r="E475" t="s">
        <v>12677</v>
      </c>
      <c r="F475" t="s">
        <v>42</v>
      </c>
      <c r="G475" s="2">
        <v>43153</v>
      </c>
      <c r="I475" s="1">
        <v>320000</v>
      </c>
    </row>
    <row r="476" spans="1:9" x14ac:dyDescent="0.25">
      <c r="A476" t="s">
        <v>13262</v>
      </c>
      <c r="B476" t="s">
        <v>13263</v>
      </c>
      <c r="C476" t="s">
        <v>7730</v>
      </c>
      <c r="D476" t="s">
        <v>7729</v>
      </c>
      <c r="E476" t="s">
        <v>12677</v>
      </c>
      <c r="F476" t="s">
        <v>4</v>
      </c>
      <c r="G476" s="2">
        <v>43391</v>
      </c>
      <c r="I476" s="1">
        <v>384225</v>
      </c>
    </row>
    <row r="477" spans="1:9" x14ac:dyDescent="0.25">
      <c r="A477" t="s">
        <v>13259</v>
      </c>
      <c r="B477" t="s">
        <v>13260</v>
      </c>
      <c r="C477" t="s">
        <v>13258</v>
      </c>
      <c r="D477" t="s">
        <v>13257</v>
      </c>
      <c r="E477" t="s">
        <v>12677</v>
      </c>
      <c r="F477" t="s">
        <v>42</v>
      </c>
      <c r="G477" s="2">
        <v>43250</v>
      </c>
      <c r="I477" s="1">
        <v>383775</v>
      </c>
    </row>
    <row r="478" spans="1:9" x14ac:dyDescent="0.25">
      <c r="A478" t="s">
        <v>13254</v>
      </c>
      <c r="B478" t="s">
        <v>13255</v>
      </c>
      <c r="C478" t="s">
        <v>13253</v>
      </c>
      <c r="D478" t="s">
        <v>13252</v>
      </c>
      <c r="E478" t="s">
        <v>12677</v>
      </c>
      <c r="F478" t="s">
        <v>42</v>
      </c>
      <c r="G478" s="2">
        <v>43234</v>
      </c>
      <c r="I478" s="1">
        <v>366000</v>
      </c>
    </row>
    <row r="479" spans="1:9" x14ac:dyDescent="0.25">
      <c r="A479" t="s">
        <v>13249</v>
      </c>
      <c r="B479" t="s">
        <v>13250</v>
      </c>
      <c r="C479" t="s">
        <v>10436</v>
      </c>
      <c r="D479" t="s">
        <v>10435</v>
      </c>
      <c r="E479" t="s">
        <v>12677</v>
      </c>
      <c r="F479" t="s">
        <v>42</v>
      </c>
      <c r="G479" s="2">
        <v>43235</v>
      </c>
      <c r="I479" s="1">
        <v>382545</v>
      </c>
    </row>
    <row r="480" spans="1:9" x14ac:dyDescent="0.25">
      <c r="A480" t="s">
        <v>13246</v>
      </c>
      <c r="B480" t="s">
        <v>13247</v>
      </c>
      <c r="C480" t="s">
        <v>1481</v>
      </c>
      <c r="D480" t="s">
        <v>1480</v>
      </c>
      <c r="E480" t="s">
        <v>12677</v>
      </c>
      <c r="F480" t="s">
        <v>42</v>
      </c>
      <c r="G480" s="2">
        <v>43224</v>
      </c>
      <c r="I480" s="1">
        <v>275470</v>
      </c>
    </row>
    <row r="481" spans="1:9" x14ac:dyDescent="0.25">
      <c r="A481" t="s">
        <v>13243</v>
      </c>
      <c r="B481" t="s">
        <v>13244</v>
      </c>
      <c r="C481" t="s">
        <v>13242</v>
      </c>
      <c r="D481" t="s">
        <v>13241</v>
      </c>
      <c r="E481" t="s">
        <v>12677</v>
      </c>
      <c r="F481" t="s">
        <v>42</v>
      </c>
      <c r="G481" s="2">
        <v>43277</v>
      </c>
      <c r="I481" s="1">
        <v>369667</v>
      </c>
    </row>
    <row r="482" spans="1:9" x14ac:dyDescent="0.25">
      <c r="A482" t="s">
        <v>13238</v>
      </c>
      <c r="B482" t="s">
        <v>13239</v>
      </c>
      <c r="C482" t="s">
        <v>13237</v>
      </c>
      <c r="D482" t="s">
        <v>13236</v>
      </c>
      <c r="E482" t="s">
        <v>12677</v>
      </c>
      <c r="F482" t="s">
        <v>4</v>
      </c>
      <c r="G482" s="2">
        <v>43438</v>
      </c>
      <c r="I482" s="1">
        <v>611050</v>
      </c>
    </row>
    <row r="483" spans="1:9" x14ac:dyDescent="0.25">
      <c r="A483" t="s">
        <v>13233</v>
      </c>
      <c r="B483" t="s">
        <v>13234</v>
      </c>
      <c r="C483" t="s">
        <v>13232</v>
      </c>
      <c r="D483" t="s">
        <v>13231</v>
      </c>
      <c r="E483" t="s">
        <v>12677</v>
      </c>
      <c r="F483" t="s">
        <v>4</v>
      </c>
      <c r="G483" s="2">
        <v>43382</v>
      </c>
      <c r="I483" s="1">
        <v>99250</v>
      </c>
    </row>
    <row r="484" spans="1:9" x14ac:dyDescent="0.25">
      <c r="A484" t="s">
        <v>13228</v>
      </c>
      <c r="B484" t="s">
        <v>13229</v>
      </c>
      <c r="C484" t="s">
        <v>9795</v>
      </c>
      <c r="D484" t="s">
        <v>9794</v>
      </c>
      <c r="E484" t="s">
        <v>12677</v>
      </c>
      <c r="F484" t="s">
        <v>42</v>
      </c>
      <c r="G484" s="2">
        <v>43230</v>
      </c>
      <c r="I484" s="1">
        <v>350000</v>
      </c>
    </row>
    <row r="485" spans="1:9" x14ac:dyDescent="0.25">
      <c r="A485" t="s">
        <v>13225</v>
      </c>
      <c r="B485" t="s">
        <v>13226</v>
      </c>
      <c r="C485" t="s">
        <v>13224</v>
      </c>
      <c r="D485" t="s">
        <v>13223</v>
      </c>
      <c r="E485" t="s">
        <v>12677</v>
      </c>
      <c r="F485" t="s">
        <v>42</v>
      </c>
      <c r="G485" s="2">
        <v>43104</v>
      </c>
      <c r="I485" s="1">
        <v>148479</v>
      </c>
    </row>
    <row r="486" spans="1:9" x14ac:dyDescent="0.25">
      <c r="A486" t="s">
        <v>13220</v>
      </c>
      <c r="B486" t="s">
        <v>13221</v>
      </c>
      <c r="C486" t="s">
        <v>13219</v>
      </c>
      <c r="D486" t="s">
        <v>13218</v>
      </c>
      <c r="E486" t="s">
        <v>12677</v>
      </c>
      <c r="F486" t="s">
        <v>42</v>
      </c>
      <c r="G486" s="2">
        <v>43102</v>
      </c>
      <c r="I486" s="1">
        <v>194500</v>
      </c>
    </row>
    <row r="487" spans="1:9" x14ac:dyDescent="0.25">
      <c r="A487" t="s">
        <v>13215</v>
      </c>
      <c r="B487" t="s">
        <v>13216</v>
      </c>
      <c r="C487" t="s">
        <v>13198</v>
      </c>
      <c r="D487" t="s">
        <v>13197</v>
      </c>
      <c r="E487" t="s">
        <v>12677</v>
      </c>
      <c r="F487" t="s">
        <v>42</v>
      </c>
      <c r="G487" s="2">
        <v>43157</v>
      </c>
      <c r="I487" s="1">
        <v>169394</v>
      </c>
    </row>
    <row r="488" spans="1:9" x14ac:dyDescent="0.25">
      <c r="A488" t="s">
        <v>13212</v>
      </c>
      <c r="B488" t="s">
        <v>13213</v>
      </c>
      <c r="C488" t="s">
        <v>13211</v>
      </c>
      <c r="D488" t="s">
        <v>13210</v>
      </c>
      <c r="E488" t="s">
        <v>12677</v>
      </c>
      <c r="F488" t="s">
        <v>42</v>
      </c>
      <c r="G488" s="2">
        <v>43290</v>
      </c>
      <c r="I488" s="1">
        <v>387525</v>
      </c>
    </row>
    <row r="489" spans="1:9" x14ac:dyDescent="0.25">
      <c r="A489" t="s">
        <v>13207</v>
      </c>
      <c r="B489" t="s">
        <v>13208</v>
      </c>
      <c r="C489" t="s">
        <v>13206</v>
      </c>
      <c r="D489" t="s">
        <v>13205</v>
      </c>
      <c r="E489" t="s">
        <v>12677</v>
      </c>
      <c r="F489" t="s">
        <v>42</v>
      </c>
      <c r="G489" s="2">
        <v>43258</v>
      </c>
      <c r="I489" s="1">
        <v>379605</v>
      </c>
    </row>
    <row r="490" spans="1:9" x14ac:dyDescent="0.25">
      <c r="A490" t="s">
        <v>13202</v>
      </c>
      <c r="B490" t="s">
        <v>13203</v>
      </c>
      <c r="C490" t="s">
        <v>8806</v>
      </c>
      <c r="D490" t="s">
        <v>8805</v>
      </c>
      <c r="E490" t="s">
        <v>12677</v>
      </c>
      <c r="F490" t="s">
        <v>42</v>
      </c>
      <c r="G490" s="2">
        <v>43263</v>
      </c>
      <c r="I490" s="1">
        <v>379740</v>
      </c>
    </row>
    <row r="491" spans="1:9" x14ac:dyDescent="0.25">
      <c r="A491" t="s">
        <v>13199</v>
      </c>
      <c r="B491" t="s">
        <v>13200</v>
      </c>
      <c r="C491" t="s">
        <v>13198</v>
      </c>
      <c r="D491" t="s">
        <v>13197</v>
      </c>
      <c r="E491" t="s">
        <v>12677</v>
      </c>
      <c r="F491" t="s">
        <v>42</v>
      </c>
      <c r="G491" s="2">
        <v>43235</v>
      </c>
      <c r="I491" s="1">
        <v>125170</v>
      </c>
    </row>
    <row r="492" spans="1:9" x14ac:dyDescent="0.25">
      <c r="A492" t="s">
        <v>13194</v>
      </c>
      <c r="B492" t="s">
        <v>13195</v>
      </c>
      <c r="C492" t="s">
        <v>13193</v>
      </c>
      <c r="D492" t="s">
        <v>13192</v>
      </c>
      <c r="E492" t="s">
        <v>12677</v>
      </c>
      <c r="F492" t="s">
        <v>4</v>
      </c>
      <c r="G492" s="2">
        <v>43425</v>
      </c>
      <c r="I492" s="1">
        <v>774990</v>
      </c>
    </row>
    <row r="493" spans="1:9" x14ac:dyDescent="0.25">
      <c r="A493" t="s">
        <v>13189</v>
      </c>
      <c r="B493" t="s">
        <v>13190</v>
      </c>
      <c r="C493" t="s">
        <v>13188</v>
      </c>
      <c r="D493" t="s">
        <v>13187</v>
      </c>
      <c r="E493" t="s">
        <v>12677</v>
      </c>
      <c r="F493" t="s">
        <v>42</v>
      </c>
      <c r="G493" s="2">
        <v>43186</v>
      </c>
      <c r="I493" s="1">
        <v>364500</v>
      </c>
    </row>
    <row r="494" spans="1:9" x14ac:dyDescent="0.25">
      <c r="A494" t="s">
        <v>13184</v>
      </c>
      <c r="B494" t="s">
        <v>13185</v>
      </c>
      <c r="C494" t="s">
        <v>13183</v>
      </c>
      <c r="D494" t="s">
        <v>13182</v>
      </c>
      <c r="E494" t="s">
        <v>12677</v>
      </c>
      <c r="F494" t="s">
        <v>4</v>
      </c>
      <c r="G494" s="2">
        <v>43361</v>
      </c>
      <c r="I494" s="1">
        <v>384705</v>
      </c>
    </row>
    <row r="495" spans="1:9" x14ac:dyDescent="0.25">
      <c r="A495" t="s">
        <v>13179</v>
      </c>
      <c r="B495" t="s">
        <v>13180</v>
      </c>
      <c r="C495" t="s">
        <v>13178</v>
      </c>
      <c r="D495" t="s">
        <v>13177</v>
      </c>
      <c r="E495" t="s">
        <v>12677</v>
      </c>
      <c r="F495" t="s">
        <v>4</v>
      </c>
      <c r="G495" s="2">
        <v>43406</v>
      </c>
      <c r="I495" s="1">
        <v>267985</v>
      </c>
    </row>
    <row r="496" spans="1:9" x14ac:dyDescent="0.25">
      <c r="A496" t="s">
        <v>13174</v>
      </c>
      <c r="B496" t="s">
        <v>13175</v>
      </c>
      <c r="C496" t="s">
        <v>12660</v>
      </c>
      <c r="D496" t="s">
        <v>12659</v>
      </c>
      <c r="E496" t="s">
        <v>12677</v>
      </c>
      <c r="F496" t="s">
        <v>42</v>
      </c>
      <c r="G496" s="2">
        <v>43222</v>
      </c>
      <c r="I496" s="1">
        <v>92250</v>
      </c>
    </row>
    <row r="497" spans="1:9" x14ac:dyDescent="0.25">
      <c r="A497" t="s">
        <v>13171</v>
      </c>
      <c r="B497" t="s">
        <v>13172</v>
      </c>
      <c r="C497" t="s">
        <v>13170</v>
      </c>
      <c r="D497" t="s">
        <v>13169</v>
      </c>
      <c r="E497" t="s">
        <v>12677</v>
      </c>
      <c r="F497" t="s">
        <v>42</v>
      </c>
      <c r="G497" s="2">
        <v>43206</v>
      </c>
      <c r="I497" s="1">
        <v>255250</v>
      </c>
    </row>
    <row r="498" spans="1:9" x14ac:dyDescent="0.25">
      <c r="A498" t="s">
        <v>13166</v>
      </c>
      <c r="B498" t="s">
        <v>13167</v>
      </c>
      <c r="C498" t="s">
        <v>13165</v>
      </c>
      <c r="D498" t="s">
        <v>13164</v>
      </c>
      <c r="E498" t="s">
        <v>12677</v>
      </c>
      <c r="F498" t="s">
        <v>42</v>
      </c>
      <c r="G498" s="2">
        <v>43196</v>
      </c>
      <c r="I498" s="1">
        <v>380715</v>
      </c>
    </row>
    <row r="499" spans="1:9" x14ac:dyDescent="0.25">
      <c r="A499" t="s">
        <v>13161</v>
      </c>
      <c r="B499" t="s">
        <v>13162</v>
      </c>
      <c r="C499" t="s">
        <v>13160</v>
      </c>
      <c r="D499" t="s">
        <v>13159</v>
      </c>
      <c r="E499" t="s">
        <v>12677</v>
      </c>
      <c r="F499" t="s">
        <v>4</v>
      </c>
      <c r="G499" s="2">
        <v>43230</v>
      </c>
      <c r="I499" s="1">
        <v>303613</v>
      </c>
    </row>
    <row r="500" spans="1:9" x14ac:dyDescent="0.25">
      <c r="A500" t="s">
        <v>13156</v>
      </c>
      <c r="B500" t="s">
        <v>13157</v>
      </c>
      <c r="C500" t="s">
        <v>13155</v>
      </c>
      <c r="D500" t="s">
        <v>13154</v>
      </c>
      <c r="E500" t="s">
        <v>12677</v>
      </c>
      <c r="F500" t="s">
        <v>42</v>
      </c>
      <c r="G500" s="2">
        <v>43187</v>
      </c>
      <c r="I500" s="1">
        <v>133500</v>
      </c>
    </row>
    <row r="501" spans="1:9" x14ac:dyDescent="0.25">
      <c r="A501" t="s">
        <v>13151</v>
      </c>
      <c r="B501" t="s">
        <v>13152</v>
      </c>
      <c r="C501" t="s">
        <v>13150</v>
      </c>
      <c r="D501" t="s">
        <v>13149</v>
      </c>
      <c r="E501" t="s">
        <v>12677</v>
      </c>
      <c r="F501" t="s">
        <v>42</v>
      </c>
      <c r="G501" s="2">
        <v>43193</v>
      </c>
      <c r="I501" s="1">
        <v>380985</v>
      </c>
    </row>
    <row r="502" spans="1:9" x14ac:dyDescent="0.25">
      <c r="A502" t="s">
        <v>13146</v>
      </c>
      <c r="B502" t="s">
        <v>13147</v>
      </c>
      <c r="C502" t="s">
        <v>1825</v>
      </c>
      <c r="D502" t="s">
        <v>1824</v>
      </c>
      <c r="E502" t="s">
        <v>12677</v>
      </c>
      <c r="F502" t="s">
        <v>42</v>
      </c>
      <c r="G502" s="2">
        <v>43300</v>
      </c>
      <c r="I502" s="1">
        <v>209971</v>
      </c>
    </row>
    <row r="503" spans="1:9" x14ac:dyDescent="0.25">
      <c r="A503" t="s">
        <v>13143</v>
      </c>
      <c r="B503" t="s">
        <v>13144</v>
      </c>
      <c r="C503" t="s">
        <v>6117</v>
      </c>
      <c r="D503" t="s">
        <v>6116</v>
      </c>
      <c r="E503" t="s">
        <v>12677</v>
      </c>
      <c r="F503" t="s">
        <v>42</v>
      </c>
      <c r="G503" s="2">
        <v>43166</v>
      </c>
      <c r="I503" s="1">
        <v>379770</v>
      </c>
    </row>
    <row r="504" spans="1:9" x14ac:dyDescent="0.25">
      <c r="A504" t="s">
        <v>13140</v>
      </c>
      <c r="B504" t="s">
        <v>13141</v>
      </c>
      <c r="C504" t="s">
        <v>13139</v>
      </c>
      <c r="D504" t="s">
        <v>13138</v>
      </c>
      <c r="E504" t="s">
        <v>12677</v>
      </c>
      <c r="F504" t="s">
        <v>42</v>
      </c>
      <c r="G504" s="2">
        <v>43238</v>
      </c>
      <c r="I504" s="1">
        <v>378975</v>
      </c>
    </row>
    <row r="505" spans="1:9" x14ac:dyDescent="0.25">
      <c r="A505" t="s">
        <v>13135</v>
      </c>
      <c r="B505" t="s">
        <v>13136</v>
      </c>
      <c r="C505" t="s">
        <v>13134</v>
      </c>
      <c r="D505" t="s">
        <v>13133</v>
      </c>
      <c r="E505" t="s">
        <v>12677</v>
      </c>
      <c r="F505" t="s">
        <v>42</v>
      </c>
      <c r="G505" s="2">
        <v>43215</v>
      </c>
      <c r="I505" s="1">
        <v>379740</v>
      </c>
    </row>
    <row r="506" spans="1:9" x14ac:dyDescent="0.25">
      <c r="A506" t="s">
        <v>13130</v>
      </c>
      <c r="B506" t="s">
        <v>13131</v>
      </c>
      <c r="C506" t="s">
        <v>13129</v>
      </c>
      <c r="D506" t="s">
        <v>13128</v>
      </c>
      <c r="E506" t="s">
        <v>12677</v>
      </c>
      <c r="F506" t="s">
        <v>42</v>
      </c>
      <c r="G506" s="2">
        <v>43368</v>
      </c>
      <c r="I506" s="1">
        <v>387945</v>
      </c>
    </row>
    <row r="507" spans="1:9" x14ac:dyDescent="0.25">
      <c r="A507" t="s">
        <v>13125</v>
      </c>
      <c r="B507" t="s">
        <v>13126</v>
      </c>
      <c r="C507" t="s">
        <v>8112</v>
      </c>
      <c r="D507" t="s">
        <v>8111</v>
      </c>
      <c r="E507" t="s">
        <v>12677</v>
      </c>
      <c r="F507" t="s">
        <v>42</v>
      </c>
      <c r="G507" s="2">
        <v>43348</v>
      </c>
      <c r="I507" s="1">
        <v>330300</v>
      </c>
    </row>
    <row r="508" spans="1:9" x14ac:dyDescent="0.25">
      <c r="A508" t="s">
        <v>13122</v>
      </c>
      <c r="B508" t="s">
        <v>13123</v>
      </c>
      <c r="C508" t="s">
        <v>1897</v>
      </c>
      <c r="D508" t="s">
        <v>1896</v>
      </c>
      <c r="E508" t="s">
        <v>12677</v>
      </c>
      <c r="F508" t="s">
        <v>42</v>
      </c>
      <c r="G508" s="2">
        <v>43307</v>
      </c>
      <c r="I508" s="1">
        <v>165000</v>
      </c>
    </row>
    <row r="509" spans="1:9" x14ac:dyDescent="0.25">
      <c r="A509" t="s">
        <v>13119</v>
      </c>
      <c r="B509" t="s">
        <v>13120</v>
      </c>
      <c r="C509" t="s">
        <v>13118</v>
      </c>
      <c r="D509" t="s">
        <v>13117</v>
      </c>
      <c r="E509" t="s">
        <v>12677</v>
      </c>
      <c r="F509" t="s">
        <v>42</v>
      </c>
      <c r="G509" s="2">
        <v>43307</v>
      </c>
      <c r="I509" s="1">
        <v>384780</v>
      </c>
    </row>
    <row r="510" spans="1:9" x14ac:dyDescent="0.25">
      <c r="A510" t="s">
        <v>13114</v>
      </c>
      <c r="B510" t="s">
        <v>13115</v>
      </c>
      <c r="C510" t="s">
        <v>13113</v>
      </c>
      <c r="D510" t="s">
        <v>13112</v>
      </c>
      <c r="E510" t="s">
        <v>12677</v>
      </c>
      <c r="F510" t="s">
        <v>4</v>
      </c>
      <c r="G510" s="2">
        <v>43363</v>
      </c>
      <c r="I510" s="1">
        <v>383850</v>
      </c>
    </row>
    <row r="511" spans="1:9" x14ac:dyDescent="0.25">
      <c r="A511" t="s">
        <v>13109</v>
      </c>
      <c r="B511" t="s">
        <v>13110</v>
      </c>
      <c r="C511" t="s">
        <v>13108</v>
      </c>
      <c r="D511" t="s">
        <v>13107</v>
      </c>
      <c r="E511" t="s">
        <v>12677</v>
      </c>
      <c r="F511" t="s">
        <v>42</v>
      </c>
      <c r="G511" s="2">
        <v>43103</v>
      </c>
      <c r="I511" s="1">
        <v>256480</v>
      </c>
    </row>
    <row r="512" spans="1:9" x14ac:dyDescent="0.25">
      <c r="A512" t="s">
        <v>13104</v>
      </c>
      <c r="B512" t="s">
        <v>13105</v>
      </c>
      <c r="C512" t="s">
        <v>13103</v>
      </c>
      <c r="D512" t="s">
        <v>13102</v>
      </c>
      <c r="E512" t="s">
        <v>12677</v>
      </c>
      <c r="F512" t="s">
        <v>42</v>
      </c>
      <c r="G512" s="2">
        <v>43129</v>
      </c>
      <c r="I512" s="1">
        <v>345000</v>
      </c>
    </row>
    <row r="513" spans="1:9" x14ac:dyDescent="0.25">
      <c r="A513" t="s">
        <v>13099</v>
      </c>
      <c r="B513" t="s">
        <v>13100</v>
      </c>
      <c r="C513" t="s">
        <v>13098</v>
      </c>
      <c r="D513" t="s">
        <v>13097</v>
      </c>
      <c r="E513" t="s">
        <v>12677</v>
      </c>
      <c r="F513" t="s">
        <v>4</v>
      </c>
      <c r="G513" s="2">
        <v>43440</v>
      </c>
      <c r="I513" s="1">
        <v>384000</v>
      </c>
    </row>
    <row r="514" spans="1:9" x14ac:dyDescent="0.25">
      <c r="A514" t="s">
        <v>13094</v>
      </c>
      <c r="B514" t="s">
        <v>13095</v>
      </c>
      <c r="C514" t="s">
        <v>13093</v>
      </c>
      <c r="D514" t="s">
        <v>13092</v>
      </c>
      <c r="E514" t="s">
        <v>12677</v>
      </c>
      <c r="F514" t="s">
        <v>42</v>
      </c>
      <c r="G514" s="2">
        <v>43194</v>
      </c>
      <c r="I514" s="1">
        <v>381720</v>
      </c>
    </row>
    <row r="515" spans="1:9" x14ac:dyDescent="0.25">
      <c r="A515" t="s">
        <v>13089</v>
      </c>
      <c r="B515" t="s">
        <v>13090</v>
      </c>
      <c r="C515" t="s">
        <v>13088</v>
      </c>
      <c r="D515" t="s">
        <v>13087</v>
      </c>
      <c r="E515" t="s">
        <v>12677</v>
      </c>
      <c r="F515" t="s">
        <v>4</v>
      </c>
      <c r="G515" s="2">
        <v>43364</v>
      </c>
      <c r="I515" s="1">
        <v>361250</v>
      </c>
    </row>
    <row r="516" spans="1:9" x14ac:dyDescent="0.25">
      <c r="A516" t="s">
        <v>13084</v>
      </c>
      <c r="B516" t="s">
        <v>13085</v>
      </c>
      <c r="C516" t="s">
        <v>13083</v>
      </c>
      <c r="D516" t="s">
        <v>13082</v>
      </c>
      <c r="E516" t="s">
        <v>12677</v>
      </c>
      <c r="F516" t="s">
        <v>42</v>
      </c>
      <c r="G516" s="2">
        <v>43129</v>
      </c>
      <c r="I516" s="1">
        <v>117500</v>
      </c>
    </row>
    <row r="517" spans="1:9" x14ac:dyDescent="0.25">
      <c r="A517" t="s">
        <v>13079</v>
      </c>
      <c r="B517" t="s">
        <v>13080</v>
      </c>
      <c r="C517" t="s">
        <v>13078</v>
      </c>
      <c r="D517" t="s">
        <v>13077</v>
      </c>
      <c r="E517" t="s">
        <v>12677</v>
      </c>
      <c r="F517" t="s">
        <v>42</v>
      </c>
      <c r="G517" s="2">
        <v>43262</v>
      </c>
      <c r="I517" s="1">
        <v>385530</v>
      </c>
    </row>
    <row r="518" spans="1:9" x14ac:dyDescent="0.25">
      <c r="A518" t="s">
        <v>13074</v>
      </c>
      <c r="B518" t="s">
        <v>13075</v>
      </c>
      <c r="C518" t="s">
        <v>13073</v>
      </c>
      <c r="D518" t="s">
        <v>13072</v>
      </c>
      <c r="E518" t="s">
        <v>12677</v>
      </c>
      <c r="F518" t="s">
        <v>4</v>
      </c>
      <c r="G518" s="2">
        <v>43307</v>
      </c>
      <c r="I518" s="1">
        <v>372500</v>
      </c>
    </row>
    <row r="519" spans="1:9" x14ac:dyDescent="0.25">
      <c r="A519" t="s">
        <v>13069</v>
      </c>
      <c r="B519" t="s">
        <v>13070</v>
      </c>
      <c r="C519" t="s">
        <v>13068</v>
      </c>
      <c r="D519" t="s">
        <v>13067</v>
      </c>
      <c r="E519" t="s">
        <v>12677</v>
      </c>
      <c r="F519" t="s">
        <v>42</v>
      </c>
      <c r="G519" s="2">
        <v>43369</v>
      </c>
      <c r="I519" s="1">
        <v>771150</v>
      </c>
    </row>
    <row r="520" spans="1:9" x14ac:dyDescent="0.25">
      <c r="A520" t="s">
        <v>13064</v>
      </c>
      <c r="B520" t="s">
        <v>13065</v>
      </c>
      <c r="C520" t="s">
        <v>13063</v>
      </c>
      <c r="D520" t="s">
        <v>13062</v>
      </c>
      <c r="E520" t="s">
        <v>12677</v>
      </c>
      <c r="F520" t="s">
        <v>42</v>
      </c>
      <c r="G520" s="2">
        <v>43306</v>
      </c>
      <c r="I520" s="1">
        <v>387165</v>
      </c>
    </row>
    <row r="521" spans="1:9" x14ac:dyDescent="0.25">
      <c r="A521" t="s">
        <v>13059</v>
      </c>
      <c r="B521" t="s">
        <v>13060</v>
      </c>
      <c r="C521" t="s">
        <v>12634</v>
      </c>
      <c r="D521" t="s">
        <v>12633</v>
      </c>
      <c r="E521" t="s">
        <v>12677</v>
      </c>
      <c r="F521" t="s">
        <v>42</v>
      </c>
      <c r="G521" s="2">
        <v>43251</v>
      </c>
      <c r="I521" s="1">
        <v>383265</v>
      </c>
    </row>
    <row r="522" spans="1:9" x14ac:dyDescent="0.25">
      <c r="A522" t="s">
        <v>13056</v>
      </c>
      <c r="B522" t="s">
        <v>13057</v>
      </c>
      <c r="C522" t="s">
        <v>13055</v>
      </c>
      <c r="D522" t="s">
        <v>13054</v>
      </c>
      <c r="E522" t="s">
        <v>12677</v>
      </c>
      <c r="F522" t="s">
        <v>42</v>
      </c>
      <c r="G522" s="2">
        <v>43237</v>
      </c>
      <c r="I522" s="1">
        <v>331500</v>
      </c>
    </row>
    <row r="523" spans="1:9" x14ac:dyDescent="0.25">
      <c r="A523" t="s">
        <v>13051</v>
      </c>
      <c r="B523" t="s">
        <v>13052</v>
      </c>
      <c r="C523" t="s">
        <v>13050</v>
      </c>
      <c r="D523" t="s">
        <v>13049</v>
      </c>
      <c r="E523" t="s">
        <v>12677</v>
      </c>
      <c r="F523" t="s">
        <v>42</v>
      </c>
      <c r="G523" s="2">
        <v>43129</v>
      </c>
      <c r="I523" s="1">
        <v>263500</v>
      </c>
    </row>
    <row r="524" spans="1:9" x14ac:dyDescent="0.25">
      <c r="A524" t="s">
        <v>13046</v>
      </c>
      <c r="B524" t="s">
        <v>13047</v>
      </c>
      <c r="C524" t="s">
        <v>13045</v>
      </c>
      <c r="D524" t="s">
        <v>13044</v>
      </c>
      <c r="E524" t="s">
        <v>12677</v>
      </c>
      <c r="F524" t="s">
        <v>42</v>
      </c>
      <c r="G524" s="2">
        <v>43397</v>
      </c>
      <c r="I524" s="1">
        <v>387720</v>
      </c>
    </row>
    <row r="525" spans="1:9" x14ac:dyDescent="0.25">
      <c r="A525" t="s">
        <v>13041</v>
      </c>
      <c r="B525" t="s">
        <v>13042</v>
      </c>
      <c r="C525" t="s">
        <v>13040</v>
      </c>
      <c r="D525" t="s">
        <v>13039</v>
      </c>
      <c r="E525" t="s">
        <v>12677</v>
      </c>
      <c r="F525" t="s">
        <v>4</v>
      </c>
      <c r="G525" s="2">
        <v>43446</v>
      </c>
      <c r="I525" s="1">
        <v>87220</v>
      </c>
    </row>
    <row r="526" spans="1:9" x14ac:dyDescent="0.25">
      <c r="A526" t="s">
        <v>13036</v>
      </c>
      <c r="B526" t="s">
        <v>13037</v>
      </c>
      <c r="C526" t="s">
        <v>13035</v>
      </c>
      <c r="D526" t="s">
        <v>13034</v>
      </c>
      <c r="E526" t="s">
        <v>12677</v>
      </c>
      <c r="F526" t="s">
        <v>42</v>
      </c>
      <c r="G526" s="2">
        <v>43276</v>
      </c>
      <c r="I526" s="1">
        <v>67500</v>
      </c>
    </row>
    <row r="527" spans="1:9" x14ac:dyDescent="0.25">
      <c r="A527" t="s">
        <v>13031</v>
      </c>
      <c r="B527" t="s">
        <v>13032</v>
      </c>
      <c r="C527" t="s">
        <v>5740</v>
      </c>
      <c r="D527" t="s">
        <v>5739</v>
      </c>
      <c r="E527" t="s">
        <v>12677</v>
      </c>
      <c r="F527" t="s">
        <v>42</v>
      </c>
      <c r="G527" s="2">
        <v>43136</v>
      </c>
      <c r="I527" s="1">
        <v>185250</v>
      </c>
    </row>
    <row r="528" spans="1:9" x14ac:dyDescent="0.25">
      <c r="A528" t="s">
        <v>13028</v>
      </c>
      <c r="B528" t="s">
        <v>13029</v>
      </c>
      <c r="C528" t="s">
        <v>13027</v>
      </c>
      <c r="D528" t="s">
        <v>13026</v>
      </c>
      <c r="E528" t="s">
        <v>12677</v>
      </c>
      <c r="F528" t="s">
        <v>42</v>
      </c>
      <c r="G528" s="2">
        <v>43222</v>
      </c>
      <c r="I528" s="1">
        <v>382065</v>
      </c>
    </row>
    <row r="529" spans="1:9" x14ac:dyDescent="0.25">
      <c r="A529" t="s">
        <v>13023</v>
      </c>
      <c r="B529" t="s">
        <v>13024</v>
      </c>
      <c r="C529" t="s">
        <v>13022</v>
      </c>
      <c r="D529" t="s">
        <v>13021</v>
      </c>
      <c r="E529" t="s">
        <v>12677</v>
      </c>
      <c r="F529" t="s">
        <v>42</v>
      </c>
      <c r="G529" s="2">
        <v>43129</v>
      </c>
      <c r="I529" s="1">
        <v>224100</v>
      </c>
    </row>
    <row r="530" spans="1:9" x14ac:dyDescent="0.25">
      <c r="A530" t="s">
        <v>13018</v>
      </c>
      <c r="B530" t="s">
        <v>13019</v>
      </c>
      <c r="C530" t="s">
        <v>13017</v>
      </c>
      <c r="D530" t="s">
        <v>13016</v>
      </c>
      <c r="E530" t="s">
        <v>12677</v>
      </c>
      <c r="F530" t="s">
        <v>42</v>
      </c>
      <c r="G530" s="2">
        <v>43346</v>
      </c>
      <c r="I530" s="1">
        <v>387165</v>
      </c>
    </row>
    <row r="531" spans="1:9" x14ac:dyDescent="0.25">
      <c r="A531" t="s">
        <v>13013</v>
      </c>
      <c r="B531" t="s">
        <v>13014</v>
      </c>
      <c r="C531" t="s">
        <v>13012</v>
      </c>
      <c r="D531" t="s">
        <v>13011</v>
      </c>
      <c r="E531" t="s">
        <v>12677</v>
      </c>
      <c r="F531" t="s">
        <v>42</v>
      </c>
      <c r="G531" s="2">
        <v>43129</v>
      </c>
      <c r="I531" s="1">
        <v>383025</v>
      </c>
    </row>
    <row r="532" spans="1:9" x14ac:dyDescent="0.25">
      <c r="A532" t="s">
        <v>13008</v>
      </c>
      <c r="B532" t="s">
        <v>13009</v>
      </c>
      <c r="C532" t="s">
        <v>13007</v>
      </c>
      <c r="D532" t="s">
        <v>13006</v>
      </c>
      <c r="E532" t="s">
        <v>12677</v>
      </c>
      <c r="F532" t="s">
        <v>42</v>
      </c>
      <c r="G532" s="2">
        <v>43241</v>
      </c>
      <c r="I532" s="1">
        <v>340300</v>
      </c>
    </row>
    <row r="533" spans="1:9" x14ac:dyDescent="0.25">
      <c r="A533" t="s">
        <v>13003</v>
      </c>
      <c r="B533" t="s">
        <v>13004</v>
      </c>
      <c r="C533" t="s">
        <v>1397</v>
      </c>
      <c r="D533" t="s">
        <v>1396</v>
      </c>
      <c r="E533" t="s">
        <v>12677</v>
      </c>
      <c r="F533" t="s">
        <v>42</v>
      </c>
      <c r="G533" s="2">
        <v>43290</v>
      </c>
      <c r="I533" s="1">
        <v>86413</v>
      </c>
    </row>
    <row r="534" spans="1:9" x14ac:dyDescent="0.25">
      <c r="A534" t="s">
        <v>13000</v>
      </c>
      <c r="B534" t="s">
        <v>13001</v>
      </c>
      <c r="C534" t="s">
        <v>12999</v>
      </c>
      <c r="D534" t="s">
        <v>12998</v>
      </c>
      <c r="E534" t="s">
        <v>12677</v>
      </c>
      <c r="F534" t="s">
        <v>42</v>
      </c>
      <c r="G534" s="2">
        <v>43339</v>
      </c>
      <c r="I534" s="1">
        <v>204000</v>
      </c>
    </row>
    <row r="535" spans="1:9" x14ac:dyDescent="0.25">
      <c r="A535" t="s">
        <v>12995</v>
      </c>
      <c r="B535" t="s">
        <v>12996</v>
      </c>
      <c r="C535" t="s">
        <v>12994</v>
      </c>
      <c r="D535" t="s">
        <v>12993</v>
      </c>
      <c r="E535" t="s">
        <v>12677</v>
      </c>
      <c r="F535" t="s">
        <v>42</v>
      </c>
      <c r="G535" s="2">
        <v>43237</v>
      </c>
      <c r="I535" s="1">
        <v>405510</v>
      </c>
    </row>
    <row r="536" spans="1:9" x14ac:dyDescent="0.25">
      <c r="A536" t="s">
        <v>12990</v>
      </c>
      <c r="B536" t="s">
        <v>12991</v>
      </c>
      <c r="C536" t="s">
        <v>12989</v>
      </c>
      <c r="D536" t="s">
        <v>12988</v>
      </c>
      <c r="E536" t="s">
        <v>12677</v>
      </c>
      <c r="F536" t="s">
        <v>42</v>
      </c>
      <c r="G536" s="2">
        <v>43290</v>
      </c>
      <c r="I536" s="1">
        <v>382545</v>
      </c>
    </row>
    <row r="537" spans="1:9" x14ac:dyDescent="0.25">
      <c r="A537" t="s">
        <v>12985</v>
      </c>
      <c r="B537" t="s">
        <v>12986</v>
      </c>
      <c r="C537" t="s">
        <v>12984</v>
      </c>
      <c r="D537" t="s">
        <v>12983</v>
      </c>
      <c r="E537" t="s">
        <v>12677</v>
      </c>
      <c r="F537" t="s">
        <v>4</v>
      </c>
      <c r="G537" s="2">
        <v>43396</v>
      </c>
      <c r="I537" s="1">
        <v>772350</v>
      </c>
    </row>
    <row r="538" spans="1:9" x14ac:dyDescent="0.25">
      <c r="A538" t="s">
        <v>12980</v>
      </c>
      <c r="B538" t="s">
        <v>12981</v>
      </c>
      <c r="C538" t="s">
        <v>12691</v>
      </c>
      <c r="D538" t="s">
        <v>12690</v>
      </c>
      <c r="E538" t="s">
        <v>12677</v>
      </c>
      <c r="F538" t="s">
        <v>4</v>
      </c>
      <c r="G538" s="2">
        <v>43356</v>
      </c>
      <c r="I538" s="1">
        <v>680000</v>
      </c>
    </row>
    <row r="539" spans="1:9" x14ac:dyDescent="0.25">
      <c r="A539" t="s">
        <v>12977</v>
      </c>
      <c r="B539" t="s">
        <v>12978</v>
      </c>
      <c r="C539" t="s">
        <v>12976</v>
      </c>
      <c r="D539" t="s">
        <v>12975</v>
      </c>
      <c r="E539" t="s">
        <v>12677</v>
      </c>
      <c r="F539" t="s">
        <v>42</v>
      </c>
      <c r="G539" s="2">
        <v>43396</v>
      </c>
      <c r="I539" s="1">
        <v>772350</v>
      </c>
    </row>
    <row r="540" spans="1:9" x14ac:dyDescent="0.25">
      <c r="A540" t="s">
        <v>12972</v>
      </c>
      <c r="B540" t="s">
        <v>12973</v>
      </c>
      <c r="C540" t="s">
        <v>12971</v>
      </c>
      <c r="D540" t="s">
        <v>12970</v>
      </c>
      <c r="E540" t="s">
        <v>12677</v>
      </c>
      <c r="F540" t="s">
        <v>42</v>
      </c>
      <c r="G540" s="2">
        <v>43290</v>
      </c>
      <c r="I540" s="1">
        <v>92000</v>
      </c>
    </row>
    <row r="541" spans="1:9" x14ac:dyDescent="0.25">
      <c r="A541" t="s">
        <v>12967</v>
      </c>
      <c r="B541" t="s">
        <v>12968</v>
      </c>
      <c r="C541" t="s">
        <v>12966</v>
      </c>
      <c r="D541" t="s">
        <v>12965</v>
      </c>
      <c r="E541" t="s">
        <v>12677</v>
      </c>
      <c r="F541" t="s">
        <v>42</v>
      </c>
      <c r="G541" s="2">
        <v>43280</v>
      </c>
      <c r="I541" s="1">
        <v>384780</v>
      </c>
    </row>
    <row r="542" spans="1:9" x14ac:dyDescent="0.25">
      <c r="A542" t="s">
        <v>12962</v>
      </c>
      <c r="B542" t="s">
        <v>12963</v>
      </c>
      <c r="C542" t="s">
        <v>12961</v>
      </c>
      <c r="D542" t="s">
        <v>12960</v>
      </c>
      <c r="E542" t="s">
        <v>12677</v>
      </c>
      <c r="F542" t="s">
        <v>42</v>
      </c>
      <c r="G542" s="2">
        <v>43322</v>
      </c>
      <c r="I542" s="1">
        <v>387165</v>
      </c>
    </row>
    <row r="543" spans="1:9" x14ac:dyDescent="0.25">
      <c r="A543" t="s">
        <v>12957</v>
      </c>
      <c r="B543" t="s">
        <v>12958</v>
      </c>
      <c r="C543" t="s">
        <v>12956</v>
      </c>
      <c r="D543" t="s">
        <v>12955</v>
      </c>
      <c r="E543" t="s">
        <v>12677</v>
      </c>
      <c r="F543" t="s">
        <v>42</v>
      </c>
      <c r="G543" s="2">
        <v>43279</v>
      </c>
      <c r="I543" s="1">
        <v>384795</v>
      </c>
    </row>
    <row r="544" spans="1:9" x14ac:dyDescent="0.25">
      <c r="A544" t="s">
        <v>12952</v>
      </c>
      <c r="B544" t="s">
        <v>12953</v>
      </c>
      <c r="C544" t="s">
        <v>12951</v>
      </c>
      <c r="D544" t="s">
        <v>12950</v>
      </c>
      <c r="E544" t="s">
        <v>12677</v>
      </c>
      <c r="F544" t="s">
        <v>4</v>
      </c>
      <c r="G544" s="2">
        <v>43279</v>
      </c>
      <c r="I544" s="1">
        <v>335100</v>
      </c>
    </row>
    <row r="545" spans="1:9" x14ac:dyDescent="0.25">
      <c r="A545" t="s">
        <v>12947</v>
      </c>
      <c r="B545" t="s">
        <v>12948</v>
      </c>
      <c r="C545" t="s">
        <v>12946</v>
      </c>
      <c r="D545" t="s">
        <v>12945</v>
      </c>
      <c r="E545" t="s">
        <v>12677</v>
      </c>
      <c r="F545" t="s">
        <v>42</v>
      </c>
      <c r="G545" s="2">
        <v>43333</v>
      </c>
      <c r="I545" s="1">
        <v>388125</v>
      </c>
    </row>
    <row r="546" spans="1:9" x14ac:dyDescent="0.25">
      <c r="A546" t="s">
        <v>12942</v>
      </c>
      <c r="B546" t="s">
        <v>12943</v>
      </c>
      <c r="C546" t="s">
        <v>12941</v>
      </c>
      <c r="D546" t="s">
        <v>12940</v>
      </c>
      <c r="E546" t="s">
        <v>12677</v>
      </c>
      <c r="F546" t="s">
        <v>42</v>
      </c>
      <c r="G546" s="2">
        <v>43307</v>
      </c>
      <c r="I546" s="1">
        <v>192500</v>
      </c>
    </row>
    <row r="547" spans="1:9" x14ac:dyDescent="0.25">
      <c r="A547" t="s">
        <v>12937</v>
      </c>
      <c r="B547" t="s">
        <v>12938</v>
      </c>
      <c r="C547" t="s">
        <v>12936</v>
      </c>
      <c r="D547" t="s">
        <v>12935</v>
      </c>
      <c r="E547" t="s">
        <v>12677</v>
      </c>
      <c r="F547" t="s">
        <v>42</v>
      </c>
      <c r="G547" s="2">
        <v>43328</v>
      </c>
      <c r="I547" s="1">
        <v>360000</v>
      </c>
    </row>
    <row r="548" spans="1:9" x14ac:dyDescent="0.25">
      <c r="A548" t="s">
        <v>12932</v>
      </c>
      <c r="B548" t="s">
        <v>12933</v>
      </c>
      <c r="C548" t="s">
        <v>12931</v>
      </c>
      <c r="D548" t="s">
        <v>12930</v>
      </c>
      <c r="E548" t="s">
        <v>12677</v>
      </c>
      <c r="F548" t="s">
        <v>4</v>
      </c>
      <c r="G548" s="2">
        <v>43362</v>
      </c>
      <c r="I548" s="1">
        <v>191158</v>
      </c>
    </row>
    <row r="549" spans="1:9" x14ac:dyDescent="0.25">
      <c r="A549" t="s">
        <v>12927</v>
      </c>
      <c r="B549" t="s">
        <v>12928</v>
      </c>
      <c r="C549" t="s">
        <v>12926</v>
      </c>
      <c r="D549" t="s">
        <v>12925</v>
      </c>
      <c r="E549" t="s">
        <v>12677</v>
      </c>
      <c r="F549" t="s">
        <v>42</v>
      </c>
      <c r="G549" s="2">
        <v>43262</v>
      </c>
      <c r="I549" s="1">
        <v>388605</v>
      </c>
    </row>
    <row r="550" spans="1:9" x14ac:dyDescent="0.25">
      <c r="A550" t="s">
        <v>12922</v>
      </c>
      <c r="B550" t="s">
        <v>12923</v>
      </c>
      <c r="C550" t="s">
        <v>5951</v>
      </c>
      <c r="D550" t="s">
        <v>5950</v>
      </c>
      <c r="E550" t="s">
        <v>12677</v>
      </c>
      <c r="F550" t="s">
        <v>42</v>
      </c>
      <c r="G550" s="2">
        <v>43272</v>
      </c>
      <c r="I550" s="1">
        <v>384600</v>
      </c>
    </row>
    <row r="551" spans="1:9" x14ac:dyDescent="0.25">
      <c r="A551" t="s">
        <v>12919</v>
      </c>
      <c r="B551" t="s">
        <v>12920</v>
      </c>
      <c r="C551" t="s">
        <v>12918</v>
      </c>
      <c r="D551" t="s">
        <v>12917</v>
      </c>
      <c r="E551" t="s">
        <v>12677</v>
      </c>
      <c r="F551" t="s">
        <v>42</v>
      </c>
      <c r="G551" s="2">
        <v>43279</v>
      </c>
      <c r="I551" s="1">
        <v>92500</v>
      </c>
    </row>
    <row r="552" spans="1:9" x14ac:dyDescent="0.25">
      <c r="A552" t="s">
        <v>12914</v>
      </c>
      <c r="B552" t="s">
        <v>12915</v>
      </c>
      <c r="C552" t="s">
        <v>12913</v>
      </c>
      <c r="D552" t="s">
        <v>12912</v>
      </c>
      <c r="E552" t="s">
        <v>12677</v>
      </c>
      <c r="F552" t="s">
        <v>42</v>
      </c>
      <c r="G552" s="2">
        <v>43327</v>
      </c>
      <c r="I552" s="1">
        <v>196326</v>
      </c>
    </row>
    <row r="553" spans="1:9" x14ac:dyDescent="0.25">
      <c r="A553" t="s">
        <v>12909</v>
      </c>
      <c r="B553" t="s">
        <v>12910</v>
      </c>
      <c r="C553" t="s">
        <v>9733</v>
      </c>
      <c r="D553" t="s">
        <v>9732</v>
      </c>
      <c r="E553" t="s">
        <v>12677</v>
      </c>
      <c r="F553" t="s">
        <v>42</v>
      </c>
      <c r="G553" s="2">
        <v>43258</v>
      </c>
      <c r="I553" s="1">
        <v>383355</v>
      </c>
    </row>
    <row r="554" spans="1:9" x14ac:dyDescent="0.25">
      <c r="A554" t="s">
        <v>12906</v>
      </c>
      <c r="B554" t="s">
        <v>12907</v>
      </c>
      <c r="C554" t="s">
        <v>12905</v>
      </c>
      <c r="D554" t="s">
        <v>12904</v>
      </c>
      <c r="E554" t="s">
        <v>12677</v>
      </c>
      <c r="F554" t="s">
        <v>42</v>
      </c>
      <c r="G554" s="2">
        <v>43196</v>
      </c>
      <c r="I554" s="1">
        <v>377000</v>
      </c>
    </row>
    <row r="555" spans="1:9" x14ac:dyDescent="0.25">
      <c r="A555" t="s">
        <v>12901</v>
      </c>
      <c r="B555" t="s">
        <v>12902</v>
      </c>
      <c r="C555" t="s">
        <v>12900</v>
      </c>
      <c r="D555" t="s">
        <v>12899</v>
      </c>
      <c r="E555" t="s">
        <v>12677</v>
      </c>
      <c r="F555" t="s">
        <v>42</v>
      </c>
      <c r="G555" s="2">
        <v>43299</v>
      </c>
      <c r="I555" s="1">
        <v>363200</v>
      </c>
    </row>
    <row r="556" spans="1:9" x14ac:dyDescent="0.25">
      <c r="A556" t="s">
        <v>12896</v>
      </c>
      <c r="B556" t="s">
        <v>12897</v>
      </c>
      <c r="C556" t="s">
        <v>12895</v>
      </c>
      <c r="D556" t="s">
        <v>12894</v>
      </c>
      <c r="E556" t="s">
        <v>12677</v>
      </c>
      <c r="F556" t="s">
        <v>42</v>
      </c>
      <c r="G556" s="2">
        <v>43216</v>
      </c>
      <c r="I556" s="1">
        <v>242500</v>
      </c>
    </row>
    <row r="557" spans="1:9" x14ac:dyDescent="0.25">
      <c r="A557" t="s">
        <v>12891</v>
      </c>
      <c r="B557" t="s">
        <v>12892</v>
      </c>
      <c r="C557" t="s">
        <v>12890</v>
      </c>
      <c r="D557" t="s">
        <v>12889</v>
      </c>
      <c r="E557" t="s">
        <v>12677</v>
      </c>
      <c r="F557" t="s">
        <v>4</v>
      </c>
      <c r="G557" s="2">
        <v>43305</v>
      </c>
      <c r="I557" s="1">
        <v>387945</v>
      </c>
    </row>
    <row r="558" spans="1:9" x14ac:dyDescent="0.25">
      <c r="A558" t="s">
        <v>12886</v>
      </c>
      <c r="B558" t="s">
        <v>12887</v>
      </c>
      <c r="C558" t="s">
        <v>12885</v>
      </c>
      <c r="D558" t="s">
        <v>12884</v>
      </c>
      <c r="E558" t="s">
        <v>12677</v>
      </c>
      <c r="F558" t="s">
        <v>42</v>
      </c>
      <c r="G558" s="2">
        <v>43244</v>
      </c>
      <c r="I558" s="1">
        <v>382820</v>
      </c>
    </row>
    <row r="559" spans="1:9" x14ac:dyDescent="0.25">
      <c r="A559" t="s">
        <v>12881</v>
      </c>
      <c r="B559" t="s">
        <v>12882</v>
      </c>
      <c r="C559" t="s">
        <v>12880</v>
      </c>
      <c r="D559" t="s">
        <v>12879</v>
      </c>
      <c r="E559" t="s">
        <v>12677</v>
      </c>
      <c r="F559" t="s">
        <v>42</v>
      </c>
      <c r="G559" s="2">
        <v>43200</v>
      </c>
      <c r="I559" s="1">
        <v>381240</v>
      </c>
    </row>
    <row r="560" spans="1:9" x14ac:dyDescent="0.25">
      <c r="A560" t="s">
        <v>12876</v>
      </c>
      <c r="B560" t="s">
        <v>12877</v>
      </c>
      <c r="C560" t="s">
        <v>12875</v>
      </c>
      <c r="D560" t="s">
        <v>12874</v>
      </c>
      <c r="E560" t="s">
        <v>12677</v>
      </c>
      <c r="F560" t="s">
        <v>4</v>
      </c>
      <c r="G560" s="2">
        <v>43334</v>
      </c>
      <c r="I560" s="1">
        <v>320000</v>
      </c>
    </row>
    <row r="561" spans="1:9" x14ac:dyDescent="0.25">
      <c r="A561" t="s">
        <v>12871</v>
      </c>
      <c r="B561" t="s">
        <v>12872</v>
      </c>
      <c r="C561" t="s">
        <v>12204</v>
      </c>
      <c r="D561" t="s">
        <v>12203</v>
      </c>
      <c r="E561" t="s">
        <v>12677</v>
      </c>
      <c r="F561" t="s">
        <v>42</v>
      </c>
      <c r="G561" s="2">
        <v>43179</v>
      </c>
      <c r="I561" s="1">
        <v>320000</v>
      </c>
    </row>
    <row r="562" spans="1:9" x14ac:dyDescent="0.25">
      <c r="A562" t="s">
        <v>12868</v>
      </c>
      <c r="B562" t="s">
        <v>12869</v>
      </c>
      <c r="C562" t="s">
        <v>11744</v>
      </c>
      <c r="D562" t="s">
        <v>11743</v>
      </c>
      <c r="E562" t="s">
        <v>12677</v>
      </c>
      <c r="F562" t="s">
        <v>42</v>
      </c>
      <c r="G562" s="2">
        <v>43185</v>
      </c>
      <c r="I562" s="1">
        <v>381720</v>
      </c>
    </row>
    <row r="563" spans="1:9" x14ac:dyDescent="0.25">
      <c r="A563" t="s">
        <v>12865</v>
      </c>
      <c r="B563" t="s">
        <v>12866</v>
      </c>
      <c r="C563" t="s">
        <v>12095</v>
      </c>
      <c r="D563" t="s">
        <v>12094</v>
      </c>
      <c r="E563" t="s">
        <v>12677</v>
      </c>
      <c r="F563" t="s">
        <v>42</v>
      </c>
      <c r="G563" s="2">
        <v>43248</v>
      </c>
      <c r="I563" s="1">
        <v>316000</v>
      </c>
    </row>
    <row r="564" spans="1:9" x14ac:dyDescent="0.25">
      <c r="A564" t="s">
        <v>12862</v>
      </c>
      <c r="B564" t="s">
        <v>12863</v>
      </c>
      <c r="C564" t="s">
        <v>12861</v>
      </c>
      <c r="D564" t="s">
        <v>12860</v>
      </c>
      <c r="E564" t="s">
        <v>12677</v>
      </c>
      <c r="F564" t="s">
        <v>4</v>
      </c>
      <c r="G564" s="2">
        <v>43374</v>
      </c>
      <c r="I564" s="1">
        <v>388500</v>
      </c>
    </row>
    <row r="565" spans="1:9" x14ac:dyDescent="0.25">
      <c r="A565" t="s">
        <v>12857</v>
      </c>
      <c r="B565" t="s">
        <v>12858</v>
      </c>
      <c r="C565" t="s">
        <v>12856</v>
      </c>
      <c r="D565" t="s">
        <v>12855</v>
      </c>
      <c r="E565" t="s">
        <v>12677</v>
      </c>
      <c r="F565" t="s">
        <v>42</v>
      </c>
      <c r="G565" s="2">
        <v>43196</v>
      </c>
      <c r="I565" s="1">
        <v>382095</v>
      </c>
    </row>
    <row r="566" spans="1:9" x14ac:dyDescent="0.25">
      <c r="A566" t="s">
        <v>12852</v>
      </c>
      <c r="B566" t="s">
        <v>12853</v>
      </c>
      <c r="C566" t="s">
        <v>12851</v>
      </c>
      <c r="D566" t="s">
        <v>12850</v>
      </c>
      <c r="E566" t="s">
        <v>12677</v>
      </c>
      <c r="F566" t="s">
        <v>42</v>
      </c>
      <c r="G566" s="2">
        <v>43194</v>
      </c>
      <c r="I566" s="1">
        <v>380970</v>
      </c>
    </row>
    <row r="567" spans="1:9" x14ac:dyDescent="0.25">
      <c r="A567" t="s">
        <v>12847</v>
      </c>
      <c r="B567" t="s">
        <v>12848</v>
      </c>
      <c r="C567" t="s">
        <v>6345</v>
      </c>
      <c r="D567" t="s">
        <v>6344</v>
      </c>
      <c r="E567" t="s">
        <v>12677</v>
      </c>
      <c r="F567" t="s">
        <v>42</v>
      </c>
      <c r="G567" s="2">
        <v>43264</v>
      </c>
      <c r="I567" s="1">
        <v>210000</v>
      </c>
    </row>
    <row r="568" spans="1:9" x14ac:dyDescent="0.25">
      <c r="A568" t="s">
        <v>12844</v>
      </c>
      <c r="B568" t="s">
        <v>12845</v>
      </c>
      <c r="C568" t="s">
        <v>12843</v>
      </c>
      <c r="D568" t="s">
        <v>12842</v>
      </c>
      <c r="E568" t="s">
        <v>12677</v>
      </c>
      <c r="F568" t="s">
        <v>42</v>
      </c>
      <c r="G568" s="2">
        <v>43264</v>
      </c>
      <c r="I568" s="1">
        <v>347825</v>
      </c>
    </row>
    <row r="569" spans="1:9" x14ac:dyDescent="0.25">
      <c r="A569" t="s">
        <v>12839</v>
      </c>
      <c r="B569" t="s">
        <v>12840</v>
      </c>
      <c r="C569" t="s">
        <v>12838</v>
      </c>
      <c r="D569" t="s">
        <v>12837</v>
      </c>
      <c r="E569" t="s">
        <v>12677</v>
      </c>
      <c r="F569" t="s">
        <v>42</v>
      </c>
      <c r="G569" s="2">
        <v>43199</v>
      </c>
      <c r="I569" s="1">
        <v>175400</v>
      </c>
    </row>
    <row r="570" spans="1:9" x14ac:dyDescent="0.25">
      <c r="A570" t="s">
        <v>12834</v>
      </c>
      <c r="B570" t="s">
        <v>12835</v>
      </c>
      <c r="C570" t="s">
        <v>12833</v>
      </c>
      <c r="D570" t="s">
        <v>12832</v>
      </c>
      <c r="E570" t="s">
        <v>12677</v>
      </c>
      <c r="F570" t="s">
        <v>42</v>
      </c>
      <c r="G570" s="2">
        <v>43182</v>
      </c>
      <c r="I570" s="1">
        <v>379905</v>
      </c>
    </row>
    <row r="571" spans="1:9" x14ac:dyDescent="0.25">
      <c r="A571" t="s">
        <v>12829</v>
      </c>
      <c r="B571" t="s">
        <v>12830</v>
      </c>
      <c r="C571" t="s">
        <v>12828</v>
      </c>
      <c r="D571" t="s">
        <v>12827</v>
      </c>
      <c r="E571" t="s">
        <v>12677</v>
      </c>
      <c r="F571" t="s">
        <v>42</v>
      </c>
      <c r="G571" s="2">
        <v>43200</v>
      </c>
      <c r="I571" s="1">
        <v>92794</v>
      </c>
    </row>
    <row r="572" spans="1:9" x14ac:dyDescent="0.25">
      <c r="A572" t="s">
        <v>12824</v>
      </c>
      <c r="B572" t="s">
        <v>12825</v>
      </c>
      <c r="C572" t="s">
        <v>12823</v>
      </c>
      <c r="D572" t="s">
        <v>12822</v>
      </c>
      <c r="E572" t="s">
        <v>12677</v>
      </c>
      <c r="F572" t="s">
        <v>42</v>
      </c>
      <c r="G572" s="2">
        <v>43307</v>
      </c>
      <c r="I572" s="1">
        <v>382820</v>
      </c>
    </row>
    <row r="573" spans="1:9" x14ac:dyDescent="0.25">
      <c r="A573" t="s">
        <v>12819</v>
      </c>
      <c r="B573" t="s">
        <v>12820</v>
      </c>
      <c r="C573" t="s">
        <v>12818</v>
      </c>
      <c r="D573" t="s">
        <v>12817</v>
      </c>
      <c r="E573" t="s">
        <v>12677</v>
      </c>
      <c r="F573" t="s">
        <v>42</v>
      </c>
      <c r="G573" s="2">
        <v>43210</v>
      </c>
      <c r="I573" s="1">
        <v>380505</v>
      </c>
    </row>
    <row r="574" spans="1:9" x14ac:dyDescent="0.25">
      <c r="A574" t="s">
        <v>12814</v>
      </c>
      <c r="B574" t="s">
        <v>12815</v>
      </c>
      <c r="C574" t="s">
        <v>12583</v>
      </c>
      <c r="D574" t="s">
        <v>12582</v>
      </c>
      <c r="E574" t="s">
        <v>12677</v>
      </c>
      <c r="F574" t="s">
        <v>42</v>
      </c>
      <c r="G574" s="2">
        <v>43215</v>
      </c>
      <c r="I574" s="1">
        <v>163560</v>
      </c>
    </row>
    <row r="575" spans="1:9" x14ac:dyDescent="0.25">
      <c r="A575" t="s">
        <v>12811</v>
      </c>
      <c r="B575" t="s">
        <v>12812</v>
      </c>
      <c r="C575" t="s">
        <v>12810</v>
      </c>
      <c r="D575" t="s">
        <v>12809</v>
      </c>
      <c r="E575" t="s">
        <v>12677</v>
      </c>
      <c r="F575" t="s">
        <v>42</v>
      </c>
      <c r="G575" s="2">
        <v>43178</v>
      </c>
      <c r="I575" s="1">
        <v>109500</v>
      </c>
    </row>
    <row r="576" spans="1:9" x14ac:dyDescent="0.25">
      <c r="A576" t="s">
        <v>12806</v>
      </c>
      <c r="B576" t="s">
        <v>12807</v>
      </c>
      <c r="C576" t="s">
        <v>12805</v>
      </c>
      <c r="D576" t="s">
        <v>12804</v>
      </c>
      <c r="E576" t="s">
        <v>12677</v>
      </c>
      <c r="F576" t="s">
        <v>42</v>
      </c>
      <c r="G576" s="2">
        <v>43279</v>
      </c>
      <c r="I576" s="1">
        <v>260200</v>
      </c>
    </row>
    <row r="577" spans="1:9" x14ac:dyDescent="0.25">
      <c r="A577" t="s">
        <v>12801</v>
      </c>
      <c r="B577" t="s">
        <v>12802</v>
      </c>
      <c r="C577" t="s">
        <v>7370</v>
      </c>
      <c r="D577" t="s">
        <v>12800</v>
      </c>
      <c r="E577" t="s">
        <v>12677</v>
      </c>
      <c r="F577" t="s">
        <v>42</v>
      </c>
      <c r="G577" s="2">
        <v>43154</v>
      </c>
      <c r="I577" s="1">
        <v>249000</v>
      </c>
    </row>
    <row r="578" spans="1:9" x14ac:dyDescent="0.25">
      <c r="A578" t="s">
        <v>12797</v>
      </c>
      <c r="B578" t="s">
        <v>12798</v>
      </c>
      <c r="C578" t="s">
        <v>8507</v>
      </c>
      <c r="D578" t="s">
        <v>8506</v>
      </c>
      <c r="E578" t="s">
        <v>12677</v>
      </c>
      <c r="F578" t="s">
        <v>42</v>
      </c>
      <c r="G578" s="2">
        <v>43199</v>
      </c>
      <c r="I578" s="1">
        <v>381720</v>
      </c>
    </row>
    <row r="579" spans="1:9" x14ac:dyDescent="0.25">
      <c r="A579" t="s">
        <v>12794</v>
      </c>
      <c r="B579" t="s">
        <v>12795</v>
      </c>
      <c r="C579" t="s">
        <v>12793</v>
      </c>
      <c r="D579" t="s">
        <v>12792</v>
      </c>
      <c r="E579" t="s">
        <v>12677</v>
      </c>
      <c r="F579" t="s">
        <v>42</v>
      </c>
      <c r="G579" s="2">
        <v>43200</v>
      </c>
      <c r="I579" s="1">
        <v>382965</v>
      </c>
    </row>
    <row r="580" spans="1:9" x14ac:dyDescent="0.25">
      <c r="A580" t="s">
        <v>12789</v>
      </c>
      <c r="B580" t="s">
        <v>12790</v>
      </c>
      <c r="C580" t="s">
        <v>12788</v>
      </c>
      <c r="D580" t="s">
        <v>12787</v>
      </c>
      <c r="E580" t="s">
        <v>12677</v>
      </c>
      <c r="F580" t="s">
        <v>42</v>
      </c>
      <c r="G580" s="2">
        <v>43210</v>
      </c>
      <c r="I580" s="1">
        <v>379740</v>
      </c>
    </row>
    <row r="581" spans="1:9" x14ac:dyDescent="0.25">
      <c r="A581" t="s">
        <v>12784</v>
      </c>
      <c r="B581" t="s">
        <v>12785</v>
      </c>
      <c r="C581" t="s">
        <v>12783</v>
      </c>
      <c r="D581" t="s">
        <v>12782</v>
      </c>
      <c r="E581" t="s">
        <v>12677</v>
      </c>
      <c r="F581" t="s">
        <v>42</v>
      </c>
      <c r="G581" s="2">
        <v>43123</v>
      </c>
      <c r="I581" s="1">
        <v>77950</v>
      </c>
    </row>
    <row r="582" spans="1:9" x14ac:dyDescent="0.25">
      <c r="A582" t="s">
        <v>12779</v>
      </c>
      <c r="B582" t="s">
        <v>12780</v>
      </c>
      <c r="C582" t="s">
        <v>12778</v>
      </c>
      <c r="D582" t="s">
        <v>12777</v>
      </c>
      <c r="E582" t="s">
        <v>12677</v>
      </c>
      <c r="F582" t="s">
        <v>42</v>
      </c>
      <c r="G582" s="2">
        <v>43123</v>
      </c>
      <c r="I582" s="1">
        <v>383025</v>
      </c>
    </row>
    <row r="583" spans="1:9" x14ac:dyDescent="0.25">
      <c r="A583" t="s">
        <v>12774</v>
      </c>
      <c r="B583" t="s">
        <v>12775</v>
      </c>
      <c r="C583" t="s">
        <v>12773</v>
      </c>
      <c r="D583" t="s">
        <v>12772</v>
      </c>
      <c r="E583" t="s">
        <v>12677</v>
      </c>
      <c r="F583" t="s">
        <v>42</v>
      </c>
      <c r="G583" s="2">
        <v>43154</v>
      </c>
      <c r="I583" s="1">
        <v>377940</v>
      </c>
    </row>
    <row r="584" spans="1:9" x14ac:dyDescent="0.25">
      <c r="A584" t="s">
        <v>12769</v>
      </c>
      <c r="B584" t="s">
        <v>12770</v>
      </c>
      <c r="C584" t="s">
        <v>12768</v>
      </c>
      <c r="D584" t="s">
        <v>12767</v>
      </c>
      <c r="E584" t="s">
        <v>12677</v>
      </c>
      <c r="F584" t="s">
        <v>42</v>
      </c>
      <c r="G584" s="2">
        <v>43161</v>
      </c>
      <c r="I584" s="1">
        <v>382740</v>
      </c>
    </row>
    <row r="585" spans="1:9" x14ac:dyDescent="0.25">
      <c r="A585" t="s">
        <v>12764</v>
      </c>
      <c r="B585" t="s">
        <v>12765</v>
      </c>
      <c r="C585" t="s">
        <v>1321</v>
      </c>
      <c r="D585" t="s">
        <v>12763</v>
      </c>
      <c r="E585" t="s">
        <v>12677</v>
      </c>
      <c r="F585" t="s">
        <v>42</v>
      </c>
      <c r="G585" s="2">
        <v>43109</v>
      </c>
      <c r="I585" s="1">
        <v>325000</v>
      </c>
    </row>
    <row r="586" spans="1:9" x14ac:dyDescent="0.25">
      <c r="A586" t="s">
        <v>12760</v>
      </c>
      <c r="B586" t="s">
        <v>12761</v>
      </c>
      <c r="C586" t="s">
        <v>12759</v>
      </c>
      <c r="D586" t="s">
        <v>12758</v>
      </c>
      <c r="E586" t="s">
        <v>12677</v>
      </c>
      <c r="F586" t="s">
        <v>42</v>
      </c>
      <c r="G586" s="2">
        <v>43139</v>
      </c>
      <c r="I586" s="1">
        <v>137516</v>
      </c>
    </row>
    <row r="587" spans="1:9" x14ac:dyDescent="0.25">
      <c r="A587" t="s">
        <v>12755</v>
      </c>
      <c r="B587" t="s">
        <v>12756</v>
      </c>
      <c r="C587" t="s">
        <v>12754</v>
      </c>
      <c r="D587" t="s">
        <v>12753</v>
      </c>
      <c r="E587" t="s">
        <v>12677</v>
      </c>
      <c r="F587" t="s">
        <v>42</v>
      </c>
      <c r="G587" s="2">
        <v>43123</v>
      </c>
      <c r="I587" s="1">
        <v>274950</v>
      </c>
    </row>
    <row r="588" spans="1:9" x14ac:dyDescent="0.25">
      <c r="A588" t="s">
        <v>12750</v>
      </c>
      <c r="B588" t="s">
        <v>12751</v>
      </c>
      <c r="C588" t="s">
        <v>12749</v>
      </c>
      <c r="D588" t="s">
        <v>12748</v>
      </c>
      <c r="E588" t="s">
        <v>12677</v>
      </c>
      <c r="F588" t="s">
        <v>42</v>
      </c>
      <c r="G588" s="2">
        <v>43112</v>
      </c>
      <c r="I588" s="1">
        <v>384750</v>
      </c>
    </row>
    <row r="589" spans="1:9" x14ac:dyDescent="0.25">
      <c r="A589" t="s">
        <v>12745</v>
      </c>
      <c r="B589" t="s">
        <v>12746</v>
      </c>
      <c r="C589" t="s">
        <v>12744</v>
      </c>
      <c r="D589" t="s">
        <v>12743</v>
      </c>
      <c r="E589" t="s">
        <v>12677</v>
      </c>
      <c r="F589" t="s">
        <v>42</v>
      </c>
      <c r="G589" s="2">
        <v>43139</v>
      </c>
      <c r="I589" s="1">
        <v>370000</v>
      </c>
    </row>
    <row r="590" spans="1:9" x14ac:dyDescent="0.25">
      <c r="A590" t="s">
        <v>12740</v>
      </c>
      <c r="B590" t="s">
        <v>12741</v>
      </c>
      <c r="C590" t="s">
        <v>12739</v>
      </c>
      <c r="D590" t="s">
        <v>12738</v>
      </c>
      <c r="E590" t="s">
        <v>12677</v>
      </c>
      <c r="F590" t="s">
        <v>42</v>
      </c>
      <c r="G590" s="2">
        <v>43104</v>
      </c>
      <c r="I590" s="1">
        <v>384165</v>
      </c>
    </row>
    <row r="591" spans="1:9" x14ac:dyDescent="0.25">
      <c r="A591" t="s">
        <v>12735</v>
      </c>
      <c r="B591" t="s">
        <v>12736</v>
      </c>
      <c r="C591" t="s">
        <v>12734</v>
      </c>
      <c r="D591" t="s">
        <v>12733</v>
      </c>
      <c r="E591" t="s">
        <v>12677</v>
      </c>
      <c r="F591" t="s">
        <v>42</v>
      </c>
      <c r="G591" s="2">
        <v>43360</v>
      </c>
      <c r="I591" s="1">
        <v>283511</v>
      </c>
    </row>
    <row r="592" spans="1:9" x14ac:dyDescent="0.25">
      <c r="A592" t="s">
        <v>12730</v>
      </c>
      <c r="B592" t="s">
        <v>12731</v>
      </c>
      <c r="C592" t="s">
        <v>12729</v>
      </c>
      <c r="D592" t="s">
        <v>12728</v>
      </c>
      <c r="E592" t="s">
        <v>12677</v>
      </c>
      <c r="F592" t="s">
        <v>42</v>
      </c>
      <c r="G592" s="2">
        <v>43196</v>
      </c>
      <c r="I592" s="1">
        <v>385170</v>
      </c>
    </row>
    <row r="593" spans="1:9" x14ac:dyDescent="0.25">
      <c r="A593" t="s">
        <v>12725</v>
      </c>
      <c r="B593" t="s">
        <v>12726</v>
      </c>
      <c r="C593" t="s">
        <v>12724</v>
      </c>
      <c r="D593" t="s">
        <v>12723</v>
      </c>
      <c r="E593" t="s">
        <v>12677</v>
      </c>
      <c r="F593" t="s">
        <v>42</v>
      </c>
      <c r="G593" s="2">
        <v>43104</v>
      </c>
      <c r="I593" s="1">
        <v>300000</v>
      </c>
    </row>
    <row r="594" spans="1:9" x14ac:dyDescent="0.25">
      <c r="A594" t="s">
        <v>12720</v>
      </c>
      <c r="B594" t="s">
        <v>12721</v>
      </c>
      <c r="C594" t="s">
        <v>11810</v>
      </c>
      <c r="D594" t="s">
        <v>11809</v>
      </c>
      <c r="E594" t="s">
        <v>12677</v>
      </c>
      <c r="F594" t="s">
        <v>42</v>
      </c>
      <c r="G594" s="2">
        <v>43167</v>
      </c>
      <c r="I594" s="1">
        <v>370381</v>
      </c>
    </row>
    <row r="595" spans="1:9" x14ac:dyDescent="0.25">
      <c r="A595" t="s">
        <v>12717</v>
      </c>
      <c r="B595" t="s">
        <v>12718</v>
      </c>
      <c r="C595" t="s">
        <v>12716</v>
      </c>
      <c r="D595" t="s">
        <v>12715</v>
      </c>
      <c r="E595" t="s">
        <v>12677</v>
      </c>
      <c r="F595" t="s">
        <v>42</v>
      </c>
      <c r="G595" s="2">
        <v>43140</v>
      </c>
      <c r="I595" s="1">
        <v>121500</v>
      </c>
    </row>
    <row r="596" spans="1:9" x14ac:dyDescent="0.25">
      <c r="A596" t="s">
        <v>12712</v>
      </c>
      <c r="B596" t="s">
        <v>12713</v>
      </c>
      <c r="C596" t="s">
        <v>12711</v>
      </c>
      <c r="D596" t="s">
        <v>12710</v>
      </c>
      <c r="E596" t="s">
        <v>12677</v>
      </c>
      <c r="F596" t="s">
        <v>42</v>
      </c>
      <c r="G596" s="2">
        <v>43222</v>
      </c>
      <c r="I596" s="1">
        <v>98630</v>
      </c>
    </row>
    <row r="597" spans="1:9" x14ac:dyDescent="0.25">
      <c r="A597" t="s">
        <v>12707</v>
      </c>
      <c r="B597" t="s">
        <v>12708</v>
      </c>
      <c r="C597" t="s">
        <v>12706</v>
      </c>
      <c r="D597" t="s">
        <v>12705</v>
      </c>
      <c r="E597" t="s">
        <v>12677</v>
      </c>
      <c r="F597" t="s">
        <v>42</v>
      </c>
      <c r="G597" s="2">
        <v>43168</v>
      </c>
      <c r="I597" s="1">
        <v>391245</v>
      </c>
    </row>
    <row r="598" spans="1:9" x14ac:dyDescent="0.25">
      <c r="A598" t="s">
        <v>12702</v>
      </c>
      <c r="B598" t="s">
        <v>12703</v>
      </c>
      <c r="C598" t="s">
        <v>12701</v>
      </c>
      <c r="D598" t="s">
        <v>12700</v>
      </c>
      <c r="E598" t="s">
        <v>12677</v>
      </c>
      <c r="F598" t="s">
        <v>42</v>
      </c>
      <c r="G598" s="2">
        <v>43116</v>
      </c>
      <c r="I598" s="1">
        <v>202500</v>
      </c>
    </row>
    <row r="599" spans="1:9" x14ac:dyDescent="0.25">
      <c r="A599" t="s">
        <v>12697</v>
      </c>
      <c r="B599" t="s">
        <v>12698</v>
      </c>
      <c r="C599" t="s">
        <v>12696</v>
      </c>
      <c r="D599" t="s">
        <v>12695</v>
      </c>
      <c r="E599" t="s">
        <v>12677</v>
      </c>
      <c r="F599" t="s">
        <v>42</v>
      </c>
      <c r="G599" s="2">
        <v>43382</v>
      </c>
      <c r="I599" s="1">
        <v>127500</v>
      </c>
    </row>
    <row r="600" spans="1:9" x14ac:dyDescent="0.25">
      <c r="A600" t="s">
        <v>12692</v>
      </c>
      <c r="B600" t="s">
        <v>12693</v>
      </c>
      <c r="C600" t="s">
        <v>12691</v>
      </c>
      <c r="D600" t="s">
        <v>12690</v>
      </c>
      <c r="E600" t="s">
        <v>12677</v>
      </c>
      <c r="F600" t="s">
        <v>42</v>
      </c>
      <c r="G600" s="2">
        <v>43356</v>
      </c>
      <c r="I600" s="1">
        <v>383490</v>
      </c>
    </row>
    <row r="601" spans="1:9" x14ac:dyDescent="0.25">
      <c r="A601" t="s">
        <v>12687</v>
      </c>
      <c r="B601" t="s">
        <v>12688</v>
      </c>
      <c r="C601" t="s">
        <v>12686</v>
      </c>
      <c r="D601" t="s">
        <v>12685</v>
      </c>
      <c r="E601" t="s">
        <v>12677</v>
      </c>
      <c r="F601" t="s">
        <v>42</v>
      </c>
      <c r="G601" s="2">
        <v>43118</v>
      </c>
      <c r="I601" s="1">
        <v>383025</v>
      </c>
    </row>
    <row r="602" spans="1:9" x14ac:dyDescent="0.25">
      <c r="A602" t="s">
        <v>12682</v>
      </c>
      <c r="B602" t="s">
        <v>12683</v>
      </c>
      <c r="C602" t="s">
        <v>12681</v>
      </c>
      <c r="D602" t="s">
        <v>12680</v>
      </c>
      <c r="E602" t="s">
        <v>12677</v>
      </c>
      <c r="F602" t="s">
        <v>42</v>
      </c>
      <c r="G602" s="2">
        <v>43111</v>
      </c>
      <c r="I602" s="1">
        <v>200000</v>
      </c>
    </row>
    <row r="603" spans="1:9" x14ac:dyDescent="0.25">
      <c r="A603" t="s">
        <v>12676</v>
      </c>
      <c r="B603" t="s">
        <v>12678</v>
      </c>
      <c r="C603" t="s">
        <v>12675</v>
      </c>
      <c r="D603" t="s">
        <v>12674</v>
      </c>
      <c r="E603" t="s">
        <v>12677</v>
      </c>
      <c r="F603" t="s">
        <v>42</v>
      </c>
      <c r="G603" s="2">
        <v>43139</v>
      </c>
      <c r="I603" s="1">
        <v>382035</v>
      </c>
    </row>
    <row r="604" spans="1:9" x14ac:dyDescent="0.25">
      <c r="A604" t="s">
        <v>12058</v>
      </c>
      <c r="D604">
        <f>SUBTOTAL(103,Tabulka1023[IČO klienta])</f>
        <v>602</v>
      </c>
      <c r="G604"/>
      <c r="H604" s="3">
        <f>SUBTOTAL(109,Tabulka1023[Výše úvěru])</f>
        <v>211689211</v>
      </c>
      <c r="I604" s="3">
        <f>SUBTOTAL(109,Tabulka1023[Výše dotace])</f>
        <v>97728765</v>
      </c>
    </row>
  </sheetData>
  <pageMargins left="0.70866141732283472" right="0.70866141732283472" top="0.78740157480314965" bottom="0.78740157480314965" header="0.31496062992125984" footer="0.31496062992125984"/>
  <pageSetup paperSize="9" scale="63" fitToHeight="0" orientation="landscape" verticalDpi="0" r:id="rId1"/>
  <headerFooter>
    <oddHeader>&amp;L&amp;D&amp;CZúčtování se SR 2018&amp;RInvestiční úvěry</oddHeader>
    <oddFooter>&amp;L&amp;D&amp;R&amp;P/&amp;N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8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49.5703125" bestFit="1" customWidth="1"/>
    <col min="4" max="4" width="13" bestFit="1" customWidth="1"/>
    <col min="5" max="5" width="40.85546875" bestFit="1" customWidth="1"/>
    <col min="6" max="6" width="14.85546875" bestFit="1" customWidth="1"/>
    <col min="7" max="7" width="16.85546875" style="2" bestFit="1" customWidth="1"/>
    <col min="8" max="8" width="18" style="1" bestFit="1" customWidth="1"/>
    <col min="9" max="9" width="16.42578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12354</v>
      </c>
      <c r="B2" t="s">
        <v>30823</v>
      </c>
      <c r="C2" t="s">
        <v>12356</v>
      </c>
      <c r="D2" t="s">
        <v>12355</v>
      </c>
      <c r="E2" t="s">
        <v>30755</v>
      </c>
      <c r="F2" t="s">
        <v>4</v>
      </c>
      <c r="G2" s="2">
        <v>43432</v>
      </c>
      <c r="H2" s="1">
        <v>1250000</v>
      </c>
      <c r="I2" s="1">
        <v>0</v>
      </c>
    </row>
    <row r="3" spans="1:9" x14ac:dyDescent="0.25">
      <c r="A3" t="s">
        <v>12108</v>
      </c>
      <c r="B3" t="s">
        <v>30822</v>
      </c>
      <c r="C3" t="s">
        <v>12110</v>
      </c>
      <c r="D3" t="s">
        <v>12109</v>
      </c>
      <c r="E3" t="s">
        <v>30755</v>
      </c>
      <c r="F3" t="s">
        <v>4</v>
      </c>
      <c r="G3" s="2">
        <v>43451</v>
      </c>
      <c r="H3" s="1">
        <v>1334000</v>
      </c>
      <c r="I3" s="1">
        <v>0</v>
      </c>
    </row>
    <row r="4" spans="1:9" x14ac:dyDescent="0.25">
      <c r="A4" t="s">
        <v>12239</v>
      </c>
      <c r="B4" t="s">
        <v>30821</v>
      </c>
      <c r="C4" t="s">
        <v>12241</v>
      </c>
      <c r="D4" t="s">
        <v>12240</v>
      </c>
      <c r="E4" t="s">
        <v>30755</v>
      </c>
      <c r="F4" t="s">
        <v>4</v>
      </c>
      <c r="G4" s="2">
        <v>43424</v>
      </c>
      <c r="H4" s="1">
        <v>1200000</v>
      </c>
      <c r="I4" s="1">
        <v>0</v>
      </c>
    </row>
    <row r="5" spans="1:9" x14ac:dyDescent="0.25">
      <c r="A5" t="s">
        <v>12234</v>
      </c>
      <c r="B5" t="s">
        <v>30820</v>
      </c>
      <c r="C5" t="s">
        <v>12236</v>
      </c>
      <c r="D5" t="s">
        <v>12235</v>
      </c>
      <c r="E5" t="s">
        <v>30755</v>
      </c>
      <c r="F5" t="s">
        <v>4</v>
      </c>
      <c r="G5" s="2">
        <v>43378</v>
      </c>
      <c r="H5" s="1">
        <v>1276900</v>
      </c>
      <c r="I5" s="1">
        <v>0</v>
      </c>
    </row>
    <row r="6" spans="1:9" x14ac:dyDescent="0.25">
      <c r="A6" t="s">
        <v>12103</v>
      </c>
      <c r="B6" t="s">
        <v>30819</v>
      </c>
      <c r="C6" t="s">
        <v>12105</v>
      </c>
      <c r="D6" t="s">
        <v>12104</v>
      </c>
      <c r="E6" t="s">
        <v>30755</v>
      </c>
      <c r="F6" t="s">
        <v>4</v>
      </c>
      <c r="G6" s="2">
        <v>43430</v>
      </c>
      <c r="H6" s="1">
        <v>800000</v>
      </c>
      <c r="I6" s="1">
        <v>0</v>
      </c>
    </row>
    <row r="7" spans="1:9" x14ac:dyDescent="0.25">
      <c r="A7" t="s">
        <v>12330</v>
      </c>
      <c r="B7" t="s">
        <v>30818</v>
      </c>
      <c r="C7" t="s">
        <v>12332</v>
      </c>
      <c r="D7" t="s">
        <v>12331</v>
      </c>
      <c r="E7" t="s">
        <v>30755</v>
      </c>
      <c r="F7" t="s">
        <v>4</v>
      </c>
      <c r="G7" s="2">
        <v>43433</v>
      </c>
      <c r="H7" s="1">
        <v>750000</v>
      </c>
      <c r="I7" s="1">
        <v>0</v>
      </c>
    </row>
    <row r="8" spans="1:9" x14ac:dyDescent="0.25">
      <c r="A8" t="s">
        <v>12122</v>
      </c>
      <c r="B8" t="s">
        <v>30817</v>
      </c>
      <c r="C8" t="s">
        <v>12124</v>
      </c>
      <c r="D8" t="s">
        <v>12123</v>
      </c>
      <c r="E8" t="s">
        <v>30755</v>
      </c>
      <c r="F8" t="s">
        <v>4</v>
      </c>
      <c r="G8" s="2">
        <v>43423</v>
      </c>
      <c r="H8" s="1">
        <v>200000</v>
      </c>
      <c r="I8" s="1">
        <v>0</v>
      </c>
    </row>
    <row r="9" spans="1:9" x14ac:dyDescent="0.25">
      <c r="A9" t="s">
        <v>12093</v>
      </c>
      <c r="B9" t="s">
        <v>30816</v>
      </c>
      <c r="C9" t="s">
        <v>12095</v>
      </c>
      <c r="D9" t="s">
        <v>12094</v>
      </c>
      <c r="E9" t="s">
        <v>30755</v>
      </c>
      <c r="F9" t="s">
        <v>4</v>
      </c>
      <c r="G9" s="2">
        <v>43416</v>
      </c>
      <c r="H9" s="1">
        <v>220000</v>
      </c>
      <c r="I9" s="1">
        <v>0</v>
      </c>
    </row>
    <row r="10" spans="1:9" x14ac:dyDescent="0.25">
      <c r="A10" t="s">
        <v>12349</v>
      </c>
      <c r="B10" t="s">
        <v>30815</v>
      </c>
      <c r="C10" t="s">
        <v>12351</v>
      </c>
      <c r="D10" t="s">
        <v>12350</v>
      </c>
      <c r="E10" t="s">
        <v>30755</v>
      </c>
      <c r="F10" t="s">
        <v>4</v>
      </c>
      <c r="G10" s="2">
        <v>43375</v>
      </c>
      <c r="H10" s="1">
        <v>600000</v>
      </c>
      <c r="I10" s="1">
        <v>0</v>
      </c>
    </row>
    <row r="11" spans="1:9" x14ac:dyDescent="0.25">
      <c r="A11" t="s">
        <v>12341</v>
      </c>
      <c r="B11" t="s">
        <v>30814</v>
      </c>
      <c r="C11" t="s">
        <v>12343</v>
      </c>
      <c r="D11" t="s">
        <v>12342</v>
      </c>
      <c r="E11" t="s">
        <v>30755</v>
      </c>
      <c r="F11" t="s">
        <v>4</v>
      </c>
      <c r="G11" s="2">
        <v>43416</v>
      </c>
      <c r="H11" s="1">
        <v>650000</v>
      </c>
      <c r="I11" s="1">
        <v>0</v>
      </c>
    </row>
    <row r="12" spans="1:9" x14ac:dyDescent="0.25">
      <c r="A12" t="s">
        <v>12338</v>
      </c>
      <c r="B12" t="s">
        <v>30813</v>
      </c>
      <c r="C12" t="s">
        <v>6407</v>
      </c>
      <c r="D12" t="s">
        <v>6406</v>
      </c>
      <c r="E12" t="s">
        <v>30755</v>
      </c>
      <c r="F12" t="s">
        <v>4</v>
      </c>
      <c r="G12" s="2">
        <v>43403</v>
      </c>
      <c r="H12" s="1">
        <v>1020000</v>
      </c>
      <c r="I12" s="1">
        <v>0</v>
      </c>
    </row>
    <row r="13" spans="1:9" x14ac:dyDescent="0.25">
      <c r="A13" t="s">
        <v>12335</v>
      </c>
      <c r="B13" t="s">
        <v>30812</v>
      </c>
      <c r="C13" t="s">
        <v>7260</v>
      </c>
      <c r="D13" t="s">
        <v>7259</v>
      </c>
      <c r="E13" t="s">
        <v>30755</v>
      </c>
      <c r="F13" t="s">
        <v>4</v>
      </c>
      <c r="G13" s="2">
        <v>43369</v>
      </c>
      <c r="H13" s="1">
        <v>689760</v>
      </c>
      <c r="I13" s="1">
        <v>0</v>
      </c>
    </row>
    <row r="14" spans="1:9" x14ac:dyDescent="0.25">
      <c r="A14" t="s">
        <v>12216</v>
      </c>
      <c r="B14" t="s">
        <v>30811</v>
      </c>
      <c r="C14" t="s">
        <v>12218</v>
      </c>
      <c r="D14" t="s">
        <v>12217</v>
      </c>
      <c r="E14" t="s">
        <v>30755</v>
      </c>
      <c r="F14" t="s">
        <v>4</v>
      </c>
      <c r="G14" s="2">
        <v>43360</v>
      </c>
      <c r="H14" s="1">
        <v>562000</v>
      </c>
      <c r="I14" s="1">
        <v>0</v>
      </c>
    </row>
    <row r="15" spans="1:9" x14ac:dyDescent="0.25">
      <c r="A15" t="s">
        <v>12326</v>
      </c>
      <c r="B15" t="s">
        <v>30810</v>
      </c>
      <c r="C15" t="s">
        <v>11965</v>
      </c>
      <c r="D15" t="s">
        <v>12327</v>
      </c>
      <c r="E15" t="s">
        <v>30755</v>
      </c>
      <c r="F15" t="s">
        <v>4</v>
      </c>
      <c r="G15" s="2">
        <v>43406</v>
      </c>
      <c r="H15" s="1">
        <v>288000</v>
      </c>
      <c r="I15" s="1">
        <v>0</v>
      </c>
    </row>
    <row r="16" spans="1:9" x14ac:dyDescent="0.25">
      <c r="A16" t="s">
        <v>12321</v>
      </c>
      <c r="B16" t="s">
        <v>30809</v>
      </c>
      <c r="C16" t="s">
        <v>12323</v>
      </c>
      <c r="D16" t="s">
        <v>12322</v>
      </c>
      <c r="E16" t="s">
        <v>30755</v>
      </c>
      <c r="F16" t="s">
        <v>4</v>
      </c>
      <c r="G16" s="2">
        <v>43396</v>
      </c>
      <c r="H16" s="1">
        <v>484000</v>
      </c>
      <c r="I16" s="1">
        <v>0</v>
      </c>
    </row>
    <row r="17" spans="1:9" x14ac:dyDescent="0.25">
      <c r="A17" t="s">
        <v>12308</v>
      </c>
      <c r="B17" t="s">
        <v>30808</v>
      </c>
      <c r="C17" t="s">
        <v>12310</v>
      </c>
      <c r="D17" t="s">
        <v>12309</v>
      </c>
      <c r="E17" t="s">
        <v>30755</v>
      </c>
      <c r="F17" t="s">
        <v>4</v>
      </c>
      <c r="G17" s="2">
        <v>43360</v>
      </c>
      <c r="H17" s="1">
        <v>368277</v>
      </c>
      <c r="I17" s="1">
        <v>0</v>
      </c>
    </row>
    <row r="18" spans="1:9" x14ac:dyDescent="0.25">
      <c r="A18" t="s">
        <v>12210</v>
      </c>
      <c r="B18" t="s">
        <v>30807</v>
      </c>
      <c r="C18" t="s">
        <v>2730</v>
      </c>
      <c r="D18" t="s">
        <v>2729</v>
      </c>
      <c r="E18" t="s">
        <v>30755</v>
      </c>
      <c r="F18" t="s">
        <v>4</v>
      </c>
      <c r="G18" s="2">
        <v>43423</v>
      </c>
      <c r="H18" s="1">
        <v>1350000</v>
      </c>
      <c r="I18" s="1">
        <v>0</v>
      </c>
    </row>
    <row r="19" spans="1:9" x14ac:dyDescent="0.25">
      <c r="A19" t="s">
        <v>12313</v>
      </c>
      <c r="B19" t="s">
        <v>30806</v>
      </c>
      <c r="C19" t="s">
        <v>12315</v>
      </c>
      <c r="D19" t="s">
        <v>12314</v>
      </c>
      <c r="E19" t="s">
        <v>30755</v>
      </c>
      <c r="F19" t="s">
        <v>4</v>
      </c>
      <c r="G19" s="2">
        <v>43448</v>
      </c>
      <c r="H19" s="1">
        <v>1170680</v>
      </c>
      <c r="I19" s="1">
        <v>0</v>
      </c>
    </row>
    <row r="20" spans="1:9" x14ac:dyDescent="0.25">
      <c r="A20" t="s">
        <v>12249</v>
      </c>
      <c r="B20" t="s">
        <v>30805</v>
      </c>
      <c r="C20" t="s">
        <v>12251</v>
      </c>
      <c r="D20" t="s">
        <v>12250</v>
      </c>
      <c r="E20" t="s">
        <v>30755</v>
      </c>
      <c r="F20" t="s">
        <v>4</v>
      </c>
      <c r="G20" s="2">
        <v>43451</v>
      </c>
      <c r="H20" s="1">
        <v>508600</v>
      </c>
      <c r="I20" s="1">
        <v>0</v>
      </c>
    </row>
    <row r="21" spans="1:9" x14ac:dyDescent="0.25">
      <c r="A21" t="s">
        <v>12290</v>
      </c>
      <c r="B21" t="s">
        <v>30804</v>
      </c>
      <c r="C21" t="s">
        <v>12292</v>
      </c>
      <c r="D21" t="s">
        <v>12291</v>
      </c>
      <c r="E21" t="s">
        <v>30755</v>
      </c>
      <c r="F21" t="s">
        <v>4</v>
      </c>
      <c r="G21" s="2">
        <v>43412</v>
      </c>
      <c r="H21" s="1">
        <v>1000000</v>
      </c>
      <c r="I21" s="1">
        <v>0</v>
      </c>
    </row>
    <row r="22" spans="1:9" x14ac:dyDescent="0.25">
      <c r="A22" t="s">
        <v>12267</v>
      </c>
      <c r="B22" t="s">
        <v>30803</v>
      </c>
      <c r="C22" t="s">
        <v>12269</v>
      </c>
      <c r="D22" t="s">
        <v>12268</v>
      </c>
      <c r="E22" t="s">
        <v>30755</v>
      </c>
      <c r="F22" t="s">
        <v>4</v>
      </c>
      <c r="G22" s="2">
        <v>43412</v>
      </c>
      <c r="H22" s="1">
        <v>1020000</v>
      </c>
      <c r="I22" s="1">
        <v>0</v>
      </c>
    </row>
    <row r="23" spans="1:9" x14ac:dyDescent="0.25">
      <c r="A23" t="s">
        <v>12221</v>
      </c>
      <c r="B23" t="s">
        <v>30802</v>
      </c>
      <c r="C23" t="s">
        <v>7672</v>
      </c>
      <c r="D23" t="s">
        <v>7671</v>
      </c>
      <c r="E23" t="s">
        <v>30755</v>
      </c>
      <c r="F23" t="s">
        <v>4</v>
      </c>
      <c r="G23" s="2">
        <v>43453</v>
      </c>
      <c r="H23" s="1">
        <v>2350000</v>
      </c>
      <c r="I23" s="1">
        <v>0</v>
      </c>
    </row>
    <row r="24" spans="1:9" x14ac:dyDescent="0.25">
      <c r="A24" t="s">
        <v>12113</v>
      </c>
      <c r="B24" t="s">
        <v>30801</v>
      </c>
      <c r="C24" t="s">
        <v>7722</v>
      </c>
      <c r="D24" t="s">
        <v>7721</v>
      </c>
      <c r="E24" t="s">
        <v>30755</v>
      </c>
      <c r="F24" t="s">
        <v>4</v>
      </c>
      <c r="G24" s="2">
        <v>43367</v>
      </c>
      <c r="H24" s="1">
        <v>957300</v>
      </c>
      <c r="I24" s="1">
        <v>0</v>
      </c>
    </row>
    <row r="25" spans="1:9" x14ac:dyDescent="0.25">
      <c r="A25" t="s">
        <v>12088</v>
      </c>
      <c r="B25" t="s">
        <v>30800</v>
      </c>
      <c r="C25" t="s">
        <v>12090</v>
      </c>
      <c r="D25" t="s">
        <v>12089</v>
      </c>
      <c r="E25" t="s">
        <v>30755</v>
      </c>
      <c r="F25" t="s">
        <v>4</v>
      </c>
      <c r="G25" s="2">
        <v>43446</v>
      </c>
      <c r="H25" s="1">
        <v>274990</v>
      </c>
      <c r="I25" s="1">
        <v>0</v>
      </c>
    </row>
    <row r="26" spans="1:9" x14ac:dyDescent="0.25">
      <c r="A26" t="s">
        <v>12213</v>
      </c>
      <c r="B26" t="s">
        <v>30799</v>
      </c>
      <c r="C26" t="s">
        <v>5232</v>
      </c>
      <c r="D26" t="s">
        <v>5231</v>
      </c>
      <c r="E26" t="s">
        <v>30755</v>
      </c>
      <c r="F26" t="s">
        <v>4</v>
      </c>
      <c r="G26" s="2">
        <v>43398</v>
      </c>
      <c r="H26" s="1">
        <v>1400000</v>
      </c>
      <c r="I26" s="1">
        <v>0</v>
      </c>
    </row>
    <row r="27" spans="1:9" x14ac:dyDescent="0.25">
      <c r="A27" t="s">
        <v>12080</v>
      </c>
      <c r="B27" t="s">
        <v>30798</v>
      </c>
      <c r="C27" t="s">
        <v>12082</v>
      </c>
      <c r="D27" t="s">
        <v>12081</v>
      </c>
      <c r="E27" t="s">
        <v>30755</v>
      </c>
      <c r="F27" t="s">
        <v>4</v>
      </c>
      <c r="G27" s="2">
        <v>43412</v>
      </c>
      <c r="H27" s="1">
        <v>845000</v>
      </c>
      <c r="I27" s="1">
        <v>0</v>
      </c>
    </row>
    <row r="28" spans="1:9" x14ac:dyDescent="0.25">
      <c r="A28" t="s">
        <v>12254</v>
      </c>
      <c r="B28" t="s">
        <v>30797</v>
      </c>
      <c r="C28" t="s">
        <v>12256</v>
      </c>
      <c r="D28" t="s">
        <v>12255</v>
      </c>
      <c r="E28" t="s">
        <v>30755</v>
      </c>
      <c r="F28" t="s">
        <v>4</v>
      </c>
      <c r="G28" s="2">
        <v>43426</v>
      </c>
      <c r="H28" s="1">
        <v>800000</v>
      </c>
      <c r="I28" s="1">
        <v>0</v>
      </c>
    </row>
    <row r="29" spans="1:9" x14ac:dyDescent="0.25">
      <c r="A29" t="s">
        <v>12244</v>
      </c>
      <c r="B29" t="s">
        <v>30796</v>
      </c>
      <c r="C29" t="s">
        <v>12246</v>
      </c>
      <c r="D29" t="s">
        <v>12245</v>
      </c>
      <c r="E29" t="s">
        <v>30755</v>
      </c>
      <c r="F29" t="s">
        <v>4</v>
      </c>
      <c r="G29" s="2">
        <v>43404</v>
      </c>
      <c r="H29" s="1">
        <v>289140</v>
      </c>
      <c r="I29" s="1">
        <v>0</v>
      </c>
    </row>
    <row r="30" spans="1:9" x14ac:dyDescent="0.25">
      <c r="A30" t="s">
        <v>12132</v>
      </c>
      <c r="B30" t="s">
        <v>30795</v>
      </c>
      <c r="C30" t="s">
        <v>2900</v>
      </c>
      <c r="D30" t="s">
        <v>2899</v>
      </c>
      <c r="E30" t="s">
        <v>30755</v>
      </c>
      <c r="F30" t="s">
        <v>4</v>
      </c>
      <c r="G30" s="2">
        <v>43374</v>
      </c>
      <c r="H30" s="1">
        <v>1600000</v>
      </c>
      <c r="I30" s="1">
        <v>0</v>
      </c>
    </row>
    <row r="31" spans="1:9" x14ac:dyDescent="0.25">
      <c r="A31" t="s">
        <v>12229</v>
      </c>
      <c r="B31" t="s">
        <v>30794</v>
      </c>
      <c r="C31" t="s">
        <v>12231</v>
      </c>
      <c r="D31" t="s">
        <v>12230</v>
      </c>
      <c r="E31" t="s">
        <v>30755</v>
      </c>
      <c r="F31" t="s">
        <v>4</v>
      </c>
      <c r="G31" s="2">
        <v>43383</v>
      </c>
      <c r="H31" s="1">
        <v>1250000</v>
      </c>
      <c r="I31" s="1">
        <v>0</v>
      </c>
    </row>
    <row r="32" spans="1:9" x14ac:dyDescent="0.25">
      <c r="A32" t="s">
        <v>12224</v>
      </c>
      <c r="B32" t="s">
        <v>30793</v>
      </c>
      <c r="C32" t="s">
        <v>12226</v>
      </c>
      <c r="D32" t="s">
        <v>12225</v>
      </c>
      <c r="E32" t="s">
        <v>30755</v>
      </c>
      <c r="F32" t="s">
        <v>4</v>
      </c>
      <c r="G32" s="2">
        <v>43377</v>
      </c>
      <c r="H32" s="1">
        <v>1330000</v>
      </c>
      <c r="I32" s="1">
        <v>0</v>
      </c>
    </row>
    <row r="33" spans="1:9" x14ac:dyDescent="0.25">
      <c r="A33" t="s">
        <v>12098</v>
      </c>
      <c r="B33" t="s">
        <v>30792</v>
      </c>
      <c r="C33" t="s">
        <v>12100</v>
      </c>
      <c r="D33" t="s">
        <v>12099</v>
      </c>
      <c r="E33" t="s">
        <v>30755</v>
      </c>
      <c r="F33" t="s">
        <v>4</v>
      </c>
      <c r="G33" s="2">
        <v>43404</v>
      </c>
      <c r="H33" s="1">
        <v>1335000</v>
      </c>
      <c r="I33" s="1">
        <v>0</v>
      </c>
    </row>
    <row r="34" spans="1:9" x14ac:dyDescent="0.25">
      <c r="A34" t="s">
        <v>12119</v>
      </c>
      <c r="B34" t="s">
        <v>30791</v>
      </c>
      <c r="C34" t="s">
        <v>1881</v>
      </c>
      <c r="D34" t="s">
        <v>1880</v>
      </c>
      <c r="E34" t="s">
        <v>30755</v>
      </c>
      <c r="F34" t="s">
        <v>4</v>
      </c>
      <c r="G34" s="2">
        <v>43412</v>
      </c>
      <c r="H34" s="1">
        <v>1779804</v>
      </c>
      <c r="I34" s="1">
        <v>0</v>
      </c>
    </row>
    <row r="35" spans="1:9" x14ac:dyDescent="0.25">
      <c r="A35" t="s">
        <v>12158</v>
      </c>
      <c r="B35" t="s">
        <v>30790</v>
      </c>
      <c r="C35" t="s">
        <v>2439</v>
      </c>
      <c r="D35" t="s">
        <v>2438</v>
      </c>
      <c r="E35" t="s">
        <v>30755</v>
      </c>
      <c r="F35" t="s">
        <v>4</v>
      </c>
      <c r="G35" s="2">
        <v>43434</v>
      </c>
      <c r="H35" s="1">
        <v>1369000</v>
      </c>
      <c r="I35" s="1">
        <v>0</v>
      </c>
    </row>
    <row r="36" spans="1:9" x14ac:dyDescent="0.25">
      <c r="A36" t="s">
        <v>12075</v>
      </c>
      <c r="B36" t="s">
        <v>30789</v>
      </c>
      <c r="C36" t="s">
        <v>12077</v>
      </c>
      <c r="D36" t="s">
        <v>12076</v>
      </c>
      <c r="E36" t="s">
        <v>30755</v>
      </c>
      <c r="F36" t="s">
        <v>4</v>
      </c>
      <c r="G36" s="2">
        <v>43432</v>
      </c>
      <c r="H36" s="1">
        <v>900000</v>
      </c>
      <c r="I36" s="1">
        <v>0</v>
      </c>
    </row>
    <row r="37" spans="1:9" x14ac:dyDescent="0.25">
      <c r="A37" t="s">
        <v>12065</v>
      </c>
      <c r="B37" t="s">
        <v>30788</v>
      </c>
      <c r="C37" t="s">
        <v>12067</v>
      </c>
      <c r="D37" t="s">
        <v>12066</v>
      </c>
      <c r="E37" t="s">
        <v>30755</v>
      </c>
      <c r="F37" t="s">
        <v>4</v>
      </c>
      <c r="G37" s="2">
        <v>43427</v>
      </c>
      <c r="H37" s="1">
        <v>391200</v>
      </c>
      <c r="I37" s="1">
        <v>0</v>
      </c>
    </row>
    <row r="38" spans="1:9" x14ac:dyDescent="0.25">
      <c r="A38" t="s">
        <v>12207</v>
      </c>
      <c r="B38" t="s">
        <v>30787</v>
      </c>
      <c r="C38" t="s">
        <v>10858</v>
      </c>
      <c r="D38" t="s">
        <v>10857</v>
      </c>
      <c r="E38" t="s">
        <v>30755</v>
      </c>
      <c r="F38" t="s">
        <v>4</v>
      </c>
      <c r="G38" s="2">
        <v>43383</v>
      </c>
      <c r="H38" s="1">
        <v>700000</v>
      </c>
      <c r="I38" s="1">
        <v>0</v>
      </c>
    </row>
    <row r="39" spans="1:9" x14ac:dyDescent="0.25">
      <c r="A39" t="s">
        <v>12085</v>
      </c>
      <c r="B39" t="s">
        <v>30786</v>
      </c>
      <c r="C39" t="s">
        <v>7388</v>
      </c>
      <c r="D39" t="s">
        <v>7387</v>
      </c>
      <c r="E39" t="s">
        <v>30755</v>
      </c>
      <c r="F39" t="s">
        <v>4</v>
      </c>
      <c r="G39" s="2">
        <v>43360</v>
      </c>
      <c r="H39" s="1">
        <v>730000</v>
      </c>
      <c r="I39" s="1">
        <v>0</v>
      </c>
    </row>
    <row r="40" spans="1:9" x14ac:dyDescent="0.25">
      <c r="A40" t="s">
        <v>12202</v>
      </c>
      <c r="B40" t="s">
        <v>30785</v>
      </c>
      <c r="C40" t="s">
        <v>12204</v>
      </c>
      <c r="D40" t="s">
        <v>12203</v>
      </c>
      <c r="E40" t="s">
        <v>30755</v>
      </c>
      <c r="F40" t="s">
        <v>4</v>
      </c>
      <c r="G40" s="2">
        <v>43404</v>
      </c>
      <c r="H40" s="1">
        <v>1800000</v>
      </c>
      <c r="I40" s="1">
        <v>0</v>
      </c>
    </row>
    <row r="41" spans="1:9" x14ac:dyDescent="0.25">
      <c r="A41" t="s">
        <v>12197</v>
      </c>
      <c r="B41" t="s">
        <v>30784</v>
      </c>
      <c r="C41" t="s">
        <v>12199</v>
      </c>
      <c r="D41" t="s">
        <v>12198</v>
      </c>
      <c r="E41" t="s">
        <v>30755</v>
      </c>
      <c r="F41" t="s">
        <v>4</v>
      </c>
      <c r="G41" s="2">
        <v>43445</v>
      </c>
      <c r="H41" s="1">
        <v>799000</v>
      </c>
      <c r="I41" s="1">
        <v>0</v>
      </c>
    </row>
    <row r="42" spans="1:9" x14ac:dyDescent="0.25">
      <c r="A42" t="s">
        <v>12192</v>
      </c>
      <c r="B42" t="s">
        <v>30783</v>
      </c>
      <c r="C42" t="s">
        <v>12194</v>
      </c>
      <c r="D42" t="s">
        <v>12193</v>
      </c>
      <c r="E42" t="s">
        <v>30755</v>
      </c>
      <c r="F42" t="s">
        <v>4</v>
      </c>
      <c r="G42" s="2">
        <v>43431</v>
      </c>
      <c r="H42" s="1">
        <v>1200000</v>
      </c>
      <c r="I42" s="1">
        <v>0</v>
      </c>
    </row>
    <row r="43" spans="1:9" x14ac:dyDescent="0.25">
      <c r="A43" t="s">
        <v>12187</v>
      </c>
      <c r="B43" t="s">
        <v>30782</v>
      </c>
      <c r="C43" t="s">
        <v>12189</v>
      </c>
      <c r="D43" t="s">
        <v>12188</v>
      </c>
      <c r="E43" t="s">
        <v>30755</v>
      </c>
      <c r="F43" t="s">
        <v>4</v>
      </c>
      <c r="G43" s="2">
        <v>43376</v>
      </c>
      <c r="H43" s="1">
        <v>895000</v>
      </c>
      <c r="I43" s="1">
        <v>0</v>
      </c>
    </row>
    <row r="44" spans="1:9" x14ac:dyDescent="0.25">
      <c r="A44" t="s">
        <v>12184</v>
      </c>
      <c r="B44" t="s">
        <v>30781</v>
      </c>
      <c r="C44" t="s">
        <v>867</v>
      </c>
      <c r="D44" t="s">
        <v>866</v>
      </c>
      <c r="E44" t="s">
        <v>30755</v>
      </c>
      <c r="F44" t="s">
        <v>42</v>
      </c>
      <c r="G44" s="2">
        <v>43381</v>
      </c>
      <c r="H44" s="1">
        <v>1355000</v>
      </c>
      <c r="I44" s="1">
        <v>0</v>
      </c>
    </row>
    <row r="45" spans="1:9" x14ac:dyDescent="0.25">
      <c r="A45" t="s">
        <v>12179</v>
      </c>
      <c r="B45" t="s">
        <v>30780</v>
      </c>
      <c r="C45" t="s">
        <v>12181</v>
      </c>
      <c r="D45" t="s">
        <v>12180</v>
      </c>
      <c r="E45" t="s">
        <v>30755</v>
      </c>
      <c r="F45" t="s">
        <v>4</v>
      </c>
      <c r="G45" s="2">
        <v>43374</v>
      </c>
      <c r="H45" s="1">
        <v>188000</v>
      </c>
      <c r="I45" s="1">
        <v>0</v>
      </c>
    </row>
    <row r="46" spans="1:9" x14ac:dyDescent="0.25">
      <c r="A46" t="s">
        <v>12174</v>
      </c>
      <c r="B46" t="s">
        <v>30779</v>
      </c>
      <c r="C46" t="s">
        <v>12176</v>
      </c>
      <c r="D46" t="s">
        <v>12175</v>
      </c>
      <c r="E46" t="s">
        <v>30755</v>
      </c>
      <c r="F46" t="s">
        <v>42</v>
      </c>
      <c r="G46" s="2">
        <v>43353</v>
      </c>
      <c r="H46" s="1">
        <v>1200000</v>
      </c>
      <c r="I46" s="1">
        <v>0</v>
      </c>
    </row>
    <row r="47" spans="1:9" x14ac:dyDescent="0.25">
      <c r="A47" t="s">
        <v>12282</v>
      </c>
      <c r="B47" t="s">
        <v>30778</v>
      </c>
      <c r="C47" t="s">
        <v>12284</v>
      </c>
      <c r="D47" t="s">
        <v>12283</v>
      </c>
      <c r="E47" t="s">
        <v>30755</v>
      </c>
      <c r="F47" t="s">
        <v>4</v>
      </c>
      <c r="G47" s="2">
        <v>43353</v>
      </c>
      <c r="H47" s="1">
        <v>900000</v>
      </c>
      <c r="I47" s="1">
        <v>0</v>
      </c>
    </row>
    <row r="48" spans="1:9" x14ac:dyDescent="0.25">
      <c r="A48" t="s">
        <v>12259</v>
      </c>
      <c r="B48" t="s">
        <v>30777</v>
      </c>
      <c r="C48" t="s">
        <v>12261</v>
      </c>
      <c r="D48" t="s">
        <v>12260</v>
      </c>
      <c r="E48" t="s">
        <v>30755</v>
      </c>
      <c r="F48" t="s">
        <v>4</v>
      </c>
      <c r="G48" s="2">
        <v>43368</v>
      </c>
      <c r="H48" s="1">
        <v>377000</v>
      </c>
      <c r="I48" s="1">
        <v>0</v>
      </c>
    </row>
    <row r="49" spans="1:9" x14ac:dyDescent="0.25">
      <c r="A49" t="s">
        <v>12145</v>
      </c>
      <c r="B49" t="s">
        <v>30776</v>
      </c>
      <c r="C49" t="s">
        <v>12147</v>
      </c>
      <c r="D49" t="s">
        <v>12146</v>
      </c>
      <c r="E49" t="s">
        <v>30755</v>
      </c>
      <c r="F49" t="s">
        <v>4</v>
      </c>
      <c r="G49" s="2">
        <v>43392</v>
      </c>
      <c r="H49" s="1">
        <v>1006500</v>
      </c>
      <c r="I49" s="1">
        <v>0</v>
      </c>
    </row>
    <row r="50" spans="1:9" x14ac:dyDescent="0.25">
      <c r="A50" t="s">
        <v>12318</v>
      </c>
      <c r="B50" t="s">
        <v>30775</v>
      </c>
      <c r="C50" t="s">
        <v>2415</v>
      </c>
      <c r="D50" t="s">
        <v>2414</v>
      </c>
      <c r="E50" t="s">
        <v>30755</v>
      </c>
      <c r="F50" t="s">
        <v>4</v>
      </c>
      <c r="G50" s="2">
        <v>43362</v>
      </c>
      <c r="H50" s="1">
        <v>350000</v>
      </c>
      <c r="I50" s="1">
        <v>0</v>
      </c>
    </row>
    <row r="51" spans="1:9" x14ac:dyDescent="0.25">
      <c r="A51" t="s">
        <v>12171</v>
      </c>
      <c r="B51" t="s">
        <v>30774</v>
      </c>
      <c r="C51" t="s">
        <v>4717</v>
      </c>
      <c r="D51" t="s">
        <v>4716</v>
      </c>
      <c r="E51" t="s">
        <v>30755</v>
      </c>
      <c r="F51" t="s">
        <v>4</v>
      </c>
      <c r="G51" s="2">
        <v>43451</v>
      </c>
      <c r="H51" s="1">
        <v>1400000</v>
      </c>
      <c r="I51" s="1">
        <v>0</v>
      </c>
    </row>
    <row r="52" spans="1:9" x14ac:dyDescent="0.25">
      <c r="A52" t="s">
        <v>12305</v>
      </c>
      <c r="B52" t="s">
        <v>30773</v>
      </c>
      <c r="C52" t="s">
        <v>3967</v>
      </c>
      <c r="D52" t="s">
        <v>3966</v>
      </c>
      <c r="E52" t="s">
        <v>30755</v>
      </c>
      <c r="F52" t="s">
        <v>4</v>
      </c>
      <c r="G52" s="2">
        <v>43424</v>
      </c>
      <c r="H52" s="1">
        <v>1200000</v>
      </c>
      <c r="I52" s="1">
        <v>0</v>
      </c>
    </row>
    <row r="53" spans="1:9" x14ac:dyDescent="0.25">
      <c r="A53" t="s">
        <v>12300</v>
      </c>
      <c r="B53" t="s">
        <v>30772</v>
      </c>
      <c r="C53" t="s">
        <v>12302</v>
      </c>
      <c r="D53" t="s">
        <v>12301</v>
      </c>
      <c r="E53" t="s">
        <v>30755</v>
      </c>
      <c r="F53" t="s">
        <v>42</v>
      </c>
      <c r="G53" s="2">
        <v>43340</v>
      </c>
      <c r="H53" s="1">
        <v>344000</v>
      </c>
      <c r="I53" s="1">
        <v>0</v>
      </c>
    </row>
    <row r="54" spans="1:9" x14ac:dyDescent="0.25">
      <c r="A54" t="s">
        <v>12161</v>
      </c>
      <c r="B54" t="s">
        <v>30771</v>
      </c>
      <c r="C54" t="s">
        <v>12163</v>
      </c>
      <c r="D54" t="s">
        <v>12162</v>
      </c>
      <c r="E54" t="s">
        <v>30755</v>
      </c>
      <c r="F54" t="s">
        <v>4</v>
      </c>
      <c r="G54" s="2">
        <v>43432</v>
      </c>
      <c r="H54" s="1">
        <v>998000</v>
      </c>
      <c r="I54" s="1">
        <v>0</v>
      </c>
    </row>
    <row r="55" spans="1:9" x14ac:dyDescent="0.25">
      <c r="A55" t="s">
        <v>12346</v>
      </c>
      <c r="B55" t="s">
        <v>30770</v>
      </c>
      <c r="C55" t="s">
        <v>3052</v>
      </c>
      <c r="D55" t="s">
        <v>3051</v>
      </c>
      <c r="E55" t="s">
        <v>30755</v>
      </c>
      <c r="F55" t="s">
        <v>4</v>
      </c>
      <c r="G55" s="2">
        <v>43409</v>
      </c>
      <c r="H55" s="1">
        <v>1400000</v>
      </c>
      <c r="I55" s="1">
        <v>0</v>
      </c>
    </row>
    <row r="56" spans="1:9" x14ac:dyDescent="0.25">
      <c r="A56" t="s">
        <v>12264</v>
      </c>
      <c r="B56" t="s">
        <v>30769</v>
      </c>
      <c r="C56" t="s">
        <v>5552</v>
      </c>
      <c r="D56" t="s">
        <v>5551</v>
      </c>
      <c r="E56" t="s">
        <v>30755</v>
      </c>
      <c r="F56" t="s">
        <v>4</v>
      </c>
      <c r="G56" s="2">
        <v>43416</v>
      </c>
      <c r="H56" s="1">
        <v>764000</v>
      </c>
      <c r="I56" s="1">
        <v>0</v>
      </c>
    </row>
    <row r="57" spans="1:9" x14ac:dyDescent="0.25">
      <c r="A57" t="s">
        <v>12116</v>
      </c>
      <c r="B57" t="s">
        <v>30768</v>
      </c>
      <c r="C57" t="s">
        <v>1586</v>
      </c>
      <c r="D57" t="s">
        <v>1585</v>
      </c>
      <c r="E57" t="s">
        <v>30755</v>
      </c>
      <c r="F57" t="s">
        <v>4</v>
      </c>
      <c r="G57" s="2">
        <v>43397</v>
      </c>
      <c r="H57" s="1">
        <v>549000</v>
      </c>
      <c r="I57" s="1">
        <v>0</v>
      </c>
    </row>
    <row r="58" spans="1:9" x14ac:dyDescent="0.25">
      <c r="A58" t="s">
        <v>12287</v>
      </c>
      <c r="B58" t="s">
        <v>30767</v>
      </c>
      <c r="C58" t="s">
        <v>6441</v>
      </c>
      <c r="D58" t="s">
        <v>6440</v>
      </c>
      <c r="E58" t="s">
        <v>30755</v>
      </c>
      <c r="F58" t="s">
        <v>4</v>
      </c>
      <c r="G58" s="2">
        <v>43411</v>
      </c>
      <c r="H58" s="1">
        <v>849000</v>
      </c>
      <c r="I58" s="1">
        <v>0</v>
      </c>
    </row>
    <row r="59" spans="1:9" x14ac:dyDescent="0.25">
      <c r="A59" t="s">
        <v>12140</v>
      </c>
      <c r="B59" t="s">
        <v>30766</v>
      </c>
      <c r="C59" t="s">
        <v>12142</v>
      </c>
      <c r="D59" t="s">
        <v>12141</v>
      </c>
      <c r="E59" t="s">
        <v>30755</v>
      </c>
      <c r="F59" t="s">
        <v>4</v>
      </c>
      <c r="G59" s="2">
        <v>43388</v>
      </c>
      <c r="H59" s="1">
        <v>710000</v>
      </c>
      <c r="I59" s="1">
        <v>0</v>
      </c>
    </row>
    <row r="60" spans="1:9" x14ac:dyDescent="0.25">
      <c r="A60" t="s">
        <v>12155</v>
      </c>
      <c r="B60" t="s">
        <v>30765</v>
      </c>
      <c r="C60" t="s">
        <v>3044</v>
      </c>
      <c r="D60" t="s">
        <v>3043</v>
      </c>
      <c r="E60" t="s">
        <v>30755</v>
      </c>
      <c r="F60" t="s">
        <v>4</v>
      </c>
      <c r="G60" s="2">
        <v>43402</v>
      </c>
      <c r="H60" s="1">
        <v>550000</v>
      </c>
      <c r="I60" s="1">
        <v>0</v>
      </c>
    </row>
    <row r="61" spans="1:9" x14ac:dyDescent="0.25">
      <c r="A61" t="s">
        <v>12295</v>
      </c>
      <c r="B61" t="s">
        <v>30764</v>
      </c>
      <c r="C61" t="s">
        <v>12297</v>
      </c>
      <c r="D61" t="s">
        <v>12296</v>
      </c>
      <c r="E61" t="s">
        <v>30755</v>
      </c>
      <c r="F61" t="s">
        <v>4</v>
      </c>
      <c r="G61" s="2">
        <v>43437</v>
      </c>
      <c r="H61" s="1">
        <v>1341600</v>
      </c>
      <c r="I61" s="1">
        <v>0</v>
      </c>
    </row>
    <row r="62" spans="1:9" x14ac:dyDescent="0.25">
      <c r="A62" t="s">
        <v>12135</v>
      </c>
      <c r="B62" t="s">
        <v>30763</v>
      </c>
      <c r="C62" t="s">
        <v>12137</v>
      </c>
      <c r="D62" t="s">
        <v>12136</v>
      </c>
      <c r="E62" t="s">
        <v>30755</v>
      </c>
      <c r="F62" t="s">
        <v>4</v>
      </c>
      <c r="G62" s="2">
        <v>43368</v>
      </c>
      <c r="H62" s="1">
        <v>830000</v>
      </c>
      <c r="I62" s="1">
        <v>0</v>
      </c>
    </row>
    <row r="63" spans="1:9" x14ac:dyDescent="0.25">
      <c r="A63" t="s">
        <v>12277</v>
      </c>
      <c r="B63" t="s">
        <v>30762</v>
      </c>
      <c r="C63" t="s">
        <v>12279</v>
      </c>
      <c r="D63" t="s">
        <v>12278</v>
      </c>
      <c r="E63" t="s">
        <v>30755</v>
      </c>
      <c r="F63" t="s">
        <v>4</v>
      </c>
      <c r="G63" s="2">
        <v>43427</v>
      </c>
      <c r="H63" s="1">
        <v>1303915</v>
      </c>
      <c r="I63" s="1">
        <v>0</v>
      </c>
    </row>
    <row r="64" spans="1:9" x14ac:dyDescent="0.25">
      <c r="A64" t="s">
        <v>12150</v>
      </c>
      <c r="B64" t="s">
        <v>30761</v>
      </c>
      <c r="C64" t="s">
        <v>12152</v>
      </c>
      <c r="D64" t="s">
        <v>12151</v>
      </c>
      <c r="E64" t="s">
        <v>30755</v>
      </c>
      <c r="F64" t="s">
        <v>4</v>
      </c>
      <c r="G64" s="2">
        <v>43416</v>
      </c>
      <c r="H64" s="1">
        <v>1320000</v>
      </c>
      <c r="I64" s="1">
        <v>0</v>
      </c>
    </row>
    <row r="65" spans="1:9" x14ac:dyDescent="0.25">
      <c r="A65" t="s">
        <v>12070</v>
      </c>
      <c r="B65" t="s">
        <v>30760</v>
      </c>
      <c r="C65" t="s">
        <v>12072</v>
      </c>
      <c r="D65" t="s">
        <v>12071</v>
      </c>
      <c r="E65" t="s">
        <v>30755</v>
      </c>
      <c r="F65" t="s">
        <v>4</v>
      </c>
      <c r="G65" s="2">
        <v>43381</v>
      </c>
      <c r="H65" s="1">
        <v>990000</v>
      </c>
      <c r="I65" s="1">
        <v>0</v>
      </c>
    </row>
    <row r="66" spans="1:9" x14ac:dyDescent="0.25">
      <c r="A66" t="s">
        <v>12166</v>
      </c>
      <c r="B66" t="s">
        <v>30759</v>
      </c>
      <c r="C66" t="s">
        <v>12168</v>
      </c>
      <c r="D66" t="s">
        <v>12167</v>
      </c>
      <c r="E66" t="s">
        <v>30755</v>
      </c>
      <c r="F66" t="s">
        <v>4</v>
      </c>
      <c r="G66" s="2">
        <v>43432</v>
      </c>
      <c r="H66" s="1">
        <v>1300000</v>
      </c>
      <c r="I66" s="1">
        <v>0</v>
      </c>
    </row>
    <row r="67" spans="1:9" x14ac:dyDescent="0.25">
      <c r="A67" t="s">
        <v>12059</v>
      </c>
      <c r="B67" t="s">
        <v>30758</v>
      </c>
      <c r="C67" t="s">
        <v>12061</v>
      </c>
      <c r="D67" t="s">
        <v>12060</v>
      </c>
      <c r="E67" t="s">
        <v>30755</v>
      </c>
      <c r="F67" t="s">
        <v>4</v>
      </c>
      <c r="G67" s="2">
        <v>43427</v>
      </c>
      <c r="H67" s="1">
        <v>915027</v>
      </c>
      <c r="I67" s="1">
        <v>0</v>
      </c>
    </row>
    <row r="68" spans="1:9" x14ac:dyDescent="0.25">
      <c r="A68" t="s">
        <v>12127</v>
      </c>
      <c r="B68" t="s">
        <v>30757</v>
      </c>
      <c r="C68" t="s">
        <v>12129</v>
      </c>
      <c r="D68" t="s">
        <v>12128</v>
      </c>
      <c r="E68" t="s">
        <v>30755</v>
      </c>
      <c r="F68" t="s">
        <v>4</v>
      </c>
      <c r="G68" s="2">
        <v>43416</v>
      </c>
      <c r="H68" s="1">
        <v>705000</v>
      </c>
      <c r="I68" s="1">
        <v>0</v>
      </c>
    </row>
    <row r="69" spans="1:9" x14ac:dyDescent="0.25">
      <c r="A69" t="s">
        <v>12272</v>
      </c>
      <c r="B69" t="s">
        <v>30756</v>
      </c>
      <c r="C69" t="s">
        <v>12274</v>
      </c>
      <c r="D69" t="s">
        <v>12273</v>
      </c>
      <c r="E69" t="s">
        <v>30755</v>
      </c>
      <c r="F69" t="s">
        <v>4</v>
      </c>
      <c r="G69" s="2">
        <v>43346</v>
      </c>
      <c r="H69" s="1">
        <v>1000000</v>
      </c>
      <c r="I69" s="1">
        <v>0</v>
      </c>
    </row>
    <row r="70" spans="1:9" x14ac:dyDescent="0.25">
      <c r="A70" t="s">
        <v>12357</v>
      </c>
      <c r="B70" t="s">
        <v>12358</v>
      </c>
      <c r="C70" t="s">
        <v>12356</v>
      </c>
      <c r="D70" t="s">
        <v>12355</v>
      </c>
      <c r="E70" t="s">
        <v>12063</v>
      </c>
      <c r="F70" t="s">
        <v>4</v>
      </c>
      <c r="G70" s="2">
        <v>43432</v>
      </c>
      <c r="I70" s="1">
        <v>375000</v>
      </c>
    </row>
    <row r="71" spans="1:9" x14ac:dyDescent="0.25">
      <c r="A71" t="s">
        <v>12352</v>
      </c>
      <c r="B71" t="s">
        <v>12353</v>
      </c>
      <c r="C71" t="s">
        <v>12351</v>
      </c>
      <c r="D71" t="s">
        <v>12350</v>
      </c>
      <c r="E71" t="s">
        <v>12063</v>
      </c>
      <c r="F71" t="s">
        <v>4</v>
      </c>
      <c r="G71" s="2">
        <v>43375</v>
      </c>
      <c r="I71" s="1">
        <v>180000</v>
      </c>
    </row>
    <row r="72" spans="1:9" x14ac:dyDescent="0.25">
      <c r="A72" t="s">
        <v>12347</v>
      </c>
      <c r="B72" t="s">
        <v>12348</v>
      </c>
      <c r="C72" t="s">
        <v>3052</v>
      </c>
      <c r="D72" t="s">
        <v>3051</v>
      </c>
      <c r="E72" t="s">
        <v>12063</v>
      </c>
      <c r="F72" t="s">
        <v>4</v>
      </c>
      <c r="G72" s="2">
        <v>43409</v>
      </c>
      <c r="I72" s="1">
        <v>400000</v>
      </c>
    </row>
    <row r="73" spans="1:9" x14ac:dyDescent="0.25">
      <c r="A73" t="s">
        <v>12344</v>
      </c>
      <c r="B73" t="s">
        <v>12345</v>
      </c>
      <c r="C73" t="s">
        <v>12343</v>
      </c>
      <c r="D73" t="s">
        <v>12342</v>
      </c>
      <c r="E73" t="s">
        <v>12063</v>
      </c>
      <c r="F73" t="s">
        <v>4</v>
      </c>
      <c r="G73" s="2">
        <v>43416</v>
      </c>
      <c r="I73" s="1">
        <v>195000</v>
      </c>
    </row>
    <row r="74" spans="1:9" x14ac:dyDescent="0.25">
      <c r="A74" t="s">
        <v>12339</v>
      </c>
      <c r="B74" t="s">
        <v>12340</v>
      </c>
      <c r="C74" t="s">
        <v>6407</v>
      </c>
      <c r="D74" t="s">
        <v>6406</v>
      </c>
      <c r="E74" t="s">
        <v>12063</v>
      </c>
      <c r="F74" t="s">
        <v>4</v>
      </c>
      <c r="G74" s="2">
        <v>43403</v>
      </c>
      <c r="I74" s="1">
        <v>400000</v>
      </c>
    </row>
    <row r="75" spans="1:9" x14ac:dyDescent="0.25">
      <c r="A75" t="s">
        <v>12336</v>
      </c>
      <c r="B75" t="s">
        <v>12337</v>
      </c>
      <c r="C75" t="s">
        <v>7260</v>
      </c>
      <c r="D75" t="s">
        <v>7259</v>
      </c>
      <c r="E75" t="s">
        <v>12063</v>
      </c>
      <c r="F75" t="s">
        <v>4</v>
      </c>
      <c r="G75" s="2">
        <v>43369</v>
      </c>
      <c r="I75" s="1">
        <v>206928</v>
      </c>
    </row>
    <row r="76" spans="1:9" x14ac:dyDescent="0.25">
      <c r="A76" t="s">
        <v>12333</v>
      </c>
      <c r="B76" t="s">
        <v>12334</v>
      </c>
      <c r="C76" t="s">
        <v>12332</v>
      </c>
      <c r="D76" t="s">
        <v>12331</v>
      </c>
      <c r="E76" t="s">
        <v>12063</v>
      </c>
      <c r="F76" t="s">
        <v>4</v>
      </c>
      <c r="G76" s="2">
        <v>43433</v>
      </c>
      <c r="I76" s="1">
        <v>225000</v>
      </c>
    </row>
    <row r="77" spans="1:9" x14ac:dyDescent="0.25">
      <c r="A77" t="s">
        <v>12328</v>
      </c>
      <c r="B77" t="s">
        <v>12329</v>
      </c>
      <c r="C77" t="s">
        <v>11965</v>
      </c>
      <c r="D77" t="s">
        <v>12327</v>
      </c>
      <c r="E77" t="s">
        <v>12063</v>
      </c>
      <c r="F77" t="s">
        <v>4</v>
      </c>
      <c r="G77" s="2">
        <v>43406</v>
      </c>
      <c r="I77" s="1">
        <v>86400</v>
      </c>
    </row>
    <row r="78" spans="1:9" x14ac:dyDescent="0.25">
      <c r="A78" t="s">
        <v>12324</v>
      </c>
      <c r="B78" t="s">
        <v>12325</v>
      </c>
      <c r="C78" t="s">
        <v>12323</v>
      </c>
      <c r="D78" t="s">
        <v>12322</v>
      </c>
      <c r="E78" t="s">
        <v>12063</v>
      </c>
      <c r="F78" t="s">
        <v>4</v>
      </c>
      <c r="G78" s="2">
        <v>43396</v>
      </c>
      <c r="I78" s="1">
        <v>145200</v>
      </c>
    </row>
    <row r="79" spans="1:9" x14ac:dyDescent="0.25">
      <c r="A79" t="s">
        <v>12319</v>
      </c>
      <c r="B79" t="s">
        <v>12320</v>
      </c>
      <c r="C79" t="s">
        <v>2415</v>
      </c>
      <c r="D79" t="s">
        <v>2414</v>
      </c>
      <c r="E79" t="s">
        <v>12063</v>
      </c>
      <c r="F79" t="s">
        <v>4</v>
      </c>
      <c r="G79" s="2">
        <v>43362</v>
      </c>
      <c r="I79" s="1">
        <v>105000</v>
      </c>
    </row>
    <row r="80" spans="1:9" x14ac:dyDescent="0.25">
      <c r="A80" t="s">
        <v>12316</v>
      </c>
      <c r="B80" t="s">
        <v>12317</v>
      </c>
      <c r="C80" t="s">
        <v>12315</v>
      </c>
      <c r="D80" t="s">
        <v>12314</v>
      </c>
      <c r="E80" t="s">
        <v>12063</v>
      </c>
      <c r="F80" t="s">
        <v>4</v>
      </c>
      <c r="G80" s="2">
        <v>43448</v>
      </c>
      <c r="I80" s="1">
        <v>351204</v>
      </c>
    </row>
    <row r="81" spans="1:9" x14ac:dyDescent="0.25">
      <c r="A81" t="s">
        <v>12311</v>
      </c>
      <c r="B81" t="s">
        <v>12312</v>
      </c>
      <c r="C81" t="s">
        <v>12310</v>
      </c>
      <c r="D81" t="s">
        <v>12309</v>
      </c>
      <c r="E81" t="s">
        <v>12063</v>
      </c>
      <c r="F81" t="s">
        <v>4</v>
      </c>
      <c r="G81" s="2">
        <v>43360</v>
      </c>
      <c r="I81" s="1">
        <v>110483</v>
      </c>
    </row>
    <row r="82" spans="1:9" x14ac:dyDescent="0.25">
      <c r="A82" t="s">
        <v>12306</v>
      </c>
      <c r="B82" t="s">
        <v>12307</v>
      </c>
      <c r="C82" t="s">
        <v>3967</v>
      </c>
      <c r="D82" t="s">
        <v>3966</v>
      </c>
      <c r="E82" t="s">
        <v>12063</v>
      </c>
      <c r="F82" t="s">
        <v>4</v>
      </c>
      <c r="G82" s="2">
        <v>43424</v>
      </c>
      <c r="I82" s="1">
        <v>360000</v>
      </c>
    </row>
    <row r="83" spans="1:9" x14ac:dyDescent="0.25">
      <c r="A83" t="s">
        <v>12303</v>
      </c>
      <c r="B83" t="s">
        <v>12304</v>
      </c>
      <c r="C83" t="s">
        <v>12302</v>
      </c>
      <c r="D83" t="s">
        <v>12301</v>
      </c>
      <c r="E83" t="s">
        <v>12063</v>
      </c>
      <c r="F83" t="s">
        <v>4</v>
      </c>
      <c r="G83" s="2">
        <v>43340</v>
      </c>
      <c r="I83" s="1">
        <v>103200</v>
      </c>
    </row>
    <row r="84" spans="1:9" x14ac:dyDescent="0.25">
      <c r="A84" t="s">
        <v>12298</v>
      </c>
      <c r="B84" t="s">
        <v>12299</v>
      </c>
      <c r="C84" t="s">
        <v>12297</v>
      </c>
      <c r="D84" t="s">
        <v>12296</v>
      </c>
      <c r="E84" t="s">
        <v>12063</v>
      </c>
      <c r="F84" t="s">
        <v>4</v>
      </c>
      <c r="G84" s="2">
        <v>43437</v>
      </c>
      <c r="I84" s="1">
        <v>400000</v>
      </c>
    </row>
    <row r="85" spans="1:9" x14ac:dyDescent="0.25">
      <c r="A85" t="s">
        <v>12293</v>
      </c>
      <c r="B85" t="s">
        <v>12294</v>
      </c>
      <c r="C85" t="s">
        <v>12292</v>
      </c>
      <c r="D85" t="s">
        <v>12291</v>
      </c>
      <c r="E85" t="s">
        <v>12063</v>
      </c>
      <c r="F85" t="s">
        <v>4</v>
      </c>
      <c r="G85" s="2">
        <v>43412</v>
      </c>
      <c r="I85" s="1">
        <v>400000</v>
      </c>
    </row>
    <row r="86" spans="1:9" x14ac:dyDescent="0.25">
      <c r="A86" t="s">
        <v>12288</v>
      </c>
      <c r="B86" t="s">
        <v>12289</v>
      </c>
      <c r="C86" t="s">
        <v>6441</v>
      </c>
      <c r="D86" t="s">
        <v>6440</v>
      </c>
      <c r="E86" t="s">
        <v>12063</v>
      </c>
      <c r="F86" t="s">
        <v>4</v>
      </c>
      <c r="G86" s="2">
        <v>43411</v>
      </c>
      <c r="I86" s="1">
        <v>254700</v>
      </c>
    </row>
    <row r="87" spans="1:9" x14ac:dyDescent="0.25">
      <c r="A87" t="s">
        <v>12285</v>
      </c>
      <c r="B87" t="s">
        <v>12286</v>
      </c>
      <c r="C87" t="s">
        <v>12284</v>
      </c>
      <c r="D87" t="s">
        <v>12283</v>
      </c>
      <c r="E87" t="s">
        <v>12063</v>
      </c>
      <c r="F87" t="s">
        <v>4</v>
      </c>
      <c r="G87" s="2">
        <v>43353</v>
      </c>
      <c r="I87" s="1">
        <v>270000</v>
      </c>
    </row>
    <row r="88" spans="1:9" x14ac:dyDescent="0.25">
      <c r="A88" t="s">
        <v>12280</v>
      </c>
      <c r="B88" t="s">
        <v>12281</v>
      </c>
      <c r="C88" t="s">
        <v>12279</v>
      </c>
      <c r="D88" t="s">
        <v>12278</v>
      </c>
      <c r="E88" t="s">
        <v>12063</v>
      </c>
      <c r="F88" t="s">
        <v>4</v>
      </c>
      <c r="G88" s="2">
        <v>43427</v>
      </c>
      <c r="I88" s="1">
        <v>391174</v>
      </c>
    </row>
    <row r="89" spans="1:9" x14ac:dyDescent="0.25">
      <c r="A89" t="s">
        <v>12275</v>
      </c>
      <c r="B89" t="s">
        <v>12276</v>
      </c>
      <c r="C89" t="s">
        <v>12274</v>
      </c>
      <c r="D89" t="s">
        <v>12273</v>
      </c>
      <c r="E89" t="s">
        <v>12063</v>
      </c>
      <c r="F89" t="s">
        <v>4</v>
      </c>
      <c r="G89" s="2">
        <v>43346</v>
      </c>
      <c r="I89" s="1">
        <v>300000</v>
      </c>
    </row>
    <row r="90" spans="1:9" x14ac:dyDescent="0.25">
      <c r="A90" t="s">
        <v>12270</v>
      </c>
      <c r="B90" t="s">
        <v>12271</v>
      </c>
      <c r="C90" t="s">
        <v>12269</v>
      </c>
      <c r="D90" t="s">
        <v>12268</v>
      </c>
      <c r="E90" t="s">
        <v>12063</v>
      </c>
      <c r="F90" t="s">
        <v>4</v>
      </c>
      <c r="G90" s="2">
        <v>43412</v>
      </c>
      <c r="I90" s="1">
        <v>306000</v>
      </c>
    </row>
    <row r="91" spans="1:9" x14ac:dyDescent="0.25">
      <c r="A91" t="s">
        <v>12265</v>
      </c>
      <c r="B91" t="s">
        <v>12266</v>
      </c>
      <c r="C91" t="s">
        <v>5552</v>
      </c>
      <c r="D91" t="s">
        <v>5551</v>
      </c>
      <c r="E91" t="s">
        <v>12063</v>
      </c>
      <c r="F91" t="s">
        <v>4</v>
      </c>
      <c r="G91" s="2">
        <v>43416</v>
      </c>
      <c r="I91" s="1">
        <v>229200</v>
      </c>
    </row>
    <row r="92" spans="1:9" x14ac:dyDescent="0.25">
      <c r="A92" t="s">
        <v>12262</v>
      </c>
      <c r="B92" t="s">
        <v>12263</v>
      </c>
      <c r="C92" t="s">
        <v>12261</v>
      </c>
      <c r="D92" t="s">
        <v>12260</v>
      </c>
      <c r="E92" t="s">
        <v>12063</v>
      </c>
      <c r="F92" t="s">
        <v>4</v>
      </c>
      <c r="G92" s="2">
        <v>43368</v>
      </c>
      <c r="I92" s="1">
        <v>113100</v>
      </c>
    </row>
    <row r="93" spans="1:9" x14ac:dyDescent="0.25">
      <c r="A93" t="s">
        <v>12257</v>
      </c>
      <c r="B93" t="s">
        <v>12258</v>
      </c>
      <c r="C93" t="s">
        <v>12256</v>
      </c>
      <c r="D93" t="s">
        <v>12255</v>
      </c>
      <c r="E93" t="s">
        <v>12063</v>
      </c>
      <c r="F93" t="s">
        <v>4</v>
      </c>
      <c r="G93" s="2">
        <v>43426</v>
      </c>
      <c r="I93" s="1">
        <v>240000</v>
      </c>
    </row>
    <row r="94" spans="1:9" x14ac:dyDescent="0.25">
      <c r="A94" t="s">
        <v>12252</v>
      </c>
      <c r="B94" t="s">
        <v>12253</v>
      </c>
      <c r="C94" t="s">
        <v>12251</v>
      </c>
      <c r="D94" t="s">
        <v>12250</v>
      </c>
      <c r="E94" t="s">
        <v>12063</v>
      </c>
      <c r="F94" t="s">
        <v>4</v>
      </c>
      <c r="G94" s="2">
        <v>43451</v>
      </c>
      <c r="I94" s="1">
        <v>152580</v>
      </c>
    </row>
    <row r="95" spans="1:9" x14ac:dyDescent="0.25">
      <c r="A95" t="s">
        <v>12247</v>
      </c>
      <c r="B95" t="s">
        <v>12248</v>
      </c>
      <c r="C95" t="s">
        <v>12246</v>
      </c>
      <c r="D95" t="s">
        <v>12245</v>
      </c>
      <c r="E95" t="s">
        <v>12063</v>
      </c>
      <c r="F95" t="s">
        <v>4</v>
      </c>
      <c r="G95" s="2">
        <v>43404</v>
      </c>
      <c r="I95" s="1">
        <v>86742</v>
      </c>
    </row>
    <row r="96" spans="1:9" x14ac:dyDescent="0.25">
      <c r="A96" t="s">
        <v>12242</v>
      </c>
      <c r="B96" t="s">
        <v>12243</v>
      </c>
      <c r="C96" t="s">
        <v>12241</v>
      </c>
      <c r="D96" t="s">
        <v>12240</v>
      </c>
      <c r="E96" t="s">
        <v>12063</v>
      </c>
      <c r="F96" t="s">
        <v>4</v>
      </c>
      <c r="G96" s="2">
        <v>43424</v>
      </c>
      <c r="I96" s="1">
        <v>360000</v>
      </c>
    </row>
    <row r="97" spans="1:9" x14ac:dyDescent="0.25">
      <c r="A97" t="s">
        <v>12237</v>
      </c>
      <c r="B97" t="s">
        <v>12238</v>
      </c>
      <c r="C97" t="s">
        <v>12236</v>
      </c>
      <c r="D97" t="s">
        <v>12235</v>
      </c>
      <c r="E97" t="s">
        <v>12063</v>
      </c>
      <c r="F97" t="s">
        <v>4</v>
      </c>
      <c r="G97" s="2">
        <v>43377</v>
      </c>
      <c r="I97" s="1">
        <v>383070</v>
      </c>
    </row>
    <row r="98" spans="1:9" x14ac:dyDescent="0.25">
      <c r="A98" t="s">
        <v>12232</v>
      </c>
      <c r="B98" t="s">
        <v>12233</v>
      </c>
      <c r="C98" t="s">
        <v>12231</v>
      </c>
      <c r="D98" t="s">
        <v>12230</v>
      </c>
      <c r="E98" t="s">
        <v>12063</v>
      </c>
      <c r="F98" t="s">
        <v>4</v>
      </c>
      <c r="G98" s="2">
        <v>43383</v>
      </c>
      <c r="I98" s="1">
        <v>375000</v>
      </c>
    </row>
    <row r="99" spans="1:9" x14ac:dyDescent="0.25">
      <c r="A99" t="s">
        <v>12227</v>
      </c>
      <c r="B99" t="s">
        <v>12228</v>
      </c>
      <c r="C99" t="s">
        <v>12226</v>
      </c>
      <c r="D99" t="s">
        <v>12225</v>
      </c>
      <c r="E99" t="s">
        <v>12063</v>
      </c>
      <c r="F99" t="s">
        <v>4</v>
      </c>
      <c r="G99" s="2">
        <v>43377</v>
      </c>
      <c r="I99" s="1">
        <v>399000</v>
      </c>
    </row>
    <row r="100" spans="1:9" x14ac:dyDescent="0.25">
      <c r="A100" t="s">
        <v>12222</v>
      </c>
      <c r="B100" t="s">
        <v>12223</v>
      </c>
      <c r="C100" t="s">
        <v>7672</v>
      </c>
      <c r="D100" t="s">
        <v>7671</v>
      </c>
      <c r="E100" t="s">
        <v>12063</v>
      </c>
      <c r="F100" t="s">
        <v>4</v>
      </c>
      <c r="G100" s="2">
        <v>43454</v>
      </c>
      <c r="I100" s="1">
        <v>400000</v>
      </c>
    </row>
    <row r="101" spans="1:9" x14ac:dyDescent="0.25">
      <c r="A101" t="s">
        <v>12219</v>
      </c>
      <c r="B101" t="s">
        <v>12220</v>
      </c>
      <c r="C101" t="s">
        <v>12218</v>
      </c>
      <c r="D101" t="s">
        <v>12217</v>
      </c>
      <c r="E101" t="s">
        <v>12063</v>
      </c>
      <c r="F101" t="s">
        <v>4</v>
      </c>
      <c r="G101" s="2">
        <v>43360</v>
      </c>
      <c r="I101" s="1">
        <v>168600</v>
      </c>
    </row>
    <row r="102" spans="1:9" x14ac:dyDescent="0.25">
      <c r="A102" t="s">
        <v>12214</v>
      </c>
      <c r="B102" t="s">
        <v>12215</v>
      </c>
      <c r="C102" t="s">
        <v>5232</v>
      </c>
      <c r="D102" t="s">
        <v>5231</v>
      </c>
      <c r="E102" t="s">
        <v>12063</v>
      </c>
      <c r="F102" t="s">
        <v>4</v>
      </c>
      <c r="G102" s="2">
        <v>43398</v>
      </c>
      <c r="I102" s="1">
        <v>400000</v>
      </c>
    </row>
    <row r="103" spans="1:9" x14ac:dyDescent="0.25">
      <c r="A103" t="s">
        <v>12211</v>
      </c>
      <c r="B103" t="s">
        <v>12212</v>
      </c>
      <c r="C103" t="s">
        <v>2730</v>
      </c>
      <c r="D103" t="s">
        <v>2729</v>
      </c>
      <c r="E103" t="s">
        <v>12063</v>
      </c>
      <c r="F103" t="s">
        <v>4</v>
      </c>
      <c r="G103" s="2">
        <v>43423</v>
      </c>
      <c r="I103" s="1">
        <v>400000</v>
      </c>
    </row>
    <row r="104" spans="1:9" x14ac:dyDescent="0.25">
      <c r="A104" t="s">
        <v>12208</v>
      </c>
      <c r="B104" t="s">
        <v>12209</v>
      </c>
      <c r="C104" t="s">
        <v>10858</v>
      </c>
      <c r="D104" t="s">
        <v>10857</v>
      </c>
      <c r="E104" t="s">
        <v>12063</v>
      </c>
      <c r="F104" t="s">
        <v>4</v>
      </c>
      <c r="G104" s="2">
        <v>43383</v>
      </c>
      <c r="I104" s="1">
        <v>210000</v>
      </c>
    </row>
    <row r="105" spans="1:9" x14ac:dyDescent="0.25">
      <c r="A105" t="s">
        <v>12205</v>
      </c>
      <c r="B105" t="s">
        <v>12206</v>
      </c>
      <c r="C105" t="s">
        <v>12204</v>
      </c>
      <c r="D105" t="s">
        <v>12203</v>
      </c>
      <c r="E105" t="s">
        <v>12063</v>
      </c>
      <c r="F105" t="s">
        <v>4</v>
      </c>
      <c r="G105" s="2">
        <v>43404</v>
      </c>
      <c r="I105" s="1">
        <v>400000</v>
      </c>
    </row>
    <row r="106" spans="1:9" x14ac:dyDescent="0.25">
      <c r="A106" t="s">
        <v>12200</v>
      </c>
      <c r="B106" t="s">
        <v>12201</v>
      </c>
      <c r="C106" t="s">
        <v>12199</v>
      </c>
      <c r="D106" t="s">
        <v>12198</v>
      </c>
      <c r="E106" t="s">
        <v>12063</v>
      </c>
      <c r="F106" t="s">
        <v>4</v>
      </c>
      <c r="G106" s="2">
        <v>43445</v>
      </c>
      <c r="I106" s="1">
        <v>319600</v>
      </c>
    </row>
    <row r="107" spans="1:9" x14ac:dyDescent="0.25">
      <c r="A107" t="s">
        <v>12195</v>
      </c>
      <c r="B107" t="s">
        <v>12196</v>
      </c>
      <c r="C107" t="s">
        <v>12194</v>
      </c>
      <c r="D107" t="s">
        <v>12193</v>
      </c>
      <c r="E107" t="s">
        <v>12063</v>
      </c>
      <c r="F107" t="s">
        <v>4</v>
      </c>
      <c r="G107" s="2">
        <v>43431</v>
      </c>
      <c r="I107" s="1">
        <v>360000</v>
      </c>
    </row>
    <row r="108" spans="1:9" x14ac:dyDescent="0.25">
      <c r="A108" t="s">
        <v>12190</v>
      </c>
      <c r="B108" t="s">
        <v>12191</v>
      </c>
      <c r="C108" t="s">
        <v>12189</v>
      </c>
      <c r="D108" t="s">
        <v>12188</v>
      </c>
      <c r="E108" t="s">
        <v>12063</v>
      </c>
      <c r="F108" t="s">
        <v>4</v>
      </c>
      <c r="G108" s="2">
        <v>43376</v>
      </c>
      <c r="I108" s="1">
        <v>268500</v>
      </c>
    </row>
    <row r="109" spans="1:9" x14ac:dyDescent="0.25">
      <c r="A109" t="s">
        <v>12185</v>
      </c>
      <c r="B109" t="s">
        <v>12186</v>
      </c>
      <c r="C109" t="s">
        <v>867</v>
      </c>
      <c r="D109" t="s">
        <v>866</v>
      </c>
      <c r="E109" t="s">
        <v>12063</v>
      </c>
      <c r="F109" t="s">
        <v>4</v>
      </c>
      <c r="G109" s="2">
        <v>43381</v>
      </c>
      <c r="I109" s="1">
        <v>400000</v>
      </c>
    </row>
    <row r="110" spans="1:9" x14ac:dyDescent="0.25">
      <c r="A110" t="s">
        <v>12182</v>
      </c>
      <c r="B110" t="s">
        <v>12183</v>
      </c>
      <c r="C110" t="s">
        <v>12181</v>
      </c>
      <c r="D110" t="s">
        <v>12180</v>
      </c>
      <c r="E110" t="s">
        <v>12063</v>
      </c>
      <c r="F110" t="s">
        <v>4</v>
      </c>
      <c r="G110" s="2">
        <v>43374</v>
      </c>
      <c r="I110" s="1">
        <v>56400</v>
      </c>
    </row>
    <row r="111" spans="1:9" x14ac:dyDescent="0.25">
      <c r="A111" t="s">
        <v>12177</v>
      </c>
      <c r="B111" t="s">
        <v>12178</v>
      </c>
      <c r="C111" t="s">
        <v>12176</v>
      </c>
      <c r="D111" t="s">
        <v>12175</v>
      </c>
      <c r="E111" t="s">
        <v>12063</v>
      </c>
      <c r="F111" t="s">
        <v>4</v>
      </c>
      <c r="G111" s="2">
        <v>43353</v>
      </c>
      <c r="I111" s="1">
        <v>360000</v>
      </c>
    </row>
    <row r="112" spans="1:9" x14ac:dyDescent="0.25">
      <c r="A112" t="s">
        <v>12172</v>
      </c>
      <c r="B112" t="s">
        <v>12173</v>
      </c>
      <c r="C112" t="s">
        <v>4717</v>
      </c>
      <c r="D112" t="s">
        <v>4716</v>
      </c>
      <c r="E112" t="s">
        <v>12063</v>
      </c>
      <c r="F112" t="s">
        <v>4</v>
      </c>
      <c r="G112" s="2">
        <v>43451</v>
      </c>
      <c r="I112" s="1">
        <v>400000</v>
      </c>
    </row>
    <row r="113" spans="1:9" x14ac:dyDescent="0.25">
      <c r="A113" t="s">
        <v>12169</v>
      </c>
      <c r="B113" t="s">
        <v>12170</v>
      </c>
      <c r="C113" t="s">
        <v>12168</v>
      </c>
      <c r="D113" t="s">
        <v>12167</v>
      </c>
      <c r="E113" t="s">
        <v>12063</v>
      </c>
      <c r="F113" t="s">
        <v>4</v>
      </c>
      <c r="G113" s="2">
        <v>43432</v>
      </c>
      <c r="I113" s="1">
        <v>390000</v>
      </c>
    </row>
    <row r="114" spans="1:9" x14ac:dyDescent="0.25">
      <c r="A114" t="s">
        <v>12164</v>
      </c>
      <c r="B114" t="s">
        <v>12165</v>
      </c>
      <c r="C114" t="s">
        <v>12163</v>
      </c>
      <c r="D114" t="s">
        <v>12162</v>
      </c>
      <c r="E114" t="s">
        <v>12063</v>
      </c>
      <c r="F114" t="s">
        <v>4</v>
      </c>
      <c r="G114" s="2">
        <v>43432</v>
      </c>
      <c r="I114" s="1">
        <v>299400</v>
      </c>
    </row>
    <row r="115" spans="1:9" x14ac:dyDescent="0.25">
      <c r="A115" t="s">
        <v>12159</v>
      </c>
      <c r="B115" t="s">
        <v>12160</v>
      </c>
      <c r="C115" t="s">
        <v>2439</v>
      </c>
      <c r="D115" t="s">
        <v>2438</v>
      </c>
      <c r="E115" t="s">
        <v>12063</v>
      </c>
      <c r="F115" t="s">
        <v>4</v>
      </c>
      <c r="G115" s="2">
        <v>43434</v>
      </c>
      <c r="I115" s="1">
        <v>400000</v>
      </c>
    </row>
    <row r="116" spans="1:9" x14ac:dyDescent="0.25">
      <c r="A116" t="s">
        <v>12156</v>
      </c>
      <c r="B116" t="s">
        <v>12157</v>
      </c>
      <c r="C116" t="s">
        <v>3044</v>
      </c>
      <c r="D116" t="s">
        <v>3043</v>
      </c>
      <c r="E116" t="s">
        <v>12063</v>
      </c>
      <c r="F116" t="s">
        <v>4</v>
      </c>
      <c r="G116" s="2">
        <v>43402</v>
      </c>
      <c r="I116" s="1">
        <v>165000</v>
      </c>
    </row>
    <row r="117" spans="1:9" x14ac:dyDescent="0.25">
      <c r="A117" t="s">
        <v>12153</v>
      </c>
      <c r="B117" t="s">
        <v>12154</v>
      </c>
      <c r="C117" t="s">
        <v>12152</v>
      </c>
      <c r="D117" t="s">
        <v>12151</v>
      </c>
      <c r="E117" t="s">
        <v>12063</v>
      </c>
      <c r="F117" t="s">
        <v>4</v>
      </c>
      <c r="G117" s="2">
        <v>43416</v>
      </c>
      <c r="I117" s="1">
        <v>396000</v>
      </c>
    </row>
    <row r="118" spans="1:9" x14ac:dyDescent="0.25">
      <c r="A118" t="s">
        <v>12148</v>
      </c>
      <c r="B118" t="s">
        <v>12149</v>
      </c>
      <c r="C118" t="s">
        <v>12147</v>
      </c>
      <c r="D118" t="s">
        <v>12146</v>
      </c>
      <c r="E118" t="s">
        <v>12063</v>
      </c>
      <c r="F118" t="s">
        <v>4</v>
      </c>
      <c r="G118" s="2">
        <v>43392</v>
      </c>
      <c r="I118" s="1">
        <v>400000</v>
      </c>
    </row>
    <row r="119" spans="1:9" x14ac:dyDescent="0.25">
      <c r="A119" t="s">
        <v>12143</v>
      </c>
      <c r="B119" t="s">
        <v>12144</v>
      </c>
      <c r="C119" t="s">
        <v>12142</v>
      </c>
      <c r="D119" t="s">
        <v>12141</v>
      </c>
      <c r="E119" t="s">
        <v>12063</v>
      </c>
      <c r="F119" t="s">
        <v>4</v>
      </c>
      <c r="G119" s="2">
        <v>43388</v>
      </c>
      <c r="I119" s="1">
        <v>213000</v>
      </c>
    </row>
    <row r="120" spans="1:9" x14ac:dyDescent="0.25">
      <c r="A120" t="s">
        <v>12138</v>
      </c>
      <c r="B120" t="s">
        <v>12139</v>
      </c>
      <c r="C120" t="s">
        <v>12137</v>
      </c>
      <c r="D120" t="s">
        <v>12136</v>
      </c>
      <c r="E120" t="s">
        <v>12063</v>
      </c>
      <c r="F120" t="s">
        <v>4</v>
      </c>
      <c r="G120" s="2">
        <v>43368</v>
      </c>
      <c r="I120" s="1">
        <v>332000</v>
      </c>
    </row>
    <row r="121" spans="1:9" x14ac:dyDescent="0.25">
      <c r="A121" t="s">
        <v>12133</v>
      </c>
      <c r="B121" t="s">
        <v>12134</v>
      </c>
      <c r="C121" t="s">
        <v>2900</v>
      </c>
      <c r="D121" t="s">
        <v>2899</v>
      </c>
      <c r="E121" t="s">
        <v>12063</v>
      </c>
      <c r="F121" t="s">
        <v>4</v>
      </c>
      <c r="G121" s="2">
        <v>43374</v>
      </c>
      <c r="I121" s="1">
        <v>400000</v>
      </c>
    </row>
    <row r="122" spans="1:9" x14ac:dyDescent="0.25">
      <c r="A122" t="s">
        <v>12130</v>
      </c>
      <c r="B122" t="s">
        <v>12131</v>
      </c>
      <c r="C122" t="s">
        <v>12129</v>
      </c>
      <c r="D122" t="s">
        <v>12128</v>
      </c>
      <c r="E122" t="s">
        <v>12063</v>
      </c>
      <c r="F122" t="s">
        <v>4</v>
      </c>
      <c r="G122" s="2">
        <v>43416</v>
      </c>
      <c r="I122" s="1">
        <v>211500</v>
      </c>
    </row>
    <row r="123" spans="1:9" x14ac:dyDescent="0.25">
      <c r="A123" t="s">
        <v>12125</v>
      </c>
      <c r="B123" t="s">
        <v>12126</v>
      </c>
      <c r="C123" t="s">
        <v>12124</v>
      </c>
      <c r="D123" t="s">
        <v>12123</v>
      </c>
      <c r="E123" t="s">
        <v>12063</v>
      </c>
      <c r="F123" t="s">
        <v>4</v>
      </c>
      <c r="G123" s="2">
        <v>43423</v>
      </c>
      <c r="I123" s="1">
        <v>60000</v>
      </c>
    </row>
    <row r="124" spans="1:9" x14ac:dyDescent="0.25">
      <c r="A124" t="s">
        <v>12120</v>
      </c>
      <c r="B124" t="s">
        <v>12121</v>
      </c>
      <c r="C124" t="s">
        <v>1881</v>
      </c>
      <c r="D124" t="s">
        <v>1880</v>
      </c>
      <c r="E124" t="s">
        <v>12063</v>
      </c>
      <c r="F124" t="s">
        <v>4</v>
      </c>
      <c r="G124" s="2">
        <v>43412</v>
      </c>
      <c r="I124" s="1">
        <v>400000</v>
      </c>
    </row>
    <row r="125" spans="1:9" x14ac:dyDescent="0.25">
      <c r="A125" t="s">
        <v>12117</v>
      </c>
      <c r="B125" t="s">
        <v>12118</v>
      </c>
      <c r="C125" t="s">
        <v>1586</v>
      </c>
      <c r="D125" t="s">
        <v>1585</v>
      </c>
      <c r="E125" t="s">
        <v>12063</v>
      </c>
      <c r="F125" t="s">
        <v>4</v>
      </c>
      <c r="G125" s="2">
        <v>43397</v>
      </c>
      <c r="I125" s="1">
        <v>164700</v>
      </c>
    </row>
    <row r="126" spans="1:9" x14ac:dyDescent="0.25">
      <c r="A126" t="s">
        <v>12114</v>
      </c>
      <c r="B126" t="s">
        <v>12115</v>
      </c>
      <c r="C126" t="s">
        <v>7722</v>
      </c>
      <c r="D126" t="s">
        <v>7721</v>
      </c>
      <c r="E126" t="s">
        <v>12063</v>
      </c>
      <c r="F126" t="s">
        <v>4</v>
      </c>
      <c r="G126" s="2">
        <v>43367</v>
      </c>
      <c r="I126" s="1">
        <v>287190</v>
      </c>
    </row>
    <row r="127" spans="1:9" x14ac:dyDescent="0.25">
      <c r="A127" t="s">
        <v>12111</v>
      </c>
      <c r="B127" t="s">
        <v>12112</v>
      </c>
      <c r="C127" t="s">
        <v>12110</v>
      </c>
      <c r="D127" t="s">
        <v>12109</v>
      </c>
      <c r="E127" t="s">
        <v>12063</v>
      </c>
      <c r="F127" t="s">
        <v>4</v>
      </c>
      <c r="G127" s="2">
        <v>43451</v>
      </c>
      <c r="I127" s="1">
        <v>400000</v>
      </c>
    </row>
    <row r="128" spans="1:9" x14ac:dyDescent="0.25">
      <c r="A128" t="s">
        <v>12106</v>
      </c>
      <c r="B128" t="s">
        <v>12107</v>
      </c>
      <c r="C128" t="s">
        <v>12105</v>
      </c>
      <c r="D128" t="s">
        <v>12104</v>
      </c>
      <c r="E128" t="s">
        <v>12063</v>
      </c>
      <c r="F128" t="s">
        <v>4</v>
      </c>
      <c r="G128" s="2">
        <v>43430</v>
      </c>
      <c r="I128" s="1">
        <v>240000</v>
      </c>
    </row>
    <row r="129" spans="1:9" x14ac:dyDescent="0.25">
      <c r="A129" t="s">
        <v>12101</v>
      </c>
      <c r="B129" t="s">
        <v>12102</v>
      </c>
      <c r="C129" t="s">
        <v>12100</v>
      </c>
      <c r="D129" t="s">
        <v>12099</v>
      </c>
      <c r="E129" t="s">
        <v>12063</v>
      </c>
      <c r="F129" t="s">
        <v>4</v>
      </c>
      <c r="G129" s="2">
        <v>43404</v>
      </c>
      <c r="I129" s="1">
        <v>400000</v>
      </c>
    </row>
    <row r="130" spans="1:9" x14ac:dyDescent="0.25">
      <c r="A130" t="s">
        <v>12096</v>
      </c>
      <c r="B130" t="s">
        <v>12097</v>
      </c>
      <c r="C130" t="s">
        <v>12095</v>
      </c>
      <c r="D130" t="s">
        <v>12094</v>
      </c>
      <c r="E130" t="s">
        <v>12063</v>
      </c>
      <c r="F130" t="s">
        <v>4</v>
      </c>
      <c r="G130" s="2">
        <v>43416</v>
      </c>
      <c r="I130" s="1">
        <v>66000</v>
      </c>
    </row>
    <row r="131" spans="1:9" x14ac:dyDescent="0.25">
      <c r="A131" t="s">
        <v>12091</v>
      </c>
      <c r="B131" t="s">
        <v>12092</v>
      </c>
      <c r="C131" t="s">
        <v>12090</v>
      </c>
      <c r="D131" t="s">
        <v>12089</v>
      </c>
      <c r="E131" t="s">
        <v>12063</v>
      </c>
      <c r="F131" t="s">
        <v>4</v>
      </c>
      <c r="G131" s="2">
        <v>43446</v>
      </c>
      <c r="I131" s="1">
        <v>82497</v>
      </c>
    </row>
    <row r="132" spans="1:9" x14ac:dyDescent="0.25">
      <c r="A132" t="s">
        <v>12086</v>
      </c>
      <c r="B132" t="s">
        <v>12087</v>
      </c>
      <c r="C132" t="s">
        <v>7388</v>
      </c>
      <c r="D132" t="s">
        <v>7387</v>
      </c>
      <c r="E132" t="s">
        <v>12063</v>
      </c>
      <c r="F132" t="s">
        <v>4</v>
      </c>
      <c r="G132" s="2">
        <v>43360</v>
      </c>
      <c r="I132" s="1">
        <v>219000</v>
      </c>
    </row>
    <row r="133" spans="1:9" x14ac:dyDescent="0.25">
      <c r="A133" t="s">
        <v>12083</v>
      </c>
      <c r="B133" t="s">
        <v>12084</v>
      </c>
      <c r="C133" t="s">
        <v>12082</v>
      </c>
      <c r="D133" t="s">
        <v>12081</v>
      </c>
      <c r="E133" t="s">
        <v>12063</v>
      </c>
      <c r="F133" t="s">
        <v>4</v>
      </c>
      <c r="G133" s="2">
        <v>43412</v>
      </c>
      <c r="I133" s="1">
        <v>253500</v>
      </c>
    </row>
    <row r="134" spans="1:9" x14ac:dyDescent="0.25">
      <c r="A134" t="s">
        <v>12078</v>
      </c>
      <c r="B134" t="s">
        <v>12079</v>
      </c>
      <c r="C134" t="s">
        <v>12077</v>
      </c>
      <c r="D134" t="s">
        <v>12076</v>
      </c>
      <c r="E134" t="s">
        <v>12063</v>
      </c>
      <c r="F134" t="s">
        <v>4</v>
      </c>
      <c r="G134" s="2">
        <v>43432</v>
      </c>
      <c r="I134" s="1">
        <v>270000</v>
      </c>
    </row>
    <row r="135" spans="1:9" x14ac:dyDescent="0.25">
      <c r="A135" t="s">
        <v>12073</v>
      </c>
      <c r="B135" t="s">
        <v>12074</v>
      </c>
      <c r="C135" t="s">
        <v>12072</v>
      </c>
      <c r="D135" t="s">
        <v>12071</v>
      </c>
      <c r="E135" t="s">
        <v>12063</v>
      </c>
      <c r="F135" t="s">
        <v>4</v>
      </c>
      <c r="G135" s="2">
        <v>43381</v>
      </c>
      <c r="I135" s="1">
        <v>297000</v>
      </c>
    </row>
    <row r="136" spans="1:9" x14ac:dyDescent="0.25">
      <c r="A136" t="s">
        <v>12068</v>
      </c>
      <c r="B136" t="s">
        <v>12069</v>
      </c>
      <c r="C136" t="s">
        <v>12067</v>
      </c>
      <c r="D136" t="s">
        <v>12066</v>
      </c>
      <c r="E136" t="s">
        <v>12063</v>
      </c>
      <c r="F136" t="s">
        <v>4</v>
      </c>
      <c r="G136" s="2">
        <v>43427</v>
      </c>
      <c r="I136" s="1">
        <v>117360</v>
      </c>
    </row>
    <row r="137" spans="1:9" x14ac:dyDescent="0.25">
      <c r="A137" t="s">
        <v>12062</v>
      </c>
      <c r="B137" t="s">
        <v>12064</v>
      </c>
      <c r="C137" t="s">
        <v>12061</v>
      </c>
      <c r="D137" t="s">
        <v>12060</v>
      </c>
      <c r="E137" t="s">
        <v>12063</v>
      </c>
      <c r="F137" t="s">
        <v>4</v>
      </c>
      <c r="G137" s="2">
        <v>43427</v>
      </c>
      <c r="I137" s="1">
        <v>274508</v>
      </c>
    </row>
    <row r="138" spans="1:9" x14ac:dyDescent="0.25">
      <c r="A138" t="s">
        <v>12058</v>
      </c>
      <c r="D138">
        <f>SUBTOTAL(103,Tabulka1022[IČO klienta])</f>
        <v>136</v>
      </c>
      <c r="G138"/>
      <c r="H138" s="3">
        <f>SUBTOTAL(109,Tabulka1022[Výše úvěru])</f>
        <v>63583693</v>
      </c>
      <c r="I138" s="3">
        <f>SUBTOTAL(109,Tabulka1022[Výše dotace])</f>
        <v>18785736</v>
      </c>
    </row>
  </sheetData>
  <pageMargins left="0.70866141732283472" right="0.70866141732283472" top="0.78740157480314965" bottom="0.78740157480314965" header="0.31496062992125984" footer="0.31496062992125984"/>
  <pageSetup paperSize="9" scale="63" fitToHeight="0" orientation="landscape" verticalDpi="0" r:id="rId1"/>
  <headerFooter>
    <oddHeader>&amp;L&amp;D&amp;CZúčtování se SR 2018&amp;RInvestiční úvěry Zemědělec</oddHeader>
    <oddFooter>&amp;L&amp;D&amp;R&amp;P/&amp;N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49.5703125" bestFit="1" customWidth="1"/>
    <col min="4" max="4" width="13" bestFit="1" customWidth="1"/>
    <col min="5" max="5" width="40.85546875" bestFit="1" customWidth="1"/>
    <col min="6" max="6" width="14.85546875" bestFit="1" customWidth="1"/>
    <col min="7" max="7" width="16.85546875" style="2" bestFit="1" customWidth="1"/>
    <col min="8" max="8" width="18" style="1" bestFit="1" customWidth="1"/>
    <col min="9" max="9" width="15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12637</v>
      </c>
      <c r="B2" t="s">
        <v>30901</v>
      </c>
      <c r="C2" t="s">
        <v>12568</v>
      </c>
      <c r="D2" t="s">
        <v>12567</v>
      </c>
      <c r="E2" t="s">
        <v>30869</v>
      </c>
      <c r="F2" t="s">
        <v>4</v>
      </c>
      <c r="G2" s="2">
        <v>43452</v>
      </c>
      <c r="H2" s="1">
        <v>800000</v>
      </c>
      <c r="I2" s="1">
        <v>0</v>
      </c>
    </row>
    <row r="3" spans="1:9" x14ac:dyDescent="0.25">
      <c r="A3" t="s">
        <v>12632</v>
      </c>
      <c r="B3" t="s">
        <v>30900</v>
      </c>
      <c r="C3" t="s">
        <v>12634</v>
      </c>
      <c r="D3" t="s">
        <v>12633</v>
      </c>
      <c r="E3" t="s">
        <v>30869</v>
      </c>
      <c r="F3" t="s">
        <v>4</v>
      </c>
      <c r="G3" s="2">
        <v>43378</v>
      </c>
      <c r="H3" s="1">
        <v>480000</v>
      </c>
      <c r="I3" s="1">
        <v>0</v>
      </c>
    </row>
    <row r="4" spans="1:9" x14ac:dyDescent="0.25">
      <c r="A4" t="s">
        <v>12581</v>
      </c>
      <c r="B4" t="s">
        <v>30899</v>
      </c>
      <c r="C4" t="s">
        <v>12583</v>
      </c>
      <c r="D4" t="s">
        <v>12582</v>
      </c>
      <c r="E4" t="s">
        <v>30869</v>
      </c>
      <c r="F4" t="s">
        <v>42</v>
      </c>
      <c r="G4" s="2">
        <v>43178</v>
      </c>
      <c r="H4" s="1">
        <v>127160</v>
      </c>
      <c r="I4" s="1">
        <v>0</v>
      </c>
    </row>
    <row r="5" spans="1:9" x14ac:dyDescent="0.25">
      <c r="A5" t="s">
        <v>12624</v>
      </c>
      <c r="B5" t="s">
        <v>30898</v>
      </c>
      <c r="C5" t="s">
        <v>12626</v>
      </c>
      <c r="D5" t="s">
        <v>12625</v>
      </c>
      <c r="E5" t="s">
        <v>30869</v>
      </c>
      <c r="F5" t="s">
        <v>4</v>
      </c>
      <c r="G5" s="2">
        <v>43172</v>
      </c>
      <c r="H5" s="1">
        <v>600000</v>
      </c>
      <c r="I5" s="1">
        <v>0</v>
      </c>
    </row>
    <row r="6" spans="1:9" x14ac:dyDescent="0.25">
      <c r="A6" t="s">
        <v>12566</v>
      </c>
      <c r="B6" t="s">
        <v>30897</v>
      </c>
      <c r="C6" t="s">
        <v>12568</v>
      </c>
      <c r="D6" t="s">
        <v>12567</v>
      </c>
      <c r="E6" t="s">
        <v>30869</v>
      </c>
      <c r="F6" t="s">
        <v>4</v>
      </c>
      <c r="G6" s="2">
        <v>43272</v>
      </c>
      <c r="H6" s="1">
        <v>580000</v>
      </c>
      <c r="I6" s="1">
        <v>0</v>
      </c>
    </row>
    <row r="7" spans="1:9" x14ac:dyDescent="0.25">
      <c r="A7" t="s">
        <v>12658</v>
      </c>
      <c r="B7" t="s">
        <v>30896</v>
      </c>
      <c r="C7" t="s">
        <v>12660</v>
      </c>
      <c r="D7" t="s">
        <v>12659</v>
      </c>
      <c r="E7" t="s">
        <v>30869</v>
      </c>
      <c r="F7" t="s">
        <v>4</v>
      </c>
      <c r="G7" s="2">
        <v>43222</v>
      </c>
      <c r="H7" s="1">
        <v>405000</v>
      </c>
      <c r="I7" s="1">
        <v>0</v>
      </c>
    </row>
    <row r="8" spans="1:9" x14ac:dyDescent="0.25">
      <c r="A8" t="s">
        <v>30894</v>
      </c>
      <c r="B8" t="s">
        <v>30895</v>
      </c>
      <c r="C8" t="s">
        <v>5316</v>
      </c>
      <c r="D8" t="s">
        <v>5315</v>
      </c>
      <c r="E8" t="s">
        <v>30869</v>
      </c>
      <c r="F8" t="s">
        <v>4</v>
      </c>
      <c r="G8" s="2">
        <v>43145</v>
      </c>
      <c r="H8" s="1">
        <v>2000000</v>
      </c>
      <c r="I8" s="1">
        <v>0</v>
      </c>
    </row>
    <row r="9" spans="1:9" x14ac:dyDescent="0.25">
      <c r="A9" t="s">
        <v>12653</v>
      </c>
      <c r="B9" t="s">
        <v>30893</v>
      </c>
      <c r="C9" t="s">
        <v>12655</v>
      </c>
      <c r="D9" t="s">
        <v>12654</v>
      </c>
      <c r="E9" t="s">
        <v>30869</v>
      </c>
      <c r="F9" t="s">
        <v>42</v>
      </c>
      <c r="G9" s="2">
        <v>43123</v>
      </c>
      <c r="H9" s="1">
        <v>1000000</v>
      </c>
      <c r="I9" s="1">
        <v>0</v>
      </c>
    </row>
    <row r="10" spans="1:9" x14ac:dyDescent="0.25">
      <c r="A10" t="s">
        <v>12663</v>
      </c>
      <c r="B10" t="s">
        <v>30892</v>
      </c>
      <c r="C10" t="s">
        <v>12665</v>
      </c>
      <c r="D10" t="s">
        <v>12664</v>
      </c>
      <c r="E10" t="s">
        <v>30869</v>
      </c>
      <c r="F10" t="s">
        <v>4</v>
      </c>
      <c r="G10" s="2">
        <v>43297</v>
      </c>
      <c r="H10" s="1">
        <v>900000</v>
      </c>
      <c r="I10" s="1">
        <v>0</v>
      </c>
    </row>
    <row r="11" spans="1:9" x14ac:dyDescent="0.25">
      <c r="A11" t="s">
        <v>12619</v>
      </c>
      <c r="B11" t="s">
        <v>30891</v>
      </c>
      <c r="C11" t="s">
        <v>12621</v>
      </c>
      <c r="D11" t="s">
        <v>12620</v>
      </c>
      <c r="E11" t="s">
        <v>30869</v>
      </c>
      <c r="F11" t="s">
        <v>4</v>
      </c>
      <c r="G11" s="2">
        <v>43396</v>
      </c>
      <c r="H11" s="1">
        <v>1000000</v>
      </c>
      <c r="I11" s="1">
        <v>0</v>
      </c>
    </row>
    <row r="12" spans="1:9" x14ac:dyDescent="0.25">
      <c r="A12" t="s">
        <v>12586</v>
      </c>
      <c r="B12" t="s">
        <v>30890</v>
      </c>
      <c r="C12" t="s">
        <v>12588</v>
      </c>
      <c r="D12" t="s">
        <v>12587</v>
      </c>
      <c r="E12" t="s">
        <v>30869</v>
      </c>
      <c r="F12" t="s">
        <v>4</v>
      </c>
      <c r="G12" s="2">
        <v>43441</v>
      </c>
      <c r="H12" s="1">
        <v>900000</v>
      </c>
      <c r="I12" s="1">
        <v>0</v>
      </c>
    </row>
    <row r="13" spans="1:9" x14ac:dyDescent="0.25">
      <c r="A13" t="s">
        <v>30888</v>
      </c>
      <c r="B13" t="s">
        <v>30889</v>
      </c>
      <c r="C13" t="s">
        <v>12558</v>
      </c>
      <c r="D13" t="s">
        <v>12557</v>
      </c>
      <c r="E13" t="s">
        <v>30869</v>
      </c>
      <c r="F13" t="s">
        <v>4</v>
      </c>
      <c r="G13" s="2">
        <v>43307</v>
      </c>
      <c r="H13" s="1">
        <v>800000</v>
      </c>
      <c r="I13" s="1">
        <v>0</v>
      </c>
    </row>
    <row r="14" spans="1:9" x14ac:dyDescent="0.25">
      <c r="A14" t="s">
        <v>12629</v>
      </c>
      <c r="B14" t="s">
        <v>30887</v>
      </c>
      <c r="C14" t="s">
        <v>12152</v>
      </c>
      <c r="D14" t="s">
        <v>12151</v>
      </c>
      <c r="E14" t="s">
        <v>30869</v>
      </c>
      <c r="F14" t="s">
        <v>4</v>
      </c>
      <c r="G14" s="2">
        <v>43151</v>
      </c>
      <c r="H14" s="1">
        <v>850000</v>
      </c>
      <c r="I14" s="1">
        <v>0</v>
      </c>
    </row>
    <row r="15" spans="1:9" x14ac:dyDescent="0.25">
      <c r="A15" t="s">
        <v>12648</v>
      </c>
      <c r="B15" t="s">
        <v>30886</v>
      </c>
      <c r="C15" t="s">
        <v>12650</v>
      </c>
      <c r="D15" t="s">
        <v>12649</v>
      </c>
      <c r="E15" t="s">
        <v>30869</v>
      </c>
      <c r="F15" t="s">
        <v>4</v>
      </c>
      <c r="G15" s="2">
        <v>43307</v>
      </c>
      <c r="H15" s="1">
        <v>998000</v>
      </c>
      <c r="I15" s="1">
        <v>0</v>
      </c>
    </row>
    <row r="16" spans="1:9" x14ac:dyDescent="0.25">
      <c r="A16" t="s">
        <v>12561</v>
      </c>
      <c r="B16" t="s">
        <v>30885</v>
      </c>
      <c r="C16" t="s">
        <v>12563</v>
      </c>
      <c r="D16" t="s">
        <v>12562</v>
      </c>
      <c r="E16" t="s">
        <v>30869</v>
      </c>
      <c r="F16" t="s">
        <v>4</v>
      </c>
      <c r="G16" s="2">
        <v>43440</v>
      </c>
      <c r="H16" s="1">
        <v>1300200</v>
      </c>
      <c r="I16" s="1">
        <v>0</v>
      </c>
    </row>
    <row r="17" spans="1:9" x14ac:dyDescent="0.25">
      <c r="A17" t="s">
        <v>12596</v>
      </c>
      <c r="B17" t="s">
        <v>30884</v>
      </c>
      <c r="C17" t="s">
        <v>12598</v>
      </c>
      <c r="D17" t="s">
        <v>12597</v>
      </c>
      <c r="E17" t="s">
        <v>30869</v>
      </c>
      <c r="F17" t="s">
        <v>4</v>
      </c>
      <c r="G17" s="2">
        <v>43300</v>
      </c>
      <c r="H17" s="1">
        <v>790000</v>
      </c>
      <c r="I17" s="1">
        <v>0</v>
      </c>
    </row>
    <row r="18" spans="1:9" x14ac:dyDescent="0.25">
      <c r="A18" t="s">
        <v>12668</v>
      </c>
      <c r="B18" t="s">
        <v>30883</v>
      </c>
      <c r="C18" t="s">
        <v>12670</v>
      </c>
      <c r="D18" t="s">
        <v>12669</v>
      </c>
      <c r="E18" t="s">
        <v>30869</v>
      </c>
      <c r="F18" t="s">
        <v>4</v>
      </c>
      <c r="G18" s="2">
        <v>43388</v>
      </c>
      <c r="H18" s="1">
        <v>1000000</v>
      </c>
      <c r="I18" s="1">
        <v>0</v>
      </c>
    </row>
    <row r="19" spans="1:9" x14ac:dyDescent="0.25">
      <c r="A19" t="s">
        <v>12609</v>
      </c>
      <c r="B19" t="s">
        <v>30882</v>
      </c>
      <c r="C19" t="s">
        <v>12611</v>
      </c>
      <c r="D19" t="s">
        <v>12610</v>
      </c>
      <c r="E19" t="s">
        <v>30869</v>
      </c>
      <c r="F19" t="s">
        <v>4</v>
      </c>
      <c r="G19" s="2">
        <v>43180</v>
      </c>
      <c r="H19" s="1">
        <v>1200000</v>
      </c>
      <c r="I19" s="1">
        <v>0</v>
      </c>
    </row>
    <row r="20" spans="1:9" x14ac:dyDescent="0.25">
      <c r="A20" t="s">
        <v>30880</v>
      </c>
      <c r="B20" t="s">
        <v>30881</v>
      </c>
      <c r="C20" t="s">
        <v>9582</v>
      </c>
      <c r="D20" t="s">
        <v>9581</v>
      </c>
      <c r="E20" t="s">
        <v>30869</v>
      </c>
      <c r="F20" t="s">
        <v>4</v>
      </c>
      <c r="G20" s="2">
        <v>43129</v>
      </c>
      <c r="H20" s="1">
        <v>2000000</v>
      </c>
      <c r="I20" s="1">
        <v>0</v>
      </c>
    </row>
    <row r="21" spans="1:9" x14ac:dyDescent="0.25">
      <c r="A21" t="s">
        <v>12645</v>
      </c>
      <c r="B21" t="s">
        <v>30879</v>
      </c>
      <c r="C21" t="s">
        <v>12642</v>
      </c>
      <c r="D21" t="s">
        <v>12641</v>
      </c>
      <c r="E21" t="s">
        <v>30869</v>
      </c>
      <c r="F21" t="s">
        <v>4</v>
      </c>
      <c r="G21" s="2">
        <v>43404</v>
      </c>
      <c r="H21" s="1">
        <v>800000</v>
      </c>
      <c r="I21" s="1">
        <v>0</v>
      </c>
    </row>
    <row r="22" spans="1:9" x14ac:dyDescent="0.25">
      <c r="A22" t="s">
        <v>12604</v>
      </c>
      <c r="B22" t="s">
        <v>30878</v>
      </c>
      <c r="C22" t="s">
        <v>12606</v>
      </c>
      <c r="D22" t="s">
        <v>12605</v>
      </c>
      <c r="E22" t="s">
        <v>30869</v>
      </c>
      <c r="F22" t="s">
        <v>4</v>
      </c>
      <c r="G22" s="2">
        <v>43223</v>
      </c>
      <c r="H22" s="1">
        <v>500000</v>
      </c>
      <c r="I22" s="1">
        <v>0</v>
      </c>
    </row>
    <row r="23" spans="1:9" x14ac:dyDescent="0.25">
      <c r="A23" t="s">
        <v>12556</v>
      </c>
      <c r="B23" t="s">
        <v>30877</v>
      </c>
      <c r="C23" t="s">
        <v>12558</v>
      </c>
      <c r="D23" t="s">
        <v>12557</v>
      </c>
      <c r="E23" t="s">
        <v>30869</v>
      </c>
      <c r="F23" t="s">
        <v>4</v>
      </c>
      <c r="G23" s="2">
        <v>43147</v>
      </c>
      <c r="H23" s="1">
        <v>800000</v>
      </c>
      <c r="I23" s="1">
        <v>0</v>
      </c>
    </row>
    <row r="24" spans="1:9" x14ac:dyDescent="0.25">
      <c r="A24" t="s">
        <v>12640</v>
      </c>
      <c r="B24" t="s">
        <v>30876</v>
      </c>
      <c r="C24" t="s">
        <v>12642</v>
      </c>
      <c r="D24" t="s">
        <v>12641</v>
      </c>
      <c r="E24" t="s">
        <v>30869</v>
      </c>
      <c r="F24" t="s">
        <v>42</v>
      </c>
      <c r="G24" s="2">
        <v>43206</v>
      </c>
      <c r="H24" s="1">
        <v>800000</v>
      </c>
      <c r="I24" s="1">
        <v>0</v>
      </c>
    </row>
    <row r="25" spans="1:9" x14ac:dyDescent="0.25">
      <c r="A25" t="s">
        <v>12614</v>
      </c>
      <c r="B25" t="s">
        <v>30875</v>
      </c>
      <c r="C25" t="s">
        <v>12616</v>
      </c>
      <c r="D25" t="s">
        <v>12615</v>
      </c>
      <c r="E25" t="s">
        <v>30869</v>
      </c>
      <c r="F25" t="s">
        <v>4</v>
      </c>
      <c r="G25" s="2">
        <v>43235</v>
      </c>
      <c r="H25" s="1">
        <v>814000</v>
      </c>
      <c r="I25" s="1">
        <v>0</v>
      </c>
    </row>
    <row r="26" spans="1:9" x14ac:dyDescent="0.25">
      <c r="A26" t="s">
        <v>12601</v>
      </c>
      <c r="B26" t="s">
        <v>30874</v>
      </c>
      <c r="C26" t="s">
        <v>12583</v>
      </c>
      <c r="D26" t="s">
        <v>12582</v>
      </c>
      <c r="E26" t="s">
        <v>30869</v>
      </c>
      <c r="F26" t="s">
        <v>42</v>
      </c>
      <c r="G26" s="2">
        <v>43102</v>
      </c>
      <c r="H26" s="1">
        <v>800000</v>
      </c>
      <c r="I26" s="1">
        <v>0</v>
      </c>
    </row>
    <row r="27" spans="1:9" x14ac:dyDescent="0.25">
      <c r="A27" t="s">
        <v>12571</v>
      </c>
      <c r="B27" t="s">
        <v>30873</v>
      </c>
      <c r="C27" t="s">
        <v>12573</v>
      </c>
      <c r="D27" t="s">
        <v>12572</v>
      </c>
      <c r="E27" t="s">
        <v>30869</v>
      </c>
      <c r="F27" t="s">
        <v>4</v>
      </c>
      <c r="G27" s="2">
        <v>43304</v>
      </c>
      <c r="H27" s="1">
        <v>500000</v>
      </c>
      <c r="I27" s="1">
        <v>0</v>
      </c>
    </row>
    <row r="28" spans="1:9" x14ac:dyDescent="0.25">
      <c r="A28" t="s">
        <v>12591</v>
      </c>
      <c r="B28" t="s">
        <v>30872</v>
      </c>
      <c r="C28" t="s">
        <v>12593</v>
      </c>
      <c r="D28" t="s">
        <v>12592</v>
      </c>
      <c r="E28" t="s">
        <v>30869</v>
      </c>
      <c r="F28" t="s">
        <v>4</v>
      </c>
      <c r="G28" s="2">
        <v>43171</v>
      </c>
      <c r="H28" s="1">
        <v>800000</v>
      </c>
      <c r="I28" s="1">
        <v>0</v>
      </c>
    </row>
    <row r="29" spans="1:9" x14ac:dyDescent="0.25">
      <c r="A29" t="s">
        <v>12576</v>
      </c>
      <c r="B29" t="s">
        <v>30871</v>
      </c>
      <c r="C29" t="s">
        <v>12578</v>
      </c>
      <c r="D29" t="s">
        <v>12577</v>
      </c>
      <c r="E29" t="s">
        <v>30869</v>
      </c>
      <c r="F29" t="s">
        <v>4</v>
      </c>
      <c r="G29" s="2">
        <v>43119</v>
      </c>
      <c r="H29" s="1">
        <v>1100000</v>
      </c>
      <c r="I29" s="1">
        <v>0</v>
      </c>
    </row>
    <row r="30" spans="1:9" x14ac:dyDescent="0.25">
      <c r="A30" t="s">
        <v>12552</v>
      </c>
      <c r="B30" t="s">
        <v>30870</v>
      </c>
      <c r="C30" t="s">
        <v>10668</v>
      </c>
      <c r="D30" t="s">
        <v>10667</v>
      </c>
      <c r="E30" t="s">
        <v>30869</v>
      </c>
      <c r="F30" t="s">
        <v>4</v>
      </c>
      <c r="G30" s="2">
        <v>43256</v>
      </c>
      <c r="H30" s="1">
        <v>850000</v>
      </c>
      <c r="I30" s="1">
        <v>0</v>
      </c>
    </row>
    <row r="31" spans="1:9" x14ac:dyDescent="0.25">
      <c r="A31" t="s">
        <v>12671</v>
      </c>
      <c r="B31" t="s">
        <v>12672</v>
      </c>
      <c r="C31" t="s">
        <v>12670</v>
      </c>
      <c r="D31" t="s">
        <v>12669</v>
      </c>
      <c r="E31" t="s">
        <v>12554</v>
      </c>
      <c r="F31" t="s">
        <v>42</v>
      </c>
      <c r="G31" s="2">
        <v>43388</v>
      </c>
      <c r="I31" s="1">
        <v>386820</v>
      </c>
    </row>
    <row r="32" spans="1:9" x14ac:dyDescent="0.25">
      <c r="A32" t="s">
        <v>12666</v>
      </c>
      <c r="B32" t="s">
        <v>12667</v>
      </c>
      <c r="C32" t="s">
        <v>12665</v>
      </c>
      <c r="D32" t="s">
        <v>12664</v>
      </c>
      <c r="E32" t="s">
        <v>12554</v>
      </c>
      <c r="F32" t="s">
        <v>42</v>
      </c>
      <c r="G32" s="2">
        <v>43297</v>
      </c>
      <c r="I32" s="1">
        <v>387135</v>
      </c>
    </row>
    <row r="33" spans="1:9" x14ac:dyDescent="0.25">
      <c r="A33" t="s">
        <v>12661</v>
      </c>
      <c r="B33" t="s">
        <v>12662</v>
      </c>
      <c r="C33" t="s">
        <v>12660</v>
      </c>
      <c r="D33" t="s">
        <v>12659</v>
      </c>
      <c r="E33" t="s">
        <v>12554</v>
      </c>
      <c r="F33" t="s">
        <v>42</v>
      </c>
      <c r="G33" s="2">
        <v>43222</v>
      </c>
      <c r="I33" s="1">
        <v>202500</v>
      </c>
    </row>
    <row r="34" spans="1:9" x14ac:dyDescent="0.25">
      <c r="A34" t="s">
        <v>12656</v>
      </c>
      <c r="B34" t="s">
        <v>12657</v>
      </c>
      <c r="C34" t="s">
        <v>12655</v>
      </c>
      <c r="D34" t="s">
        <v>12654</v>
      </c>
      <c r="E34" t="s">
        <v>12554</v>
      </c>
      <c r="F34" t="s">
        <v>42</v>
      </c>
      <c r="G34" s="2">
        <v>43123</v>
      </c>
      <c r="I34" s="1">
        <v>381465</v>
      </c>
    </row>
    <row r="35" spans="1:9" x14ac:dyDescent="0.25">
      <c r="A35" t="s">
        <v>12651</v>
      </c>
      <c r="B35" t="s">
        <v>12652</v>
      </c>
      <c r="C35" t="s">
        <v>12650</v>
      </c>
      <c r="D35" t="s">
        <v>12649</v>
      </c>
      <c r="E35" t="s">
        <v>12554</v>
      </c>
      <c r="F35" t="s">
        <v>42</v>
      </c>
      <c r="G35" s="2">
        <v>43307</v>
      </c>
      <c r="I35" s="1">
        <v>388935</v>
      </c>
    </row>
    <row r="36" spans="1:9" x14ac:dyDescent="0.25">
      <c r="A36" t="s">
        <v>12646</v>
      </c>
      <c r="B36" t="s">
        <v>12647</v>
      </c>
      <c r="C36" t="s">
        <v>12642</v>
      </c>
      <c r="D36" t="s">
        <v>12641</v>
      </c>
      <c r="E36" t="s">
        <v>12554</v>
      </c>
      <c r="F36" t="s">
        <v>42</v>
      </c>
      <c r="G36" s="2">
        <v>43404</v>
      </c>
      <c r="I36" s="1">
        <v>384225</v>
      </c>
    </row>
    <row r="37" spans="1:9" x14ac:dyDescent="0.25">
      <c r="A37" t="s">
        <v>12643</v>
      </c>
      <c r="B37" t="s">
        <v>12644</v>
      </c>
      <c r="C37" t="s">
        <v>12642</v>
      </c>
      <c r="D37" t="s">
        <v>12641</v>
      </c>
      <c r="E37" t="s">
        <v>12554</v>
      </c>
      <c r="F37" t="s">
        <v>42</v>
      </c>
      <c r="G37" s="2">
        <v>43206</v>
      </c>
      <c r="I37" s="1">
        <v>381930</v>
      </c>
    </row>
    <row r="38" spans="1:9" x14ac:dyDescent="0.25">
      <c r="A38" t="s">
        <v>12638</v>
      </c>
      <c r="B38" t="s">
        <v>12639</v>
      </c>
      <c r="C38" t="s">
        <v>12568</v>
      </c>
      <c r="D38" t="s">
        <v>12567</v>
      </c>
      <c r="E38" t="s">
        <v>12554</v>
      </c>
      <c r="F38" t="s">
        <v>4</v>
      </c>
      <c r="G38" s="2">
        <v>43452</v>
      </c>
      <c r="I38" s="1">
        <v>389355</v>
      </c>
    </row>
    <row r="39" spans="1:9" x14ac:dyDescent="0.25">
      <c r="A39" t="s">
        <v>12635</v>
      </c>
      <c r="B39" t="s">
        <v>12636</v>
      </c>
      <c r="C39" t="s">
        <v>12634</v>
      </c>
      <c r="D39" t="s">
        <v>12633</v>
      </c>
      <c r="E39" t="s">
        <v>12554</v>
      </c>
      <c r="F39" t="s">
        <v>42</v>
      </c>
      <c r="G39" s="2">
        <v>43378</v>
      </c>
      <c r="I39" s="1">
        <v>384000</v>
      </c>
    </row>
    <row r="40" spans="1:9" x14ac:dyDescent="0.25">
      <c r="A40" t="s">
        <v>12630</v>
      </c>
      <c r="B40" t="s">
        <v>12631</v>
      </c>
      <c r="C40" t="s">
        <v>12152</v>
      </c>
      <c r="D40" t="s">
        <v>12151</v>
      </c>
      <c r="E40" t="s">
        <v>12554</v>
      </c>
      <c r="F40" t="s">
        <v>42</v>
      </c>
      <c r="G40" s="2">
        <v>43151</v>
      </c>
      <c r="I40" s="1">
        <v>383490</v>
      </c>
    </row>
    <row r="41" spans="1:9" x14ac:dyDescent="0.25">
      <c r="A41" t="s">
        <v>12627</v>
      </c>
      <c r="B41" t="s">
        <v>12628</v>
      </c>
      <c r="C41" t="s">
        <v>12626</v>
      </c>
      <c r="D41" t="s">
        <v>12625</v>
      </c>
      <c r="E41" t="s">
        <v>12554</v>
      </c>
      <c r="F41" t="s">
        <v>42</v>
      </c>
      <c r="G41" s="2">
        <v>43172</v>
      </c>
      <c r="I41" s="1">
        <v>292665</v>
      </c>
    </row>
    <row r="42" spans="1:9" x14ac:dyDescent="0.25">
      <c r="A42" t="s">
        <v>12622</v>
      </c>
      <c r="B42" t="s">
        <v>12623</v>
      </c>
      <c r="C42" t="s">
        <v>12621</v>
      </c>
      <c r="D42" t="s">
        <v>12620</v>
      </c>
      <c r="E42" t="s">
        <v>12554</v>
      </c>
      <c r="F42" t="s">
        <v>4</v>
      </c>
      <c r="G42" s="2">
        <v>43396</v>
      </c>
      <c r="I42" s="1">
        <v>384075</v>
      </c>
    </row>
    <row r="43" spans="1:9" x14ac:dyDescent="0.25">
      <c r="A43" t="s">
        <v>12617</v>
      </c>
      <c r="B43" t="s">
        <v>12618</v>
      </c>
      <c r="C43" t="s">
        <v>12616</v>
      </c>
      <c r="D43" t="s">
        <v>12615</v>
      </c>
      <c r="E43" t="s">
        <v>12554</v>
      </c>
      <c r="F43" t="s">
        <v>42</v>
      </c>
      <c r="G43" s="2">
        <v>43235</v>
      </c>
      <c r="I43" s="1">
        <v>382095</v>
      </c>
    </row>
    <row r="44" spans="1:9" x14ac:dyDescent="0.25">
      <c r="A44" t="s">
        <v>12612</v>
      </c>
      <c r="B44" t="s">
        <v>12613</v>
      </c>
      <c r="C44" t="s">
        <v>12611</v>
      </c>
      <c r="D44" t="s">
        <v>12610</v>
      </c>
      <c r="E44" t="s">
        <v>12554</v>
      </c>
      <c r="F44" t="s">
        <v>42</v>
      </c>
      <c r="G44" s="2">
        <v>43180</v>
      </c>
      <c r="I44" s="1">
        <v>377940</v>
      </c>
    </row>
    <row r="45" spans="1:9" x14ac:dyDescent="0.25">
      <c r="A45" t="s">
        <v>12607</v>
      </c>
      <c r="B45" t="s">
        <v>12608</v>
      </c>
      <c r="C45" t="s">
        <v>12606</v>
      </c>
      <c r="D45" t="s">
        <v>12605</v>
      </c>
      <c r="E45" t="s">
        <v>12554</v>
      </c>
      <c r="F45" t="s">
        <v>42</v>
      </c>
      <c r="G45" s="2">
        <v>43223</v>
      </c>
      <c r="I45" s="1">
        <v>381690</v>
      </c>
    </row>
    <row r="46" spans="1:9" x14ac:dyDescent="0.25">
      <c r="A46" t="s">
        <v>12602</v>
      </c>
      <c r="B46" t="s">
        <v>12603</v>
      </c>
      <c r="C46" t="s">
        <v>12583</v>
      </c>
      <c r="D46" t="s">
        <v>12582</v>
      </c>
      <c r="E46" t="s">
        <v>12554</v>
      </c>
      <c r="F46" t="s">
        <v>42</v>
      </c>
      <c r="G46" s="2">
        <v>43102</v>
      </c>
      <c r="I46" s="1">
        <v>384165</v>
      </c>
    </row>
    <row r="47" spans="1:9" x14ac:dyDescent="0.25">
      <c r="A47" t="s">
        <v>12599</v>
      </c>
      <c r="B47" t="s">
        <v>12600</v>
      </c>
      <c r="C47" t="s">
        <v>12598</v>
      </c>
      <c r="D47" t="s">
        <v>12597</v>
      </c>
      <c r="E47" t="s">
        <v>12554</v>
      </c>
      <c r="F47" t="s">
        <v>42</v>
      </c>
      <c r="G47" s="2">
        <v>43300</v>
      </c>
      <c r="I47" s="1">
        <v>390420</v>
      </c>
    </row>
    <row r="48" spans="1:9" x14ac:dyDescent="0.25">
      <c r="A48" t="s">
        <v>12594</v>
      </c>
      <c r="B48" t="s">
        <v>12595</v>
      </c>
      <c r="C48" t="s">
        <v>12593</v>
      </c>
      <c r="D48" t="s">
        <v>12592</v>
      </c>
      <c r="E48" t="s">
        <v>12554</v>
      </c>
      <c r="F48" t="s">
        <v>42</v>
      </c>
      <c r="G48" s="2">
        <v>43171</v>
      </c>
      <c r="I48" s="1">
        <v>384165</v>
      </c>
    </row>
    <row r="49" spans="1:9" x14ac:dyDescent="0.25">
      <c r="A49" t="s">
        <v>12589</v>
      </c>
      <c r="B49" t="s">
        <v>12590</v>
      </c>
      <c r="C49" t="s">
        <v>12588</v>
      </c>
      <c r="D49" t="s">
        <v>12587</v>
      </c>
      <c r="E49" t="s">
        <v>12554</v>
      </c>
      <c r="F49" t="s">
        <v>4</v>
      </c>
      <c r="G49" s="2">
        <v>43441</v>
      </c>
      <c r="I49" s="1">
        <v>390480</v>
      </c>
    </row>
    <row r="50" spans="1:9" x14ac:dyDescent="0.25">
      <c r="A50" t="s">
        <v>12584</v>
      </c>
      <c r="B50" t="s">
        <v>12585</v>
      </c>
      <c r="C50" t="s">
        <v>12583</v>
      </c>
      <c r="D50" t="s">
        <v>12582</v>
      </c>
      <c r="E50" t="s">
        <v>12554</v>
      </c>
      <c r="F50" t="s">
        <v>42</v>
      </c>
      <c r="G50" s="2">
        <v>43178</v>
      </c>
      <c r="I50" s="1">
        <v>63580</v>
      </c>
    </row>
    <row r="51" spans="1:9" x14ac:dyDescent="0.25">
      <c r="A51" t="s">
        <v>12579</v>
      </c>
      <c r="B51" t="s">
        <v>12580</v>
      </c>
      <c r="C51" t="s">
        <v>12578</v>
      </c>
      <c r="D51" t="s">
        <v>12577</v>
      </c>
      <c r="E51" t="s">
        <v>12554</v>
      </c>
      <c r="F51" t="s">
        <v>42</v>
      </c>
      <c r="G51" s="2">
        <v>43119</v>
      </c>
      <c r="I51" s="1">
        <v>383490</v>
      </c>
    </row>
    <row r="52" spans="1:9" x14ac:dyDescent="0.25">
      <c r="A52" t="s">
        <v>12574</v>
      </c>
      <c r="B52" t="s">
        <v>12575</v>
      </c>
      <c r="C52" t="s">
        <v>12573</v>
      </c>
      <c r="D52" t="s">
        <v>12572</v>
      </c>
      <c r="E52" t="s">
        <v>12554</v>
      </c>
      <c r="F52" t="s">
        <v>42</v>
      </c>
      <c r="G52" s="2">
        <v>43304</v>
      </c>
      <c r="I52" s="1">
        <v>174065</v>
      </c>
    </row>
    <row r="53" spans="1:9" x14ac:dyDescent="0.25">
      <c r="A53" t="s">
        <v>12569</v>
      </c>
      <c r="B53" t="s">
        <v>12570</v>
      </c>
      <c r="C53" t="s">
        <v>12568</v>
      </c>
      <c r="D53" t="s">
        <v>12567</v>
      </c>
      <c r="E53" t="s">
        <v>12554</v>
      </c>
      <c r="F53" t="s">
        <v>42</v>
      </c>
      <c r="G53" s="2">
        <v>43272</v>
      </c>
      <c r="I53" s="1">
        <v>387195</v>
      </c>
    </row>
    <row r="54" spans="1:9" x14ac:dyDescent="0.25">
      <c r="A54" t="s">
        <v>12564</v>
      </c>
      <c r="B54" t="s">
        <v>12565</v>
      </c>
      <c r="C54" t="s">
        <v>12563</v>
      </c>
      <c r="D54" t="s">
        <v>12562</v>
      </c>
      <c r="E54" t="s">
        <v>12554</v>
      </c>
      <c r="F54" t="s">
        <v>4</v>
      </c>
      <c r="G54" s="2">
        <v>43440</v>
      </c>
      <c r="I54" s="1">
        <v>390195</v>
      </c>
    </row>
    <row r="55" spans="1:9" x14ac:dyDescent="0.25">
      <c r="A55" t="s">
        <v>12559</v>
      </c>
      <c r="B55" t="s">
        <v>12560</v>
      </c>
      <c r="C55" t="s">
        <v>12558</v>
      </c>
      <c r="D55" t="s">
        <v>12557</v>
      </c>
      <c r="E55" t="s">
        <v>12554</v>
      </c>
      <c r="F55" t="s">
        <v>42</v>
      </c>
      <c r="G55" s="2">
        <v>43147</v>
      </c>
      <c r="I55" s="1">
        <v>383745</v>
      </c>
    </row>
    <row r="56" spans="1:9" x14ac:dyDescent="0.25">
      <c r="A56" t="s">
        <v>12553</v>
      </c>
      <c r="B56" t="s">
        <v>12555</v>
      </c>
      <c r="C56" t="s">
        <v>10668</v>
      </c>
      <c r="D56" t="s">
        <v>10667</v>
      </c>
      <c r="E56" t="s">
        <v>12554</v>
      </c>
      <c r="F56" t="s">
        <v>42</v>
      </c>
      <c r="G56" s="2">
        <v>43256</v>
      </c>
      <c r="I56" s="1">
        <v>385035</v>
      </c>
    </row>
    <row r="57" spans="1:9" x14ac:dyDescent="0.25">
      <c r="A57" t="s">
        <v>12058</v>
      </c>
      <c r="D57">
        <f>SUBTOTAL(103,Tabulka1021[IČO klienta])</f>
        <v>55</v>
      </c>
      <c r="G57"/>
      <c r="H57" s="3">
        <f>SUBTOTAL(109,Tabulka1021[Výše úvěru])</f>
        <v>25494360</v>
      </c>
      <c r="I57" s="3">
        <f>SUBTOTAL(109,Tabulka1021[Výše dotace])</f>
        <v>9204855</v>
      </c>
    </row>
  </sheetData>
  <pageMargins left="0.70866141732283472" right="0.70866141732283472" top="0.78740157480314965" bottom="0.78740157480314965" header="0.31496062992125984" footer="0.31496062992125984"/>
  <pageSetup paperSize="9" scale="63" fitToHeight="0" orientation="landscape" verticalDpi="0" r:id="rId1"/>
  <headerFooter>
    <oddHeader>&amp;L&amp;D&amp;CZúčtování se SR 2018&amp;RProvozní úvěry</oddHeader>
    <oddFooter>&amp;L&amp;D&amp;R&amp;P/&amp;N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49.5703125" bestFit="1" customWidth="1"/>
    <col min="4" max="4" width="13" bestFit="1" customWidth="1"/>
    <col min="5" max="5" width="40.85546875" bestFit="1" customWidth="1"/>
    <col min="6" max="6" width="14.85546875" bestFit="1" customWidth="1"/>
    <col min="7" max="7" width="16.85546875" style="2" bestFit="1" customWidth="1"/>
    <col min="8" max="8" width="18" style="1" bestFit="1" customWidth="1"/>
    <col min="9" max="9" width="16.42578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12550</v>
      </c>
      <c r="B2" t="s">
        <v>12551</v>
      </c>
      <c r="C2" t="s">
        <v>12549</v>
      </c>
      <c r="D2" t="s">
        <v>12548</v>
      </c>
      <c r="E2" t="s">
        <v>12363</v>
      </c>
      <c r="F2" t="s">
        <v>4</v>
      </c>
      <c r="G2" s="2">
        <v>43249</v>
      </c>
      <c r="I2" s="1">
        <v>379845</v>
      </c>
    </row>
    <row r="3" spans="1:9" x14ac:dyDescent="0.25">
      <c r="A3" t="s">
        <v>12545</v>
      </c>
      <c r="B3" t="s">
        <v>12546</v>
      </c>
      <c r="C3" t="s">
        <v>12544</v>
      </c>
      <c r="D3" t="s">
        <v>12543</v>
      </c>
      <c r="E3" t="s">
        <v>12363</v>
      </c>
      <c r="F3" t="s">
        <v>4</v>
      </c>
      <c r="G3" s="2">
        <v>43262</v>
      </c>
      <c r="I3" s="1">
        <v>382470</v>
      </c>
    </row>
    <row r="4" spans="1:9" x14ac:dyDescent="0.25">
      <c r="A4" t="s">
        <v>12540</v>
      </c>
      <c r="B4" t="s">
        <v>12541</v>
      </c>
      <c r="C4" t="s">
        <v>12539</v>
      </c>
      <c r="D4" t="s">
        <v>12538</v>
      </c>
      <c r="E4" t="s">
        <v>12363</v>
      </c>
      <c r="F4" t="s">
        <v>4</v>
      </c>
      <c r="G4" s="2">
        <v>43327</v>
      </c>
      <c r="I4" s="1">
        <v>383670</v>
      </c>
    </row>
    <row r="5" spans="1:9" x14ac:dyDescent="0.25">
      <c r="A5" t="s">
        <v>12535</v>
      </c>
      <c r="B5" t="s">
        <v>12536</v>
      </c>
      <c r="C5" t="s">
        <v>12534</v>
      </c>
      <c r="D5" t="s">
        <v>12533</v>
      </c>
      <c r="E5" t="s">
        <v>12363</v>
      </c>
      <c r="F5" t="s">
        <v>42</v>
      </c>
      <c r="G5" s="2">
        <v>43129</v>
      </c>
      <c r="I5" s="1">
        <v>337620</v>
      </c>
    </row>
    <row r="6" spans="1:9" x14ac:dyDescent="0.25">
      <c r="A6" t="s">
        <v>12530</v>
      </c>
      <c r="B6" t="s">
        <v>12531</v>
      </c>
      <c r="C6" t="s">
        <v>12529</v>
      </c>
      <c r="D6" t="s">
        <v>12528</v>
      </c>
      <c r="E6" t="s">
        <v>12363</v>
      </c>
      <c r="F6" t="s">
        <v>4</v>
      </c>
      <c r="G6" s="2">
        <v>43353</v>
      </c>
      <c r="I6" s="1">
        <v>383550</v>
      </c>
    </row>
    <row r="7" spans="1:9" x14ac:dyDescent="0.25">
      <c r="A7" t="s">
        <v>12525</v>
      </c>
      <c r="B7" t="s">
        <v>12526</v>
      </c>
      <c r="C7" t="s">
        <v>12524</v>
      </c>
      <c r="D7" t="s">
        <v>12523</v>
      </c>
      <c r="E7" t="s">
        <v>12363</v>
      </c>
      <c r="F7" t="s">
        <v>42</v>
      </c>
      <c r="G7" s="2">
        <v>43329</v>
      </c>
      <c r="I7" s="1">
        <v>380000</v>
      </c>
    </row>
    <row r="8" spans="1:9" x14ac:dyDescent="0.25">
      <c r="A8" t="s">
        <v>12520</v>
      </c>
      <c r="B8" t="s">
        <v>12521</v>
      </c>
      <c r="C8" t="s">
        <v>12519</v>
      </c>
      <c r="D8" t="s">
        <v>12518</v>
      </c>
      <c r="E8" t="s">
        <v>12363</v>
      </c>
      <c r="F8" t="s">
        <v>42</v>
      </c>
      <c r="G8" s="2">
        <v>43293</v>
      </c>
      <c r="I8" s="1">
        <v>384780</v>
      </c>
    </row>
    <row r="9" spans="1:9" x14ac:dyDescent="0.25">
      <c r="A9" t="s">
        <v>12515</v>
      </c>
      <c r="B9" t="s">
        <v>12516</v>
      </c>
      <c r="C9" t="s">
        <v>12514</v>
      </c>
      <c r="D9" t="s">
        <v>12513</v>
      </c>
      <c r="E9" t="s">
        <v>12363</v>
      </c>
      <c r="F9" t="s">
        <v>42</v>
      </c>
      <c r="G9" s="2">
        <v>43276</v>
      </c>
      <c r="I9" s="1">
        <v>380000</v>
      </c>
    </row>
    <row r="10" spans="1:9" x14ac:dyDescent="0.25">
      <c r="A10" t="s">
        <v>12510</v>
      </c>
      <c r="B10" t="s">
        <v>12511</v>
      </c>
      <c r="C10" t="s">
        <v>9600</v>
      </c>
      <c r="D10" t="s">
        <v>12509</v>
      </c>
      <c r="E10" t="s">
        <v>12363</v>
      </c>
      <c r="F10" t="s">
        <v>4</v>
      </c>
      <c r="G10" s="2">
        <v>43376</v>
      </c>
      <c r="I10" s="1">
        <v>302705</v>
      </c>
    </row>
    <row r="11" spans="1:9" x14ac:dyDescent="0.25">
      <c r="A11" t="s">
        <v>12506</v>
      </c>
      <c r="B11" t="s">
        <v>12507</v>
      </c>
      <c r="C11" t="s">
        <v>12505</v>
      </c>
      <c r="D11" t="s">
        <v>12504</v>
      </c>
      <c r="E11" t="s">
        <v>12363</v>
      </c>
      <c r="F11" t="s">
        <v>42</v>
      </c>
      <c r="G11" s="2">
        <v>43174</v>
      </c>
      <c r="I11" s="1">
        <v>383025</v>
      </c>
    </row>
    <row r="12" spans="1:9" x14ac:dyDescent="0.25">
      <c r="A12" t="s">
        <v>12501</v>
      </c>
      <c r="B12" t="s">
        <v>12502</v>
      </c>
      <c r="C12" t="s">
        <v>12500</v>
      </c>
      <c r="D12" t="s">
        <v>12499</v>
      </c>
      <c r="E12" t="s">
        <v>12363</v>
      </c>
      <c r="F12" t="s">
        <v>4</v>
      </c>
      <c r="G12" s="2">
        <v>43367</v>
      </c>
      <c r="I12" s="1">
        <v>300000</v>
      </c>
    </row>
    <row r="13" spans="1:9" x14ac:dyDescent="0.25">
      <c r="A13" t="s">
        <v>12496</v>
      </c>
      <c r="B13" t="s">
        <v>12497</v>
      </c>
      <c r="C13" t="s">
        <v>7460</v>
      </c>
      <c r="D13" t="s">
        <v>7459</v>
      </c>
      <c r="E13" t="s">
        <v>12363</v>
      </c>
      <c r="F13" t="s">
        <v>4</v>
      </c>
      <c r="G13" s="2">
        <v>43333</v>
      </c>
      <c r="I13" s="1">
        <v>390015</v>
      </c>
    </row>
    <row r="14" spans="1:9" x14ac:dyDescent="0.25">
      <c r="A14" t="s">
        <v>12493</v>
      </c>
      <c r="B14" t="s">
        <v>12494</v>
      </c>
      <c r="C14" t="s">
        <v>12492</v>
      </c>
      <c r="D14" t="s">
        <v>12491</v>
      </c>
      <c r="E14" t="s">
        <v>12363</v>
      </c>
      <c r="F14" t="s">
        <v>4</v>
      </c>
      <c r="G14" s="2">
        <v>43353</v>
      </c>
      <c r="I14" s="1">
        <v>384705</v>
      </c>
    </row>
    <row r="15" spans="1:9" x14ac:dyDescent="0.25">
      <c r="A15" t="s">
        <v>12488</v>
      </c>
      <c r="B15" t="s">
        <v>12489</v>
      </c>
      <c r="C15" t="s">
        <v>12487</v>
      </c>
      <c r="D15" t="s">
        <v>12486</v>
      </c>
      <c r="E15" t="s">
        <v>12363</v>
      </c>
      <c r="F15" t="s">
        <v>4</v>
      </c>
      <c r="G15" s="2">
        <v>43326</v>
      </c>
      <c r="I15" s="1">
        <v>388935</v>
      </c>
    </row>
    <row r="16" spans="1:9" x14ac:dyDescent="0.25">
      <c r="A16" t="s">
        <v>12483</v>
      </c>
      <c r="B16" t="s">
        <v>12484</v>
      </c>
      <c r="C16" t="s">
        <v>12482</v>
      </c>
      <c r="D16" t="s">
        <v>12481</v>
      </c>
      <c r="E16" t="s">
        <v>12363</v>
      </c>
      <c r="F16" t="s">
        <v>4</v>
      </c>
      <c r="G16" s="2">
        <v>43290</v>
      </c>
      <c r="I16" s="1">
        <v>386085</v>
      </c>
    </row>
    <row r="17" spans="1:9" x14ac:dyDescent="0.25">
      <c r="A17" t="s">
        <v>12478</v>
      </c>
      <c r="B17" t="s">
        <v>12479</v>
      </c>
      <c r="C17" t="s">
        <v>2992</v>
      </c>
      <c r="D17" t="s">
        <v>2991</v>
      </c>
      <c r="E17" t="s">
        <v>12363</v>
      </c>
      <c r="F17" t="s">
        <v>4</v>
      </c>
      <c r="G17" s="2">
        <v>43290</v>
      </c>
      <c r="I17" s="1">
        <v>387945</v>
      </c>
    </row>
    <row r="18" spans="1:9" x14ac:dyDescent="0.25">
      <c r="A18" t="s">
        <v>12475</v>
      </c>
      <c r="B18" t="s">
        <v>12476</v>
      </c>
      <c r="C18" t="s">
        <v>12474</v>
      </c>
      <c r="D18" t="s">
        <v>12473</v>
      </c>
      <c r="E18" t="s">
        <v>12363</v>
      </c>
      <c r="F18" t="s">
        <v>4</v>
      </c>
      <c r="G18" s="2">
        <v>43369</v>
      </c>
      <c r="I18" s="1">
        <v>386175</v>
      </c>
    </row>
    <row r="19" spans="1:9" x14ac:dyDescent="0.25">
      <c r="A19" t="s">
        <v>12470</v>
      </c>
      <c r="B19" t="s">
        <v>12471</v>
      </c>
      <c r="C19" t="s">
        <v>12469</v>
      </c>
      <c r="D19" t="s">
        <v>12468</v>
      </c>
      <c r="E19" t="s">
        <v>12363</v>
      </c>
      <c r="F19" t="s">
        <v>4</v>
      </c>
      <c r="G19" s="2">
        <v>43368</v>
      </c>
      <c r="I19" s="1">
        <v>380000</v>
      </c>
    </row>
    <row r="20" spans="1:9" x14ac:dyDescent="0.25">
      <c r="A20" t="s">
        <v>12465</v>
      </c>
      <c r="B20" t="s">
        <v>12466</v>
      </c>
      <c r="C20" t="s">
        <v>9014</v>
      </c>
      <c r="D20" t="s">
        <v>12464</v>
      </c>
      <c r="E20" t="s">
        <v>12363</v>
      </c>
      <c r="F20" t="s">
        <v>4</v>
      </c>
      <c r="G20" s="2">
        <v>43418</v>
      </c>
      <c r="I20" s="1">
        <v>389970</v>
      </c>
    </row>
    <row r="21" spans="1:9" x14ac:dyDescent="0.25">
      <c r="A21" t="s">
        <v>12461</v>
      </c>
      <c r="B21" t="s">
        <v>12462</v>
      </c>
      <c r="C21" t="s">
        <v>12460</v>
      </c>
      <c r="D21" t="s">
        <v>12459</v>
      </c>
      <c r="E21" t="s">
        <v>12363</v>
      </c>
      <c r="F21" t="s">
        <v>4</v>
      </c>
      <c r="G21" s="2">
        <v>43136</v>
      </c>
      <c r="I21" s="1">
        <v>405315</v>
      </c>
    </row>
    <row r="22" spans="1:9" x14ac:dyDescent="0.25">
      <c r="A22" t="s">
        <v>12456</v>
      </c>
      <c r="B22" t="s">
        <v>12457</v>
      </c>
      <c r="C22" t="s">
        <v>12455</v>
      </c>
      <c r="D22" t="s">
        <v>12454</v>
      </c>
      <c r="E22" t="s">
        <v>12363</v>
      </c>
      <c r="F22" t="s">
        <v>4</v>
      </c>
      <c r="G22" s="2">
        <v>43123</v>
      </c>
      <c r="I22" s="1">
        <v>300000</v>
      </c>
    </row>
    <row r="23" spans="1:9" x14ac:dyDescent="0.25">
      <c r="A23" t="s">
        <v>12451</v>
      </c>
      <c r="B23" t="s">
        <v>12452</v>
      </c>
      <c r="C23" t="s">
        <v>11368</v>
      </c>
      <c r="D23" t="s">
        <v>11367</v>
      </c>
      <c r="E23" t="s">
        <v>12363</v>
      </c>
      <c r="F23" t="s">
        <v>4</v>
      </c>
      <c r="G23" s="2">
        <v>43369</v>
      </c>
      <c r="I23" s="1">
        <v>323787</v>
      </c>
    </row>
    <row r="24" spans="1:9" x14ac:dyDescent="0.25">
      <c r="A24" t="s">
        <v>12448</v>
      </c>
      <c r="B24" t="s">
        <v>12449</v>
      </c>
      <c r="C24" t="s">
        <v>12447</v>
      </c>
      <c r="D24" t="s">
        <v>12446</v>
      </c>
      <c r="E24" t="s">
        <v>12363</v>
      </c>
      <c r="F24" t="s">
        <v>4</v>
      </c>
      <c r="G24" s="2">
        <v>43360</v>
      </c>
      <c r="I24" s="1">
        <v>386235</v>
      </c>
    </row>
    <row r="25" spans="1:9" x14ac:dyDescent="0.25">
      <c r="A25" t="s">
        <v>12443</v>
      </c>
      <c r="B25" t="s">
        <v>12444</v>
      </c>
      <c r="C25" t="s">
        <v>12442</v>
      </c>
      <c r="D25" t="s">
        <v>12441</v>
      </c>
      <c r="E25" t="s">
        <v>12363</v>
      </c>
      <c r="F25" t="s">
        <v>4</v>
      </c>
      <c r="G25" s="2">
        <v>43349</v>
      </c>
      <c r="I25" s="1">
        <v>380000</v>
      </c>
    </row>
    <row r="26" spans="1:9" x14ac:dyDescent="0.25">
      <c r="A26" t="s">
        <v>12438</v>
      </c>
      <c r="B26" t="s">
        <v>12439</v>
      </c>
      <c r="C26" t="s">
        <v>12437</v>
      </c>
      <c r="D26" t="s">
        <v>12436</v>
      </c>
      <c r="E26" t="s">
        <v>12363</v>
      </c>
      <c r="F26" t="s">
        <v>42</v>
      </c>
      <c r="G26" s="2">
        <v>43110</v>
      </c>
      <c r="I26" s="1">
        <v>233434</v>
      </c>
    </row>
    <row r="27" spans="1:9" x14ac:dyDescent="0.25">
      <c r="A27" t="s">
        <v>12433</v>
      </c>
      <c r="B27" t="s">
        <v>12434</v>
      </c>
      <c r="C27" t="s">
        <v>8373</v>
      </c>
      <c r="D27" t="s">
        <v>8372</v>
      </c>
      <c r="E27" t="s">
        <v>12363</v>
      </c>
      <c r="F27" t="s">
        <v>4</v>
      </c>
      <c r="G27" s="2">
        <v>43430</v>
      </c>
      <c r="I27" s="1">
        <v>137147</v>
      </c>
    </row>
    <row r="28" spans="1:9" x14ac:dyDescent="0.25">
      <c r="A28" t="s">
        <v>12430</v>
      </c>
      <c r="B28" t="s">
        <v>12431</v>
      </c>
      <c r="C28" t="s">
        <v>12429</v>
      </c>
      <c r="D28" t="s">
        <v>12428</v>
      </c>
      <c r="E28" t="s">
        <v>12363</v>
      </c>
      <c r="F28" t="s">
        <v>4</v>
      </c>
      <c r="G28" s="2">
        <v>43350</v>
      </c>
      <c r="I28" s="1">
        <v>195000</v>
      </c>
    </row>
    <row r="29" spans="1:9" x14ac:dyDescent="0.25">
      <c r="A29" t="s">
        <v>12425</v>
      </c>
      <c r="B29" t="s">
        <v>12426</v>
      </c>
      <c r="C29" t="s">
        <v>12424</v>
      </c>
      <c r="D29" t="s">
        <v>12423</v>
      </c>
      <c r="E29" t="s">
        <v>12363</v>
      </c>
      <c r="F29" t="s">
        <v>42</v>
      </c>
      <c r="G29" s="2">
        <v>43262</v>
      </c>
      <c r="I29" s="1">
        <v>380000</v>
      </c>
    </row>
    <row r="30" spans="1:9" x14ac:dyDescent="0.25">
      <c r="A30" t="s">
        <v>12420</v>
      </c>
      <c r="B30" t="s">
        <v>12421</v>
      </c>
      <c r="C30" t="s">
        <v>5959</v>
      </c>
      <c r="D30" t="s">
        <v>12419</v>
      </c>
      <c r="E30" t="s">
        <v>12363</v>
      </c>
      <c r="F30" t="s">
        <v>4</v>
      </c>
      <c r="G30" s="2">
        <v>43334</v>
      </c>
      <c r="I30" s="1">
        <v>390420</v>
      </c>
    </row>
    <row r="31" spans="1:9" x14ac:dyDescent="0.25">
      <c r="A31" t="s">
        <v>12416</v>
      </c>
      <c r="B31" t="s">
        <v>12417</v>
      </c>
      <c r="C31" t="s">
        <v>12415</v>
      </c>
      <c r="D31" t="s">
        <v>12414</v>
      </c>
      <c r="E31" t="s">
        <v>12363</v>
      </c>
      <c r="F31" t="s">
        <v>4</v>
      </c>
      <c r="G31" s="2">
        <v>43369</v>
      </c>
      <c r="I31" s="1">
        <v>282000</v>
      </c>
    </row>
    <row r="32" spans="1:9" x14ac:dyDescent="0.25">
      <c r="A32" t="s">
        <v>12411</v>
      </c>
      <c r="B32" t="s">
        <v>12412</v>
      </c>
      <c r="C32" t="s">
        <v>12410</v>
      </c>
      <c r="D32" t="s">
        <v>12409</v>
      </c>
      <c r="E32" t="s">
        <v>12363</v>
      </c>
      <c r="F32" t="s">
        <v>4</v>
      </c>
      <c r="G32" s="2">
        <v>43364</v>
      </c>
      <c r="I32" s="1">
        <v>380000</v>
      </c>
    </row>
    <row r="33" spans="1:9" x14ac:dyDescent="0.25">
      <c r="A33" t="s">
        <v>12406</v>
      </c>
      <c r="B33" t="s">
        <v>12407</v>
      </c>
      <c r="C33" t="s">
        <v>12405</v>
      </c>
      <c r="D33" t="s">
        <v>12404</v>
      </c>
      <c r="E33" t="s">
        <v>12363</v>
      </c>
      <c r="F33" t="s">
        <v>4</v>
      </c>
      <c r="G33" s="2">
        <v>43335</v>
      </c>
      <c r="I33" s="1">
        <v>380000</v>
      </c>
    </row>
    <row r="34" spans="1:9" x14ac:dyDescent="0.25">
      <c r="A34" t="s">
        <v>12401</v>
      </c>
      <c r="B34" t="s">
        <v>12402</v>
      </c>
      <c r="C34" t="s">
        <v>12400</v>
      </c>
      <c r="D34" t="s">
        <v>12399</v>
      </c>
      <c r="E34" t="s">
        <v>12363</v>
      </c>
      <c r="F34" t="s">
        <v>42</v>
      </c>
      <c r="G34" s="2">
        <v>43329</v>
      </c>
      <c r="I34" s="1">
        <v>370000</v>
      </c>
    </row>
    <row r="35" spans="1:9" x14ac:dyDescent="0.25">
      <c r="A35" t="s">
        <v>12396</v>
      </c>
      <c r="B35" t="s">
        <v>12397</v>
      </c>
      <c r="C35" t="s">
        <v>12395</v>
      </c>
      <c r="D35" t="s">
        <v>12394</v>
      </c>
      <c r="E35" t="s">
        <v>12363</v>
      </c>
      <c r="F35" t="s">
        <v>4</v>
      </c>
      <c r="G35" s="2">
        <v>43266</v>
      </c>
      <c r="I35" s="1">
        <v>387195</v>
      </c>
    </row>
    <row r="36" spans="1:9" x14ac:dyDescent="0.25">
      <c r="A36" t="s">
        <v>12391</v>
      </c>
      <c r="B36" t="s">
        <v>12392</v>
      </c>
      <c r="C36" t="s">
        <v>12390</v>
      </c>
      <c r="D36" t="s">
        <v>12389</v>
      </c>
      <c r="E36" t="s">
        <v>12363</v>
      </c>
      <c r="F36" t="s">
        <v>4</v>
      </c>
      <c r="G36" s="2">
        <v>43378</v>
      </c>
      <c r="I36" s="1">
        <v>381855</v>
      </c>
    </row>
    <row r="37" spans="1:9" x14ac:dyDescent="0.25">
      <c r="A37" t="s">
        <v>12386</v>
      </c>
      <c r="B37" t="s">
        <v>12387</v>
      </c>
      <c r="C37" t="s">
        <v>12385</v>
      </c>
      <c r="D37" t="s">
        <v>12384</v>
      </c>
      <c r="E37" t="s">
        <v>12363</v>
      </c>
      <c r="F37" t="s">
        <v>4</v>
      </c>
      <c r="G37" s="2">
        <v>43304</v>
      </c>
      <c r="I37" s="1">
        <v>389970</v>
      </c>
    </row>
    <row r="38" spans="1:9" x14ac:dyDescent="0.25">
      <c r="A38" t="s">
        <v>12381</v>
      </c>
      <c r="B38" t="s">
        <v>12382</v>
      </c>
      <c r="C38" t="s">
        <v>791</v>
      </c>
      <c r="D38" t="s">
        <v>790</v>
      </c>
      <c r="E38" t="s">
        <v>12363</v>
      </c>
      <c r="F38" t="s">
        <v>4</v>
      </c>
      <c r="G38" s="2">
        <v>43356</v>
      </c>
      <c r="I38" s="1">
        <v>144032</v>
      </c>
    </row>
    <row r="39" spans="1:9" x14ac:dyDescent="0.25">
      <c r="A39" t="s">
        <v>12378</v>
      </c>
      <c r="B39" t="s">
        <v>12379</v>
      </c>
      <c r="C39" t="s">
        <v>12377</v>
      </c>
      <c r="D39" t="s">
        <v>12376</v>
      </c>
      <c r="E39" t="s">
        <v>12363</v>
      </c>
      <c r="F39" t="s">
        <v>4</v>
      </c>
      <c r="G39" s="2">
        <v>43382</v>
      </c>
      <c r="I39" s="1">
        <v>380000</v>
      </c>
    </row>
    <row r="40" spans="1:9" x14ac:dyDescent="0.25">
      <c r="A40" t="s">
        <v>12373</v>
      </c>
      <c r="B40" t="s">
        <v>12374</v>
      </c>
      <c r="C40" t="s">
        <v>12372</v>
      </c>
      <c r="D40" t="s">
        <v>12371</v>
      </c>
      <c r="E40" t="s">
        <v>12363</v>
      </c>
      <c r="F40" t="s">
        <v>4</v>
      </c>
      <c r="G40" s="2">
        <v>43346</v>
      </c>
      <c r="I40" s="1">
        <v>384705</v>
      </c>
    </row>
    <row r="41" spans="1:9" x14ac:dyDescent="0.25">
      <c r="A41" t="s">
        <v>12368</v>
      </c>
      <c r="B41" t="s">
        <v>12369</v>
      </c>
      <c r="C41" t="s">
        <v>12367</v>
      </c>
      <c r="D41" t="s">
        <v>12366</v>
      </c>
      <c r="E41" t="s">
        <v>12363</v>
      </c>
      <c r="F41" t="s">
        <v>4</v>
      </c>
      <c r="G41" s="2">
        <v>43307</v>
      </c>
      <c r="I41" s="1">
        <v>384600</v>
      </c>
    </row>
    <row r="42" spans="1:9" x14ac:dyDescent="0.25">
      <c r="A42" t="s">
        <v>12362</v>
      </c>
      <c r="B42" t="s">
        <v>12364</v>
      </c>
      <c r="C42" t="s">
        <v>12361</v>
      </c>
      <c r="D42" t="s">
        <v>12360</v>
      </c>
      <c r="E42" t="s">
        <v>12363</v>
      </c>
      <c r="F42" t="s">
        <v>4</v>
      </c>
      <c r="G42" s="2">
        <v>43137</v>
      </c>
      <c r="I42" s="1">
        <v>251281</v>
      </c>
    </row>
    <row r="43" spans="1:9" x14ac:dyDescent="0.25">
      <c r="A43" t="s">
        <v>12477</v>
      </c>
      <c r="B43" t="s">
        <v>30868</v>
      </c>
      <c r="C43" t="s">
        <v>2992</v>
      </c>
      <c r="D43" t="s">
        <v>2991</v>
      </c>
      <c r="E43" t="s">
        <v>0</v>
      </c>
      <c r="F43" t="s">
        <v>4</v>
      </c>
      <c r="G43" s="2">
        <v>43290</v>
      </c>
      <c r="H43" s="1">
        <v>1000000</v>
      </c>
      <c r="I43" s="1">
        <v>0</v>
      </c>
    </row>
    <row r="44" spans="1:9" x14ac:dyDescent="0.25">
      <c r="A44" t="s">
        <v>12408</v>
      </c>
      <c r="B44" t="s">
        <v>30867</v>
      </c>
      <c r="C44" t="s">
        <v>12410</v>
      </c>
      <c r="D44" t="s">
        <v>12409</v>
      </c>
      <c r="E44" t="s">
        <v>0</v>
      </c>
      <c r="F44" t="s">
        <v>4</v>
      </c>
      <c r="G44" s="2">
        <v>43364</v>
      </c>
      <c r="H44" s="1">
        <v>380000</v>
      </c>
      <c r="I44" s="1">
        <v>0</v>
      </c>
    </row>
    <row r="45" spans="1:9" x14ac:dyDescent="0.25">
      <c r="A45" t="s">
        <v>12403</v>
      </c>
      <c r="B45" t="s">
        <v>30866</v>
      </c>
      <c r="C45" t="s">
        <v>12405</v>
      </c>
      <c r="D45" t="s">
        <v>12404</v>
      </c>
      <c r="E45" t="s">
        <v>0</v>
      </c>
      <c r="F45" t="s">
        <v>4</v>
      </c>
      <c r="G45" s="2">
        <v>43335</v>
      </c>
      <c r="H45" s="1">
        <v>380000</v>
      </c>
      <c r="I45" s="1">
        <v>0</v>
      </c>
    </row>
    <row r="46" spans="1:9" x14ac:dyDescent="0.25">
      <c r="A46" t="s">
        <v>12503</v>
      </c>
      <c r="B46" t="s">
        <v>30865</v>
      </c>
      <c r="C46" t="s">
        <v>12505</v>
      </c>
      <c r="D46" t="s">
        <v>12504</v>
      </c>
      <c r="E46" t="s">
        <v>0</v>
      </c>
      <c r="F46" t="s">
        <v>42</v>
      </c>
      <c r="G46" s="2">
        <v>43174</v>
      </c>
      <c r="H46" s="1">
        <v>1200000</v>
      </c>
      <c r="I46" s="1">
        <v>0</v>
      </c>
    </row>
    <row r="47" spans="1:9" x14ac:dyDescent="0.25">
      <c r="A47" t="s">
        <v>12383</v>
      </c>
      <c r="B47" t="s">
        <v>30864</v>
      </c>
      <c r="C47" t="s">
        <v>12385</v>
      </c>
      <c r="D47" t="s">
        <v>12384</v>
      </c>
      <c r="E47" t="s">
        <v>0</v>
      </c>
      <c r="F47" t="s">
        <v>4</v>
      </c>
      <c r="G47" s="2">
        <v>43304</v>
      </c>
      <c r="H47" s="1">
        <v>500000</v>
      </c>
      <c r="I47" s="1">
        <v>0</v>
      </c>
    </row>
    <row r="48" spans="1:9" x14ac:dyDescent="0.25">
      <c r="A48" t="s">
        <v>12508</v>
      </c>
      <c r="B48" t="s">
        <v>30863</v>
      </c>
      <c r="C48" t="s">
        <v>9600</v>
      </c>
      <c r="D48" t="s">
        <v>12509</v>
      </c>
      <c r="E48" t="s">
        <v>0</v>
      </c>
      <c r="F48" t="s">
        <v>4</v>
      </c>
      <c r="G48" s="2">
        <v>43376</v>
      </c>
      <c r="H48" s="1">
        <v>400000</v>
      </c>
      <c r="I48" s="1">
        <v>0</v>
      </c>
    </row>
    <row r="49" spans="1:9" x14ac:dyDescent="0.25">
      <c r="A49" t="s">
        <v>12547</v>
      </c>
      <c r="B49" t="s">
        <v>30862</v>
      </c>
      <c r="C49" t="s">
        <v>12549</v>
      </c>
      <c r="D49" t="s">
        <v>12548</v>
      </c>
      <c r="E49" t="s">
        <v>0</v>
      </c>
      <c r="F49" t="s">
        <v>4</v>
      </c>
      <c r="G49" s="2">
        <v>43249</v>
      </c>
      <c r="H49" s="1">
        <v>2500000</v>
      </c>
      <c r="I49" s="1">
        <v>0</v>
      </c>
    </row>
    <row r="50" spans="1:9" x14ac:dyDescent="0.25">
      <c r="A50" t="s">
        <v>12542</v>
      </c>
      <c r="B50" t="s">
        <v>30861</v>
      </c>
      <c r="C50" t="s">
        <v>12544</v>
      </c>
      <c r="D50" t="s">
        <v>12543</v>
      </c>
      <c r="E50" t="s">
        <v>0</v>
      </c>
      <c r="F50" t="s">
        <v>4</v>
      </c>
      <c r="G50" s="2">
        <v>43262</v>
      </c>
      <c r="H50" s="1">
        <v>2500000</v>
      </c>
      <c r="I50" s="1">
        <v>0</v>
      </c>
    </row>
    <row r="51" spans="1:9" x14ac:dyDescent="0.25">
      <c r="A51" t="s">
        <v>12453</v>
      </c>
      <c r="B51" t="s">
        <v>30860</v>
      </c>
      <c r="C51" t="s">
        <v>12455</v>
      </c>
      <c r="D51" t="s">
        <v>12454</v>
      </c>
      <c r="E51" t="s">
        <v>0</v>
      </c>
      <c r="F51" t="s">
        <v>4</v>
      </c>
      <c r="G51" s="2">
        <v>43123</v>
      </c>
      <c r="H51" s="1">
        <v>300000</v>
      </c>
      <c r="I51" s="1">
        <v>0</v>
      </c>
    </row>
    <row r="52" spans="1:9" x14ac:dyDescent="0.25">
      <c r="A52" t="s">
        <v>30858</v>
      </c>
      <c r="B52" t="s">
        <v>30859</v>
      </c>
      <c r="C52" t="s">
        <v>7508</v>
      </c>
      <c r="D52" t="s">
        <v>7507</v>
      </c>
      <c r="E52" t="s">
        <v>0</v>
      </c>
      <c r="F52" t="s">
        <v>4</v>
      </c>
      <c r="G52" s="2">
        <v>43445</v>
      </c>
      <c r="H52" s="1">
        <v>2500000</v>
      </c>
      <c r="I52" s="1">
        <v>0</v>
      </c>
    </row>
    <row r="53" spans="1:9" x14ac:dyDescent="0.25">
      <c r="A53" t="s">
        <v>12413</v>
      </c>
      <c r="B53" t="s">
        <v>30857</v>
      </c>
      <c r="C53" t="s">
        <v>12415</v>
      </c>
      <c r="D53" t="s">
        <v>12414</v>
      </c>
      <c r="E53" t="s">
        <v>0</v>
      </c>
      <c r="F53" t="s">
        <v>4</v>
      </c>
      <c r="G53" s="2">
        <v>43369</v>
      </c>
      <c r="H53" s="1">
        <v>282000</v>
      </c>
      <c r="I53" s="1">
        <v>0</v>
      </c>
    </row>
    <row r="54" spans="1:9" x14ac:dyDescent="0.25">
      <c r="A54" t="s">
        <v>12365</v>
      </c>
      <c r="B54" t="s">
        <v>30856</v>
      </c>
      <c r="C54" t="s">
        <v>12367</v>
      </c>
      <c r="D54" t="s">
        <v>12366</v>
      </c>
      <c r="E54" t="s">
        <v>0</v>
      </c>
      <c r="F54" t="s">
        <v>4</v>
      </c>
      <c r="G54" s="2">
        <v>43307</v>
      </c>
      <c r="H54" s="1">
        <v>1040000</v>
      </c>
      <c r="I54" s="1">
        <v>0</v>
      </c>
    </row>
    <row r="55" spans="1:9" x14ac:dyDescent="0.25">
      <c r="A55" t="s">
        <v>12422</v>
      </c>
      <c r="B55" t="s">
        <v>30855</v>
      </c>
      <c r="C55" t="s">
        <v>12424</v>
      </c>
      <c r="D55" t="s">
        <v>12423</v>
      </c>
      <c r="E55" t="s">
        <v>0</v>
      </c>
      <c r="F55" t="s">
        <v>42</v>
      </c>
      <c r="G55" s="2">
        <v>43262</v>
      </c>
      <c r="H55" s="1">
        <v>380000</v>
      </c>
      <c r="I55" s="1">
        <v>0</v>
      </c>
    </row>
    <row r="56" spans="1:9" x14ac:dyDescent="0.25">
      <c r="A56" t="s">
        <v>12532</v>
      </c>
      <c r="B56" t="s">
        <v>30854</v>
      </c>
      <c r="C56" t="s">
        <v>12534</v>
      </c>
      <c r="D56" t="s">
        <v>12533</v>
      </c>
      <c r="E56" t="s">
        <v>0</v>
      </c>
      <c r="F56" t="s">
        <v>4</v>
      </c>
      <c r="G56" s="2">
        <v>43129</v>
      </c>
      <c r="H56" s="1">
        <v>938149</v>
      </c>
      <c r="I56" s="1">
        <v>0</v>
      </c>
    </row>
    <row r="57" spans="1:9" x14ac:dyDescent="0.25">
      <c r="A57" t="s">
        <v>12427</v>
      </c>
      <c r="B57" t="s">
        <v>30853</v>
      </c>
      <c r="C57" t="s">
        <v>12429</v>
      </c>
      <c r="D57" t="s">
        <v>12428</v>
      </c>
      <c r="E57" t="s">
        <v>0</v>
      </c>
      <c r="F57" t="s">
        <v>4</v>
      </c>
      <c r="G57" s="2">
        <v>43348</v>
      </c>
      <c r="H57" s="1">
        <v>195000</v>
      </c>
      <c r="I57" s="1">
        <v>0</v>
      </c>
    </row>
    <row r="58" spans="1:9" x14ac:dyDescent="0.25">
      <c r="A58" t="s">
        <v>12498</v>
      </c>
      <c r="B58" t="s">
        <v>30852</v>
      </c>
      <c r="C58" t="s">
        <v>12500</v>
      </c>
      <c r="D58" t="s">
        <v>12499</v>
      </c>
      <c r="E58" t="s">
        <v>0</v>
      </c>
      <c r="F58" t="s">
        <v>4</v>
      </c>
      <c r="G58" s="2">
        <v>43367</v>
      </c>
      <c r="H58" s="1">
        <v>300000</v>
      </c>
      <c r="I58" s="1">
        <v>0</v>
      </c>
    </row>
    <row r="59" spans="1:9" x14ac:dyDescent="0.25">
      <c r="A59" t="s">
        <v>12458</v>
      </c>
      <c r="B59" t="s">
        <v>30851</v>
      </c>
      <c r="C59" t="s">
        <v>12460</v>
      </c>
      <c r="D59" t="s">
        <v>12459</v>
      </c>
      <c r="E59" t="s">
        <v>0</v>
      </c>
      <c r="F59" t="s">
        <v>4</v>
      </c>
      <c r="G59" s="2">
        <v>43136</v>
      </c>
      <c r="H59" s="1">
        <v>1450000</v>
      </c>
      <c r="I59" s="1">
        <v>0</v>
      </c>
    </row>
    <row r="60" spans="1:9" x14ac:dyDescent="0.25">
      <c r="A60" t="s">
        <v>12527</v>
      </c>
      <c r="B60" t="s">
        <v>30850</v>
      </c>
      <c r="C60" t="s">
        <v>12529</v>
      </c>
      <c r="D60" t="s">
        <v>12528</v>
      </c>
      <c r="E60" t="s">
        <v>0</v>
      </c>
      <c r="F60" t="s">
        <v>4</v>
      </c>
      <c r="G60" s="2">
        <v>43353</v>
      </c>
      <c r="H60" s="1">
        <v>2722000</v>
      </c>
      <c r="I60" s="1">
        <v>0</v>
      </c>
    </row>
    <row r="61" spans="1:9" x14ac:dyDescent="0.25">
      <c r="A61" t="s">
        <v>12495</v>
      </c>
      <c r="B61" t="s">
        <v>30849</v>
      </c>
      <c r="C61" t="s">
        <v>7460</v>
      </c>
      <c r="D61" t="s">
        <v>7459</v>
      </c>
      <c r="E61" t="s">
        <v>0</v>
      </c>
      <c r="F61" t="s">
        <v>4</v>
      </c>
      <c r="G61" s="2">
        <v>43333</v>
      </c>
      <c r="H61" s="1">
        <v>3000000</v>
      </c>
      <c r="I61" s="1">
        <v>0</v>
      </c>
    </row>
    <row r="62" spans="1:9" x14ac:dyDescent="0.25">
      <c r="A62" t="s">
        <v>12380</v>
      </c>
      <c r="B62" t="s">
        <v>30848</v>
      </c>
      <c r="C62" t="s">
        <v>791</v>
      </c>
      <c r="D62" t="s">
        <v>790</v>
      </c>
      <c r="E62" t="s">
        <v>0</v>
      </c>
      <c r="F62" t="s">
        <v>4</v>
      </c>
      <c r="G62" s="2">
        <v>43356</v>
      </c>
      <c r="H62" s="1">
        <v>144032</v>
      </c>
      <c r="I62" s="1">
        <v>0</v>
      </c>
    </row>
    <row r="63" spans="1:9" x14ac:dyDescent="0.25">
      <c r="A63" t="s">
        <v>30846</v>
      </c>
      <c r="B63" t="s">
        <v>30847</v>
      </c>
      <c r="C63" t="s">
        <v>10030</v>
      </c>
      <c r="D63" t="s">
        <v>10029</v>
      </c>
      <c r="E63" t="s">
        <v>0</v>
      </c>
      <c r="F63" t="s">
        <v>4</v>
      </c>
      <c r="G63" s="2">
        <v>43178</v>
      </c>
      <c r="H63" s="1">
        <v>5000000</v>
      </c>
      <c r="I63" s="1">
        <v>0</v>
      </c>
    </row>
    <row r="64" spans="1:9" x14ac:dyDescent="0.25">
      <c r="A64" t="s">
        <v>12485</v>
      </c>
      <c r="B64" t="s">
        <v>30845</v>
      </c>
      <c r="C64" t="s">
        <v>12487</v>
      </c>
      <c r="D64" t="s">
        <v>12486</v>
      </c>
      <c r="E64" t="s">
        <v>0</v>
      </c>
      <c r="F64" t="s">
        <v>4</v>
      </c>
      <c r="G64" s="2">
        <v>43326</v>
      </c>
      <c r="H64" s="1">
        <v>2200000</v>
      </c>
      <c r="I64" s="1">
        <v>0</v>
      </c>
    </row>
    <row r="65" spans="1:9" x14ac:dyDescent="0.25">
      <c r="A65" t="s">
        <v>12393</v>
      </c>
      <c r="B65" t="s">
        <v>30844</v>
      </c>
      <c r="C65" t="s">
        <v>12395</v>
      </c>
      <c r="D65" t="s">
        <v>12394</v>
      </c>
      <c r="E65" t="s">
        <v>0</v>
      </c>
      <c r="F65" t="s">
        <v>4</v>
      </c>
      <c r="G65" s="2">
        <v>43266</v>
      </c>
      <c r="H65" s="1">
        <v>400000</v>
      </c>
      <c r="I65" s="1">
        <v>0</v>
      </c>
    </row>
    <row r="66" spans="1:9" x14ac:dyDescent="0.25">
      <c r="A66" t="s">
        <v>12467</v>
      </c>
      <c r="B66" t="s">
        <v>30843</v>
      </c>
      <c r="C66" t="s">
        <v>12469</v>
      </c>
      <c r="D66" t="s">
        <v>12468</v>
      </c>
      <c r="E66" t="s">
        <v>0</v>
      </c>
      <c r="F66" t="s">
        <v>4</v>
      </c>
      <c r="G66" s="2">
        <v>43368</v>
      </c>
      <c r="H66" s="1">
        <v>380000</v>
      </c>
      <c r="I66" s="1">
        <v>0</v>
      </c>
    </row>
    <row r="67" spans="1:9" x14ac:dyDescent="0.25">
      <c r="A67" t="s">
        <v>12440</v>
      </c>
      <c r="B67" t="s">
        <v>30842</v>
      </c>
      <c r="C67" t="s">
        <v>12442</v>
      </c>
      <c r="D67" t="s">
        <v>12441</v>
      </c>
      <c r="E67" t="s">
        <v>0</v>
      </c>
      <c r="F67" t="s">
        <v>4</v>
      </c>
      <c r="G67" s="2">
        <v>43349</v>
      </c>
      <c r="H67" s="1">
        <v>380000</v>
      </c>
      <c r="I67" s="1">
        <v>0</v>
      </c>
    </row>
    <row r="68" spans="1:9" x14ac:dyDescent="0.25">
      <c r="A68" t="s">
        <v>12418</v>
      </c>
      <c r="B68" t="s">
        <v>30841</v>
      </c>
      <c r="C68" t="s">
        <v>5959</v>
      </c>
      <c r="D68" t="s">
        <v>12419</v>
      </c>
      <c r="E68" t="s">
        <v>0</v>
      </c>
      <c r="F68" t="s">
        <v>4</v>
      </c>
      <c r="G68" s="2">
        <v>43333</v>
      </c>
      <c r="H68" s="1">
        <v>800000</v>
      </c>
      <c r="I68" s="1">
        <v>0</v>
      </c>
    </row>
    <row r="69" spans="1:9" x14ac:dyDescent="0.25">
      <c r="A69" t="s">
        <v>12388</v>
      </c>
      <c r="B69" t="s">
        <v>30840</v>
      </c>
      <c r="C69" t="s">
        <v>12390</v>
      </c>
      <c r="D69" t="s">
        <v>12389</v>
      </c>
      <c r="E69" t="s">
        <v>0</v>
      </c>
      <c r="F69" t="s">
        <v>4</v>
      </c>
      <c r="G69" s="2">
        <v>43378</v>
      </c>
      <c r="H69" s="1">
        <v>1000000</v>
      </c>
      <c r="I69" s="1">
        <v>0</v>
      </c>
    </row>
    <row r="70" spans="1:9" x14ac:dyDescent="0.25">
      <c r="A70" t="s">
        <v>12435</v>
      </c>
      <c r="B70" t="s">
        <v>30839</v>
      </c>
      <c r="C70" t="s">
        <v>12437</v>
      </c>
      <c r="D70" t="s">
        <v>12436</v>
      </c>
      <c r="E70" t="s">
        <v>0</v>
      </c>
      <c r="F70" t="s">
        <v>42</v>
      </c>
      <c r="G70" s="2">
        <v>43110</v>
      </c>
      <c r="H70" s="1">
        <v>233434</v>
      </c>
      <c r="I70" s="1">
        <v>0</v>
      </c>
    </row>
    <row r="71" spans="1:9" x14ac:dyDescent="0.25">
      <c r="A71" t="s">
        <v>12450</v>
      </c>
      <c r="B71" t="s">
        <v>30838</v>
      </c>
      <c r="C71" t="s">
        <v>11368</v>
      </c>
      <c r="D71" t="s">
        <v>11367</v>
      </c>
      <c r="E71" t="s">
        <v>0</v>
      </c>
      <c r="F71" t="s">
        <v>4</v>
      </c>
      <c r="G71" s="2">
        <v>43369</v>
      </c>
      <c r="H71" s="1">
        <v>1050000</v>
      </c>
      <c r="I71" s="1">
        <v>0</v>
      </c>
    </row>
    <row r="72" spans="1:9" x14ac:dyDescent="0.25">
      <c r="A72" t="s">
        <v>12537</v>
      </c>
      <c r="B72" t="s">
        <v>30837</v>
      </c>
      <c r="C72" t="s">
        <v>12539</v>
      </c>
      <c r="D72" t="s">
        <v>12538</v>
      </c>
      <c r="E72" t="s">
        <v>0</v>
      </c>
      <c r="F72" t="s">
        <v>4</v>
      </c>
      <c r="G72" s="2">
        <v>43327</v>
      </c>
      <c r="H72" s="1">
        <v>1250000</v>
      </c>
      <c r="I72" s="1">
        <v>0</v>
      </c>
    </row>
    <row r="73" spans="1:9" x14ac:dyDescent="0.25">
      <c r="A73" t="s">
        <v>12370</v>
      </c>
      <c r="B73" t="s">
        <v>30836</v>
      </c>
      <c r="C73" t="s">
        <v>12372</v>
      </c>
      <c r="D73" t="s">
        <v>12371</v>
      </c>
      <c r="E73" t="s">
        <v>0</v>
      </c>
      <c r="F73" t="s">
        <v>4</v>
      </c>
      <c r="G73" s="2">
        <v>43346</v>
      </c>
      <c r="H73" s="1">
        <v>600000</v>
      </c>
      <c r="I73" s="1">
        <v>0</v>
      </c>
    </row>
    <row r="74" spans="1:9" x14ac:dyDescent="0.25">
      <c r="A74" t="s">
        <v>12517</v>
      </c>
      <c r="B74" t="s">
        <v>30835</v>
      </c>
      <c r="C74" t="s">
        <v>12519</v>
      </c>
      <c r="D74" t="s">
        <v>12518</v>
      </c>
      <c r="E74" t="s">
        <v>0</v>
      </c>
      <c r="F74" t="s">
        <v>4</v>
      </c>
      <c r="G74" s="2">
        <v>43293</v>
      </c>
      <c r="H74" s="1">
        <v>1000000</v>
      </c>
      <c r="I74" s="1">
        <v>0</v>
      </c>
    </row>
    <row r="75" spans="1:9" x14ac:dyDescent="0.25">
      <c r="A75" t="s">
        <v>12445</v>
      </c>
      <c r="B75" t="s">
        <v>30834</v>
      </c>
      <c r="C75" t="s">
        <v>12447</v>
      </c>
      <c r="D75" t="s">
        <v>12446</v>
      </c>
      <c r="E75" t="s">
        <v>0</v>
      </c>
      <c r="F75" t="s">
        <v>4</v>
      </c>
      <c r="G75" s="2">
        <v>43360</v>
      </c>
      <c r="H75" s="1">
        <v>754609</v>
      </c>
      <c r="I75" s="1">
        <v>0</v>
      </c>
    </row>
    <row r="76" spans="1:9" x14ac:dyDescent="0.25">
      <c r="A76" t="s">
        <v>12522</v>
      </c>
      <c r="B76" t="s">
        <v>30833</v>
      </c>
      <c r="C76" t="s">
        <v>12524</v>
      </c>
      <c r="D76" t="s">
        <v>12523</v>
      </c>
      <c r="E76" t="s">
        <v>0</v>
      </c>
      <c r="F76" t="s">
        <v>42</v>
      </c>
      <c r="G76" s="2">
        <v>43329</v>
      </c>
      <c r="H76" s="1">
        <v>380000</v>
      </c>
      <c r="I76" s="1">
        <v>0</v>
      </c>
    </row>
    <row r="77" spans="1:9" x14ac:dyDescent="0.25">
      <c r="A77" t="s">
        <v>12375</v>
      </c>
      <c r="B77" t="s">
        <v>30832</v>
      </c>
      <c r="C77" t="s">
        <v>12377</v>
      </c>
      <c r="D77" t="s">
        <v>12376</v>
      </c>
      <c r="E77" t="s">
        <v>0</v>
      </c>
      <c r="F77" t="s">
        <v>4</v>
      </c>
      <c r="G77" s="2">
        <v>43382</v>
      </c>
      <c r="H77" s="1">
        <v>380000</v>
      </c>
      <c r="I77" s="1">
        <v>0</v>
      </c>
    </row>
    <row r="78" spans="1:9" x14ac:dyDescent="0.25">
      <c r="A78" t="s">
        <v>12512</v>
      </c>
      <c r="B78" t="s">
        <v>30831</v>
      </c>
      <c r="C78" t="s">
        <v>12514</v>
      </c>
      <c r="D78" t="s">
        <v>12513</v>
      </c>
      <c r="E78" t="s">
        <v>0</v>
      </c>
      <c r="F78" t="s">
        <v>42</v>
      </c>
      <c r="G78" s="2">
        <v>43276</v>
      </c>
      <c r="H78" s="1">
        <v>380000</v>
      </c>
      <c r="I78" s="1">
        <v>0</v>
      </c>
    </row>
    <row r="79" spans="1:9" x14ac:dyDescent="0.25">
      <c r="A79" t="s">
        <v>12490</v>
      </c>
      <c r="B79" t="s">
        <v>30830</v>
      </c>
      <c r="C79" t="s">
        <v>12492</v>
      </c>
      <c r="D79" t="s">
        <v>12491</v>
      </c>
      <c r="E79" t="s">
        <v>0</v>
      </c>
      <c r="F79" t="s">
        <v>4</v>
      </c>
      <c r="G79" s="2">
        <v>43353</v>
      </c>
      <c r="H79" s="1">
        <v>2000000</v>
      </c>
      <c r="I79" s="1">
        <v>0</v>
      </c>
    </row>
    <row r="80" spans="1:9" x14ac:dyDescent="0.25">
      <c r="A80" t="s">
        <v>12432</v>
      </c>
      <c r="B80" t="s">
        <v>30829</v>
      </c>
      <c r="C80" t="s">
        <v>8373</v>
      </c>
      <c r="D80" t="s">
        <v>8372</v>
      </c>
      <c r="E80" t="s">
        <v>0</v>
      </c>
      <c r="F80" t="s">
        <v>4</v>
      </c>
      <c r="G80" s="2">
        <v>43430</v>
      </c>
      <c r="H80" s="1">
        <v>300000</v>
      </c>
      <c r="I80" s="1">
        <v>0</v>
      </c>
    </row>
    <row r="81" spans="1:9" x14ac:dyDescent="0.25">
      <c r="A81" t="s">
        <v>12472</v>
      </c>
      <c r="B81" t="s">
        <v>30828</v>
      </c>
      <c r="C81" t="s">
        <v>12474</v>
      </c>
      <c r="D81" t="s">
        <v>12473</v>
      </c>
      <c r="E81" t="s">
        <v>0</v>
      </c>
      <c r="F81" t="s">
        <v>4</v>
      </c>
      <c r="G81" s="2">
        <v>43369</v>
      </c>
      <c r="H81" s="1">
        <v>400000</v>
      </c>
      <c r="I81" s="1">
        <v>0</v>
      </c>
    </row>
    <row r="82" spans="1:9" x14ac:dyDescent="0.25">
      <c r="A82" t="s">
        <v>12398</v>
      </c>
      <c r="B82" t="s">
        <v>30827</v>
      </c>
      <c r="C82" t="s">
        <v>12400</v>
      </c>
      <c r="D82" t="s">
        <v>12399</v>
      </c>
      <c r="E82" t="s">
        <v>0</v>
      </c>
      <c r="F82" t="s">
        <v>4</v>
      </c>
      <c r="G82" s="2">
        <v>43329</v>
      </c>
      <c r="H82" s="1">
        <v>370000</v>
      </c>
      <c r="I82" s="1">
        <v>0</v>
      </c>
    </row>
    <row r="83" spans="1:9" x14ac:dyDescent="0.25">
      <c r="A83" t="s">
        <v>12463</v>
      </c>
      <c r="B83" t="s">
        <v>30826</v>
      </c>
      <c r="C83" t="s">
        <v>9014</v>
      </c>
      <c r="D83" t="s">
        <v>12464</v>
      </c>
      <c r="E83" t="s">
        <v>0</v>
      </c>
      <c r="F83" t="s">
        <v>4</v>
      </c>
      <c r="G83" s="2">
        <v>43418</v>
      </c>
      <c r="H83" s="1">
        <v>537797</v>
      </c>
      <c r="I83" s="1">
        <v>0</v>
      </c>
    </row>
    <row r="84" spans="1:9" x14ac:dyDescent="0.25">
      <c r="A84" t="s">
        <v>12480</v>
      </c>
      <c r="B84" t="s">
        <v>30825</v>
      </c>
      <c r="C84" t="s">
        <v>12482</v>
      </c>
      <c r="D84" t="s">
        <v>12481</v>
      </c>
      <c r="E84" t="s">
        <v>0</v>
      </c>
      <c r="F84" t="s">
        <v>4</v>
      </c>
      <c r="G84" s="2">
        <v>43290</v>
      </c>
      <c r="H84" s="1">
        <v>1537020</v>
      </c>
      <c r="I84" s="1">
        <v>0</v>
      </c>
    </row>
    <row r="85" spans="1:9" x14ac:dyDescent="0.25">
      <c r="A85" t="s">
        <v>12359</v>
      </c>
      <c r="B85" t="s">
        <v>30824</v>
      </c>
      <c r="C85" t="s">
        <v>12361</v>
      </c>
      <c r="D85" t="s">
        <v>12360</v>
      </c>
      <c r="E85" t="s">
        <v>0</v>
      </c>
      <c r="F85" t="s">
        <v>4</v>
      </c>
      <c r="G85" s="2">
        <v>43137</v>
      </c>
      <c r="H85" s="1">
        <v>2000000</v>
      </c>
      <c r="I85" s="1">
        <v>0</v>
      </c>
    </row>
    <row r="86" spans="1:9" x14ac:dyDescent="0.25">
      <c r="A86" t="s">
        <v>12058</v>
      </c>
      <c r="D86">
        <f>SUBTOTAL(103,Tabulka10[IČO klienta])</f>
        <v>84</v>
      </c>
      <c r="G86"/>
      <c r="H86" s="3">
        <f>SUBTOTAL(109,Tabulka10[Výše úvěru])</f>
        <v>45444041</v>
      </c>
      <c r="I86" s="3">
        <f>SUBTOTAL(109,Tabulka10[Výše dotace])</f>
        <v>14338471</v>
      </c>
    </row>
  </sheetData>
  <pageMargins left="0.70866141732283472" right="0.70866141732283472" top="0.78740157480314965" bottom="0.78740157480314965" header="0.31496062992125984" footer="0.31496062992125984"/>
  <pageSetup paperSize="9" scale="63" fitToHeight="0" orientation="landscape" verticalDpi="0" r:id="rId1"/>
  <headerFooter>
    <oddHeader>&amp;L&amp;D&amp;CZúčtování se SR 2018&amp;RÚvěry na nákup půdy</oddHeader>
    <oddFooter>&amp;L&amp;D&amp;R&amp;P/&amp;N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19" style="1" bestFit="1" customWidth="1"/>
    <col min="9" max="9" width="17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12047</v>
      </c>
      <c r="B2" t="s">
        <v>12048</v>
      </c>
      <c r="C2" t="s">
        <v>9192</v>
      </c>
      <c r="D2" t="s">
        <v>9191</v>
      </c>
      <c r="E2" t="s">
        <v>12042</v>
      </c>
      <c r="F2" t="s">
        <v>4</v>
      </c>
      <c r="G2" s="2">
        <v>43186</v>
      </c>
      <c r="H2" s="1">
        <v>448600</v>
      </c>
      <c r="I2" s="1">
        <v>23277.927800000001</v>
      </c>
    </row>
    <row r="3" spans="1:9" x14ac:dyDescent="0.25">
      <c r="A3" t="s">
        <v>12045</v>
      </c>
      <c r="B3" t="s">
        <v>12046</v>
      </c>
      <c r="C3" t="s">
        <v>12044</v>
      </c>
      <c r="D3" t="s">
        <v>12043</v>
      </c>
      <c r="E3" t="s">
        <v>12042</v>
      </c>
      <c r="F3" t="s">
        <v>4</v>
      </c>
      <c r="G3" s="2">
        <v>43416</v>
      </c>
      <c r="H3" s="1">
        <v>365562.82</v>
      </c>
      <c r="I3" s="1">
        <v>17652.295399999999</v>
      </c>
    </row>
    <row r="4" spans="1:9" x14ac:dyDescent="0.25">
      <c r="A4" t="s">
        <v>12058</v>
      </c>
      <c r="D4">
        <f>SUBTOTAL(103,Tabulka217[IČO klienta])</f>
        <v>2</v>
      </c>
      <c r="G4"/>
      <c r="H4" s="3">
        <f>SUBTOTAL(109,Tabulka217[Výše úvěru])</f>
        <v>814162.82000000007</v>
      </c>
      <c r="I4" s="3">
        <f>SUBTOTAL(109,Tabulka217[Výše dotace])</f>
        <v>40930.2232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r:id="rId1"/>
  <headerFooter>
    <oddHeader>&amp;LPGRLF, a.s.&amp;CZúčtování se SR 2018&amp;RZpracovatel dřeva</oddHeader>
    <oddFooter>&amp;L&amp;D&amp;R&amp;P/&amp;N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19" style="1" bestFit="1" customWidth="1"/>
    <col min="9" max="9" width="17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2066</v>
      </c>
      <c r="B2" t="s">
        <v>2067</v>
      </c>
      <c r="C2" t="s">
        <v>2065</v>
      </c>
      <c r="D2" t="s">
        <v>2064</v>
      </c>
      <c r="E2" t="s">
        <v>1536</v>
      </c>
      <c r="F2" t="s">
        <v>4</v>
      </c>
      <c r="G2" s="2">
        <v>43318</v>
      </c>
      <c r="H2" s="1">
        <v>2243556</v>
      </c>
      <c r="I2" s="1">
        <v>404973.0552</v>
      </c>
    </row>
    <row r="3" spans="1:9" x14ac:dyDescent="0.25">
      <c r="A3" t="s">
        <v>2062</v>
      </c>
      <c r="B3" t="s">
        <v>2063</v>
      </c>
      <c r="C3" t="s">
        <v>2061</v>
      </c>
      <c r="D3" t="s">
        <v>2060</v>
      </c>
      <c r="E3" t="s">
        <v>1536</v>
      </c>
      <c r="F3" t="s">
        <v>4</v>
      </c>
      <c r="G3" s="2">
        <v>43194</v>
      </c>
      <c r="H3" s="1">
        <v>1150000</v>
      </c>
      <c r="I3" s="1">
        <v>154588.63149999999</v>
      </c>
    </row>
    <row r="4" spans="1:9" x14ac:dyDescent="0.25">
      <c r="A4" t="s">
        <v>2058</v>
      </c>
      <c r="B4" t="s">
        <v>2059</v>
      </c>
      <c r="C4" t="s">
        <v>2057</v>
      </c>
      <c r="D4" t="s">
        <v>2056</v>
      </c>
      <c r="E4" t="s">
        <v>1536</v>
      </c>
      <c r="F4" t="s">
        <v>4</v>
      </c>
      <c r="G4" s="2">
        <v>43293</v>
      </c>
      <c r="H4" s="1">
        <v>590000</v>
      </c>
      <c r="I4" s="1">
        <v>162950.39999999999</v>
      </c>
    </row>
    <row r="5" spans="1:9" x14ac:dyDescent="0.25">
      <c r="A5" t="s">
        <v>2054</v>
      </c>
      <c r="B5" t="s">
        <v>2055</v>
      </c>
      <c r="C5" t="s">
        <v>2051</v>
      </c>
      <c r="D5" t="s">
        <v>2050</v>
      </c>
      <c r="E5" t="s">
        <v>1536</v>
      </c>
      <c r="F5" t="s">
        <v>4</v>
      </c>
      <c r="G5" s="2">
        <v>43104</v>
      </c>
      <c r="H5" s="1">
        <v>699640</v>
      </c>
      <c r="I5" s="1">
        <v>113479.8193</v>
      </c>
    </row>
    <row r="6" spans="1:9" x14ac:dyDescent="0.25">
      <c r="A6" t="s">
        <v>2052</v>
      </c>
      <c r="B6" t="s">
        <v>2053</v>
      </c>
      <c r="C6" t="s">
        <v>2051</v>
      </c>
      <c r="D6" t="s">
        <v>2050</v>
      </c>
      <c r="E6" t="s">
        <v>1536</v>
      </c>
      <c r="F6" t="s">
        <v>4</v>
      </c>
      <c r="G6" s="2">
        <v>43104</v>
      </c>
      <c r="H6" s="1">
        <v>285054</v>
      </c>
      <c r="I6" s="1">
        <v>10250</v>
      </c>
    </row>
    <row r="7" spans="1:9" x14ac:dyDescent="0.25">
      <c r="A7" t="s">
        <v>2048</v>
      </c>
      <c r="B7" t="s">
        <v>2049</v>
      </c>
      <c r="C7" t="s">
        <v>2047</v>
      </c>
      <c r="D7" t="s">
        <v>2046</v>
      </c>
      <c r="E7" t="s">
        <v>1536</v>
      </c>
      <c r="F7" t="s">
        <v>4</v>
      </c>
      <c r="G7" s="2">
        <v>43217</v>
      </c>
      <c r="H7" s="1">
        <v>3400000</v>
      </c>
      <c r="I7" s="1">
        <v>399284.7708</v>
      </c>
    </row>
    <row r="8" spans="1:9" x14ac:dyDescent="0.25">
      <c r="A8" t="s">
        <v>2044</v>
      </c>
      <c r="B8" t="s">
        <v>2045</v>
      </c>
      <c r="C8" t="s">
        <v>2043</v>
      </c>
      <c r="D8" t="s">
        <v>2042</v>
      </c>
      <c r="E8" t="s">
        <v>1536</v>
      </c>
      <c r="F8" t="s">
        <v>4</v>
      </c>
      <c r="G8" s="2">
        <v>43186</v>
      </c>
      <c r="H8" s="1">
        <v>726500</v>
      </c>
      <c r="I8" s="1">
        <v>97921.0049</v>
      </c>
    </row>
    <row r="9" spans="1:9" x14ac:dyDescent="0.25">
      <c r="A9" t="s">
        <v>2040</v>
      </c>
      <c r="B9" t="s">
        <v>2041</v>
      </c>
      <c r="C9" t="s">
        <v>2039</v>
      </c>
      <c r="D9" t="s">
        <v>2038</v>
      </c>
      <c r="E9" t="s">
        <v>1536</v>
      </c>
      <c r="F9" t="s">
        <v>4</v>
      </c>
      <c r="G9" s="2">
        <v>43305</v>
      </c>
      <c r="H9" s="1">
        <v>863340</v>
      </c>
      <c r="I9" s="1">
        <v>178746.79120000001</v>
      </c>
    </row>
    <row r="10" spans="1:9" x14ac:dyDescent="0.25">
      <c r="A10" t="s">
        <v>2036</v>
      </c>
      <c r="B10" t="s">
        <v>2037</v>
      </c>
      <c r="C10" t="s">
        <v>2035</v>
      </c>
      <c r="D10" t="s">
        <v>2034</v>
      </c>
      <c r="E10" t="s">
        <v>1536</v>
      </c>
      <c r="F10" t="s">
        <v>4</v>
      </c>
      <c r="G10" s="2">
        <v>43424</v>
      </c>
      <c r="H10" s="1">
        <v>900000</v>
      </c>
      <c r="I10" s="1">
        <v>178528.42749999999</v>
      </c>
    </row>
    <row r="11" spans="1:9" x14ac:dyDescent="0.25">
      <c r="A11" t="s">
        <v>2032</v>
      </c>
      <c r="B11" t="s">
        <v>2033</v>
      </c>
      <c r="C11" t="s">
        <v>2031</v>
      </c>
      <c r="D11" t="s">
        <v>2030</v>
      </c>
      <c r="E11" t="s">
        <v>1536</v>
      </c>
      <c r="F11" t="s">
        <v>4</v>
      </c>
      <c r="G11" s="2">
        <v>43308</v>
      </c>
      <c r="H11" s="1">
        <v>3300000</v>
      </c>
      <c r="I11" s="1">
        <v>398642.79969999997</v>
      </c>
    </row>
    <row r="12" spans="1:9" x14ac:dyDescent="0.25">
      <c r="A12" t="s">
        <v>2028</v>
      </c>
      <c r="B12" t="s">
        <v>2029</v>
      </c>
      <c r="C12" t="s">
        <v>2027</v>
      </c>
      <c r="D12" t="s">
        <v>2026</v>
      </c>
      <c r="E12" t="s">
        <v>1536</v>
      </c>
      <c r="F12" t="s">
        <v>4</v>
      </c>
      <c r="G12" s="2">
        <v>43299</v>
      </c>
      <c r="H12" s="1">
        <v>2757780</v>
      </c>
      <c r="I12" s="1">
        <v>317539.21610000002</v>
      </c>
    </row>
    <row r="13" spans="1:9" x14ac:dyDescent="0.25">
      <c r="A13" t="s">
        <v>2024</v>
      </c>
      <c r="B13" t="s">
        <v>2025</v>
      </c>
      <c r="C13" t="s">
        <v>2017</v>
      </c>
      <c r="D13" t="s">
        <v>2016</v>
      </c>
      <c r="E13" t="s">
        <v>1536</v>
      </c>
      <c r="F13" t="s">
        <v>4</v>
      </c>
      <c r="G13" s="2">
        <v>43293</v>
      </c>
      <c r="H13" s="1">
        <v>801625</v>
      </c>
      <c r="I13" s="1">
        <v>80505.946100000001</v>
      </c>
    </row>
    <row r="14" spans="1:9" x14ac:dyDescent="0.25">
      <c r="A14" t="s">
        <v>2022</v>
      </c>
      <c r="B14" t="s">
        <v>2023</v>
      </c>
      <c r="C14" t="s">
        <v>2021</v>
      </c>
      <c r="D14" t="s">
        <v>2020</v>
      </c>
      <c r="E14" t="s">
        <v>1536</v>
      </c>
      <c r="F14" t="s">
        <v>4</v>
      </c>
      <c r="G14" s="2">
        <v>43185</v>
      </c>
      <c r="H14" s="1">
        <v>3000000</v>
      </c>
      <c r="I14" s="1">
        <v>393929.84039999999</v>
      </c>
    </row>
    <row r="15" spans="1:9" x14ac:dyDescent="0.25">
      <c r="A15" t="s">
        <v>2018</v>
      </c>
      <c r="B15" t="s">
        <v>2019</v>
      </c>
      <c r="C15" t="s">
        <v>2017</v>
      </c>
      <c r="D15" t="s">
        <v>2016</v>
      </c>
      <c r="E15" t="s">
        <v>1536</v>
      </c>
      <c r="F15" t="s">
        <v>42</v>
      </c>
      <c r="G15" s="2">
        <v>43418</v>
      </c>
      <c r="H15" s="1">
        <v>2096125</v>
      </c>
      <c r="I15" s="1">
        <v>1464</v>
      </c>
    </row>
    <row r="16" spans="1:9" x14ac:dyDescent="0.25">
      <c r="A16" t="s">
        <v>2014</v>
      </c>
      <c r="B16" t="s">
        <v>2015</v>
      </c>
      <c r="C16" t="s">
        <v>2013</v>
      </c>
      <c r="D16" t="s">
        <v>2012</v>
      </c>
      <c r="E16" t="s">
        <v>1536</v>
      </c>
      <c r="F16" t="s">
        <v>4</v>
      </c>
      <c r="G16" s="2">
        <v>43439</v>
      </c>
      <c r="H16" s="1">
        <v>2900000</v>
      </c>
      <c r="I16" s="1">
        <v>400713.5528</v>
      </c>
    </row>
    <row r="17" spans="1:9" x14ac:dyDescent="0.25">
      <c r="A17" t="s">
        <v>2010</v>
      </c>
      <c r="B17" t="s">
        <v>2011</v>
      </c>
      <c r="C17" t="s">
        <v>2009</v>
      </c>
      <c r="D17" t="s">
        <v>2008</v>
      </c>
      <c r="E17" t="s">
        <v>1536</v>
      </c>
      <c r="F17" t="s">
        <v>4</v>
      </c>
      <c r="G17" s="2">
        <v>43305</v>
      </c>
      <c r="H17" s="1">
        <v>1380190</v>
      </c>
      <c r="I17" s="1">
        <v>164439.2954</v>
      </c>
    </row>
    <row r="18" spans="1:9" x14ac:dyDescent="0.25">
      <c r="A18" t="s">
        <v>2006</v>
      </c>
      <c r="B18" t="s">
        <v>2007</v>
      </c>
      <c r="C18" t="s">
        <v>2005</v>
      </c>
      <c r="D18" t="s">
        <v>2004</v>
      </c>
      <c r="E18" t="s">
        <v>1536</v>
      </c>
      <c r="F18" t="s">
        <v>4</v>
      </c>
      <c r="G18" s="2">
        <v>43194</v>
      </c>
      <c r="H18" s="1">
        <v>697737</v>
      </c>
      <c r="I18" s="1">
        <v>215919.29310000001</v>
      </c>
    </row>
    <row r="19" spans="1:9" x14ac:dyDescent="0.25">
      <c r="A19" t="s">
        <v>2002</v>
      </c>
      <c r="B19" t="s">
        <v>2003</v>
      </c>
      <c r="C19" t="s">
        <v>2001</v>
      </c>
      <c r="D19" t="s">
        <v>2000</v>
      </c>
      <c r="E19" t="s">
        <v>1536</v>
      </c>
      <c r="F19" t="s">
        <v>4</v>
      </c>
      <c r="G19" s="2">
        <v>43216</v>
      </c>
      <c r="H19" s="1">
        <v>5000000</v>
      </c>
      <c r="I19" s="1">
        <v>205375.98579999999</v>
      </c>
    </row>
    <row r="20" spans="1:9" x14ac:dyDescent="0.25">
      <c r="A20" t="s">
        <v>1998</v>
      </c>
      <c r="B20" t="s">
        <v>1999</v>
      </c>
      <c r="C20" t="s">
        <v>1997</v>
      </c>
      <c r="D20" t="s">
        <v>1996</v>
      </c>
      <c r="E20" t="s">
        <v>1536</v>
      </c>
      <c r="F20" t="s">
        <v>4</v>
      </c>
      <c r="G20" s="2">
        <v>43104</v>
      </c>
      <c r="H20" s="1">
        <v>8000000</v>
      </c>
      <c r="I20" s="1">
        <v>389096.16210000002</v>
      </c>
    </row>
    <row r="21" spans="1:9" x14ac:dyDescent="0.25">
      <c r="A21" t="s">
        <v>1994</v>
      </c>
      <c r="B21" t="s">
        <v>1995</v>
      </c>
      <c r="C21" t="s">
        <v>1993</v>
      </c>
      <c r="D21" t="s">
        <v>1992</v>
      </c>
      <c r="E21" t="s">
        <v>1536</v>
      </c>
      <c r="F21" t="s">
        <v>4</v>
      </c>
      <c r="G21" s="2">
        <v>43335</v>
      </c>
      <c r="H21" s="1">
        <v>1000000</v>
      </c>
      <c r="I21" s="1">
        <v>124140.9532</v>
      </c>
    </row>
    <row r="22" spans="1:9" x14ac:dyDescent="0.25">
      <c r="A22" t="s">
        <v>1990</v>
      </c>
      <c r="B22" t="s">
        <v>1991</v>
      </c>
      <c r="C22" t="s">
        <v>1981</v>
      </c>
      <c r="D22" t="s">
        <v>1980</v>
      </c>
      <c r="E22" t="s">
        <v>1536</v>
      </c>
      <c r="F22" t="s">
        <v>4</v>
      </c>
      <c r="G22" s="2">
        <v>43423</v>
      </c>
      <c r="H22" s="1">
        <v>372710</v>
      </c>
      <c r="I22" s="1">
        <v>68540.068899999998</v>
      </c>
    </row>
    <row r="23" spans="1:9" x14ac:dyDescent="0.25">
      <c r="A23" t="s">
        <v>1988</v>
      </c>
      <c r="B23" t="s">
        <v>1989</v>
      </c>
      <c r="C23" t="s">
        <v>1987</v>
      </c>
      <c r="D23" t="s">
        <v>1986</v>
      </c>
      <c r="E23" t="s">
        <v>1536</v>
      </c>
      <c r="F23" t="s">
        <v>4</v>
      </c>
      <c r="G23" s="2">
        <v>43305</v>
      </c>
      <c r="H23" s="1">
        <v>500000</v>
      </c>
      <c r="I23" s="1">
        <v>78673.457800000004</v>
      </c>
    </row>
    <row r="24" spans="1:9" x14ac:dyDescent="0.25">
      <c r="A24" t="s">
        <v>1984</v>
      </c>
      <c r="B24" t="s">
        <v>1985</v>
      </c>
      <c r="C24" t="s">
        <v>1981</v>
      </c>
      <c r="D24" t="s">
        <v>1980</v>
      </c>
      <c r="E24" t="s">
        <v>1536</v>
      </c>
      <c r="F24" t="s">
        <v>4</v>
      </c>
      <c r="G24" s="2">
        <v>43104</v>
      </c>
      <c r="H24" s="1">
        <v>200000</v>
      </c>
      <c r="I24" s="1">
        <v>31353.281599999998</v>
      </c>
    </row>
    <row r="25" spans="1:9" x14ac:dyDescent="0.25">
      <c r="A25" t="s">
        <v>1982</v>
      </c>
      <c r="B25" t="s">
        <v>1983</v>
      </c>
      <c r="C25" t="s">
        <v>1981</v>
      </c>
      <c r="D25" t="s">
        <v>1980</v>
      </c>
      <c r="E25" t="s">
        <v>1536</v>
      </c>
      <c r="F25" t="s">
        <v>4</v>
      </c>
      <c r="G25" s="2">
        <v>43194</v>
      </c>
      <c r="H25" s="1">
        <v>592000</v>
      </c>
      <c r="I25" s="1">
        <v>147334.9234</v>
      </c>
    </row>
    <row r="26" spans="1:9" x14ac:dyDescent="0.25">
      <c r="A26" t="s">
        <v>1978</v>
      </c>
      <c r="B26" t="s">
        <v>1979</v>
      </c>
      <c r="C26" t="s">
        <v>1977</v>
      </c>
      <c r="D26" t="s">
        <v>1976</v>
      </c>
      <c r="E26" t="s">
        <v>1536</v>
      </c>
      <c r="F26" t="s">
        <v>4</v>
      </c>
      <c r="G26" s="2">
        <v>43300</v>
      </c>
      <c r="H26" s="1">
        <v>883400</v>
      </c>
      <c r="I26" s="1">
        <v>148716.26449999999</v>
      </c>
    </row>
    <row r="27" spans="1:9" x14ac:dyDescent="0.25">
      <c r="A27" t="s">
        <v>1974</v>
      </c>
      <c r="B27" t="s">
        <v>1975</v>
      </c>
      <c r="C27" t="s">
        <v>1973</v>
      </c>
      <c r="D27" t="s">
        <v>1972</v>
      </c>
      <c r="E27" t="s">
        <v>1536</v>
      </c>
      <c r="F27" t="s">
        <v>4</v>
      </c>
      <c r="G27" s="2">
        <v>43236</v>
      </c>
      <c r="H27" s="1">
        <v>5250000</v>
      </c>
      <c r="I27" s="1">
        <v>390390.10489999998</v>
      </c>
    </row>
    <row r="28" spans="1:9" x14ac:dyDescent="0.25">
      <c r="A28" t="s">
        <v>1970</v>
      </c>
      <c r="B28" t="s">
        <v>1971</v>
      </c>
      <c r="C28" t="s">
        <v>1969</v>
      </c>
      <c r="D28" t="s">
        <v>1968</v>
      </c>
      <c r="E28" t="s">
        <v>1536</v>
      </c>
      <c r="F28" t="s">
        <v>4</v>
      </c>
      <c r="G28" s="2">
        <v>43129</v>
      </c>
      <c r="H28" s="1">
        <v>468000</v>
      </c>
      <c r="I28" s="1">
        <v>81345.676900000006</v>
      </c>
    </row>
    <row r="29" spans="1:9" x14ac:dyDescent="0.25">
      <c r="A29" t="s">
        <v>1966</v>
      </c>
      <c r="B29" t="s">
        <v>1967</v>
      </c>
      <c r="C29" t="s">
        <v>1965</v>
      </c>
      <c r="D29" t="s">
        <v>1964</v>
      </c>
      <c r="E29" t="s">
        <v>1536</v>
      </c>
      <c r="F29" t="s">
        <v>4</v>
      </c>
      <c r="G29" s="2">
        <v>43104</v>
      </c>
      <c r="H29" s="1">
        <v>190912</v>
      </c>
      <c r="I29" s="1">
        <v>8268.1121999999996</v>
      </c>
    </row>
    <row r="30" spans="1:9" x14ac:dyDescent="0.25">
      <c r="A30" t="s">
        <v>1962</v>
      </c>
      <c r="B30" t="s">
        <v>1963</v>
      </c>
      <c r="C30" t="s">
        <v>1961</v>
      </c>
      <c r="D30" t="s">
        <v>1960</v>
      </c>
      <c r="E30" t="s">
        <v>1536</v>
      </c>
      <c r="F30" t="s">
        <v>4</v>
      </c>
      <c r="G30" s="2">
        <v>43217</v>
      </c>
      <c r="H30" s="1">
        <v>599000</v>
      </c>
      <c r="I30" s="1">
        <v>96492.801699999996</v>
      </c>
    </row>
    <row r="31" spans="1:9" x14ac:dyDescent="0.25">
      <c r="A31" t="s">
        <v>1958</v>
      </c>
      <c r="B31" t="s">
        <v>1959</v>
      </c>
      <c r="C31" t="s">
        <v>1957</v>
      </c>
      <c r="D31" t="s">
        <v>1956</v>
      </c>
      <c r="E31" t="s">
        <v>1536</v>
      </c>
      <c r="F31" t="s">
        <v>4</v>
      </c>
      <c r="G31" s="2">
        <v>43318</v>
      </c>
      <c r="H31" s="1">
        <v>2100000</v>
      </c>
      <c r="I31" s="1">
        <v>163960.54490000001</v>
      </c>
    </row>
    <row r="32" spans="1:9" x14ac:dyDescent="0.25">
      <c r="A32" t="s">
        <v>1954</v>
      </c>
      <c r="B32" t="s">
        <v>1955</v>
      </c>
      <c r="C32" t="s">
        <v>1953</v>
      </c>
      <c r="D32" t="s">
        <v>1952</v>
      </c>
      <c r="E32" t="s">
        <v>1536</v>
      </c>
      <c r="F32" t="s">
        <v>4</v>
      </c>
      <c r="G32" s="2">
        <v>43185</v>
      </c>
      <c r="H32" s="1">
        <v>2200000</v>
      </c>
      <c r="I32" s="1">
        <v>171629.62830000001</v>
      </c>
    </row>
    <row r="33" spans="1:9" x14ac:dyDescent="0.25">
      <c r="A33" t="s">
        <v>1950</v>
      </c>
      <c r="B33" t="s">
        <v>1951</v>
      </c>
      <c r="C33" t="s">
        <v>1949</v>
      </c>
      <c r="D33" t="s">
        <v>1948</v>
      </c>
      <c r="E33" t="s">
        <v>1536</v>
      </c>
      <c r="F33" t="s">
        <v>4</v>
      </c>
      <c r="G33" s="2">
        <v>43306</v>
      </c>
      <c r="H33" s="1">
        <v>1164288</v>
      </c>
      <c r="I33" s="1">
        <v>277241.90759999998</v>
      </c>
    </row>
    <row r="34" spans="1:9" x14ac:dyDescent="0.25">
      <c r="A34" t="s">
        <v>1946</v>
      </c>
      <c r="B34" t="s">
        <v>1947</v>
      </c>
      <c r="C34" t="s">
        <v>1945</v>
      </c>
      <c r="D34" t="s">
        <v>1944</v>
      </c>
      <c r="E34" t="s">
        <v>1536</v>
      </c>
      <c r="F34" t="s">
        <v>4</v>
      </c>
      <c r="G34" s="2">
        <v>43308</v>
      </c>
      <c r="H34" s="1">
        <v>1621928</v>
      </c>
      <c r="I34" s="1">
        <v>212266.14660000001</v>
      </c>
    </row>
    <row r="35" spans="1:9" x14ac:dyDescent="0.25">
      <c r="A35" t="s">
        <v>1942</v>
      </c>
      <c r="B35" t="s">
        <v>1943</v>
      </c>
      <c r="C35" t="s">
        <v>1941</v>
      </c>
      <c r="D35" t="s">
        <v>1940</v>
      </c>
      <c r="E35" t="s">
        <v>1536</v>
      </c>
      <c r="F35" t="s">
        <v>4</v>
      </c>
      <c r="G35" s="2">
        <v>43420</v>
      </c>
      <c r="H35" s="1">
        <v>395000</v>
      </c>
      <c r="I35" s="1">
        <v>72483.250899999999</v>
      </c>
    </row>
    <row r="36" spans="1:9" x14ac:dyDescent="0.25">
      <c r="A36" t="s">
        <v>1938</v>
      </c>
      <c r="B36" t="s">
        <v>1939</v>
      </c>
      <c r="C36" t="s">
        <v>1937</v>
      </c>
      <c r="D36" t="s">
        <v>1936</v>
      </c>
      <c r="E36" t="s">
        <v>1536</v>
      </c>
      <c r="F36" t="s">
        <v>4</v>
      </c>
      <c r="G36" s="2">
        <v>43423</v>
      </c>
      <c r="H36" s="1">
        <v>5000000</v>
      </c>
      <c r="I36" s="1">
        <v>394305.64620000002</v>
      </c>
    </row>
    <row r="37" spans="1:9" x14ac:dyDescent="0.25">
      <c r="A37" t="s">
        <v>1934</v>
      </c>
      <c r="B37" t="s">
        <v>1935</v>
      </c>
      <c r="C37" t="s">
        <v>1933</v>
      </c>
      <c r="D37" t="s">
        <v>1932</v>
      </c>
      <c r="E37" t="s">
        <v>1536</v>
      </c>
      <c r="F37" t="s">
        <v>4</v>
      </c>
      <c r="G37" s="2">
        <v>43326</v>
      </c>
      <c r="H37" s="1">
        <v>1500000</v>
      </c>
      <c r="I37" s="1">
        <v>115882.75440000001</v>
      </c>
    </row>
    <row r="38" spans="1:9" x14ac:dyDescent="0.25">
      <c r="A38" t="s">
        <v>1930</v>
      </c>
      <c r="B38" t="s">
        <v>1931</v>
      </c>
      <c r="C38" t="s">
        <v>1929</v>
      </c>
      <c r="D38" t="s">
        <v>1928</v>
      </c>
      <c r="E38" t="s">
        <v>1536</v>
      </c>
      <c r="F38" t="s">
        <v>4</v>
      </c>
      <c r="G38" s="2">
        <v>43293</v>
      </c>
      <c r="H38" s="1">
        <v>8000000</v>
      </c>
      <c r="I38" s="1">
        <v>386860.67060000001</v>
      </c>
    </row>
    <row r="39" spans="1:9" x14ac:dyDescent="0.25">
      <c r="A39" t="s">
        <v>1926</v>
      </c>
      <c r="B39" t="s">
        <v>1927</v>
      </c>
      <c r="C39" t="s">
        <v>1925</v>
      </c>
      <c r="D39" t="s">
        <v>1924</v>
      </c>
      <c r="E39" t="s">
        <v>1536</v>
      </c>
      <c r="F39" t="s">
        <v>4</v>
      </c>
      <c r="G39" s="2">
        <v>43396</v>
      </c>
      <c r="H39" s="1">
        <v>17000000</v>
      </c>
      <c r="I39" s="1">
        <v>387249.08039999998</v>
      </c>
    </row>
    <row r="40" spans="1:9" x14ac:dyDescent="0.25">
      <c r="A40" t="s">
        <v>1922</v>
      </c>
      <c r="B40" t="s">
        <v>1923</v>
      </c>
      <c r="C40" t="s">
        <v>1921</v>
      </c>
      <c r="D40" t="s">
        <v>1920</v>
      </c>
      <c r="E40" t="s">
        <v>1536</v>
      </c>
      <c r="F40" t="s">
        <v>4</v>
      </c>
      <c r="G40" s="2">
        <v>43308</v>
      </c>
      <c r="H40" s="1">
        <v>809440</v>
      </c>
      <c r="I40" s="1">
        <v>91548.108600000007</v>
      </c>
    </row>
    <row r="41" spans="1:9" x14ac:dyDescent="0.25">
      <c r="A41" t="s">
        <v>1918</v>
      </c>
      <c r="B41" t="s">
        <v>1919</v>
      </c>
      <c r="C41" t="s">
        <v>1917</v>
      </c>
      <c r="D41" t="s">
        <v>1916</v>
      </c>
      <c r="E41" t="s">
        <v>1536</v>
      </c>
      <c r="F41" t="s">
        <v>4</v>
      </c>
      <c r="G41" s="2">
        <v>43308</v>
      </c>
      <c r="H41" s="1">
        <v>2309154</v>
      </c>
      <c r="I41" s="1">
        <v>269836.74709999998</v>
      </c>
    </row>
    <row r="42" spans="1:9" x14ac:dyDescent="0.25">
      <c r="A42" t="s">
        <v>1914</v>
      </c>
      <c r="B42" t="s">
        <v>1915</v>
      </c>
      <c r="C42" t="s">
        <v>1913</v>
      </c>
      <c r="D42" t="s">
        <v>1912</v>
      </c>
      <c r="E42" t="s">
        <v>1536</v>
      </c>
      <c r="F42" t="s">
        <v>4</v>
      </c>
      <c r="G42" s="2">
        <v>43306</v>
      </c>
      <c r="H42" s="1">
        <v>2800000</v>
      </c>
      <c r="I42" s="1">
        <v>318570.28970000002</v>
      </c>
    </row>
    <row r="43" spans="1:9" x14ac:dyDescent="0.25">
      <c r="A43" t="s">
        <v>1910</v>
      </c>
      <c r="B43" t="s">
        <v>1911</v>
      </c>
      <c r="C43" t="s">
        <v>1909</v>
      </c>
      <c r="D43" t="s">
        <v>1908</v>
      </c>
      <c r="E43" t="s">
        <v>1536</v>
      </c>
      <c r="F43" t="s">
        <v>4</v>
      </c>
      <c r="G43" s="2">
        <v>43222</v>
      </c>
      <c r="H43" s="1">
        <v>10000000</v>
      </c>
      <c r="I43" s="1">
        <v>384688.01870000002</v>
      </c>
    </row>
    <row r="44" spans="1:9" x14ac:dyDescent="0.25">
      <c r="A44" t="s">
        <v>1906</v>
      </c>
      <c r="B44" t="s">
        <v>1907</v>
      </c>
      <c r="C44" t="s">
        <v>1905</v>
      </c>
      <c r="D44" t="s">
        <v>1904</v>
      </c>
      <c r="E44" t="s">
        <v>1536</v>
      </c>
      <c r="F44" t="s">
        <v>4</v>
      </c>
      <c r="G44" s="2">
        <v>43222</v>
      </c>
      <c r="H44" s="1">
        <v>2000000</v>
      </c>
      <c r="I44" s="1">
        <v>163110.9767</v>
      </c>
    </row>
    <row r="45" spans="1:9" x14ac:dyDescent="0.25">
      <c r="A45" t="s">
        <v>1902</v>
      </c>
      <c r="B45" t="s">
        <v>1903</v>
      </c>
      <c r="C45" t="s">
        <v>1901</v>
      </c>
      <c r="D45" t="s">
        <v>1900</v>
      </c>
      <c r="E45" t="s">
        <v>1536</v>
      </c>
      <c r="F45" t="s">
        <v>4</v>
      </c>
      <c r="G45" s="2">
        <v>43312</v>
      </c>
      <c r="H45" s="1">
        <v>6000000</v>
      </c>
      <c r="I45" s="1">
        <v>391687.10479999997</v>
      </c>
    </row>
    <row r="46" spans="1:9" x14ac:dyDescent="0.25">
      <c r="A46" t="s">
        <v>1898</v>
      </c>
      <c r="B46" t="s">
        <v>1899</v>
      </c>
      <c r="C46" t="s">
        <v>1897</v>
      </c>
      <c r="D46" t="s">
        <v>1896</v>
      </c>
      <c r="E46" t="s">
        <v>1536</v>
      </c>
      <c r="F46" t="s">
        <v>1729</v>
      </c>
      <c r="G46" s="2">
        <v>43299</v>
      </c>
      <c r="H46" s="1">
        <v>1523320</v>
      </c>
      <c r="I46" s="1">
        <v>0</v>
      </c>
    </row>
    <row r="47" spans="1:9" x14ac:dyDescent="0.25">
      <c r="A47" t="s">
        <v>1894</v>
      </c>
      <c r="B47" t="s">
        <v>1895</v>
      </c>
      <c r="C47" t="s">
        <v>1893</v>
      </c>
      <c r="D47" t="s">
        <v>1892</v>
      </c>
      <c r="E47" t="s">
        <v>1536</v>
      </c>
      <c r="F47" t="s">
        <v>4</v>
      </c>
      <c r="G47" s="2">
        <v>43116</v>
      </c>
      <c r="H47" s="1">
        <v>2299000</v>
      </c>
      <c r="I47" s="1">
        <v>188803.64660000001</v>
      </c>
    </row>
    <row r="48" spans="1:9" x14ac:dyDescent="0.25">
      <c r="A48" t="s">
        <v>1890</v>
      </c>
      <c r="B48" t="s">
        <v>1891</v>
      </c>
      <c r="C48" t="s">
        <v>1889</v>
      </c>
      <c r="D48" t="s">
        <v>1888</v>
      </c>
      <c r="E48" t="s">
        <v>1536</v>
      </c>
      <c r="F48" t="s">
        <v>4</v>
      </c>
      <c r="G48" s="2">
        <v>43185</v>
      </c>
      <c r="H48" s="1">
        <v>10000000</v>
      </c>
      <c r="I48" s="1">
        <v>384968.46850000002</v>
      </c>
    </row>
    <row r="49" spans="1:9" x14ac:dyDescent="0.25">
      <c r="A49" t="s">
        <v>1886</v>
      </c>
      <c r="B49" t="s">
        <v>1887</v>
      </c>
      <c r="C49" t="s">
        <v>1885</v>
      </c>
      <c r="D49" t="s">
        <v>1884</v>
      </c>
      <c r="E49" t="s">
        <v>1536</v>
      </c>
      <c r="F49" t="s">
        <v>4</v>
      </c>
      <c r="G49" s="2">
        <v>43250</v>
      </c>
      <c r="H49" s="1">
        <v>2695240</v>
      </c>
      <c r="I49" s="1">
        <v>355959.11670000001</v>
      </c>
    </row>
    <row r="50" spans="1:9" x14ac:dyDescent="0.25">
      <c r="A50" t="s">
        <v>1882</v>
      </c>
      <c r="B50" t="s">
        <v>1883</v>
      </c>
      <c r="C50" t="s">
        <v>1881</v>
      </c>
      <c r="D50" t="s">
        <v>1880</v>
      </c>
      <c r="E50" t="s">
        <v>1536</v>
      </c>
      <c r="F50" t="s">
        <v>4</v>
      </c>
      <c r="G50" s="2">
        <v>43308</v>
      </c>
      <c r="H50" s="1">
        <v>3000000</v>
      </c>
      <c r="I50" s="1">
        <v>398763.11080000002</v>
      </c>
    </row>
    <row r="51" spans="1:9" x14ac:dyDescent="0.25">
      <c r="A51" t="s">
        <v>1878</v>
      </c>
      <c r="B51" t="s">
        <v>1879</v>
      </c>
      <c r="C51" t="s">
        <v>1877</v>
      </c>
      <c r="D51" t="s">
        <v>1876</v>
      </c>
      <c r="E51" t="s">
        <v>1536</v>
      </c>
      <c r="F51" t="s">
        <v>4</v>
      </c>
      <c r="G51" s="2">
        <v>43234</v>
      </c>
      <c r="H51" s="1">
        <v>670000</v>
      </c>
      <c r="I51" s="1">
        <v>89124.916100000002</v>
      </c>
    </row>
    <row r="52" spans="1:9" x14ac:dyDescent="0.25">
      <c r="A52" t="s">
        <v>1874</v>
      </c>
      <c r="B52" t="s">
        <v>1875</v>
      </c>
      <c r="C52" t="s">
        <v>1873</v>
      </c>
      <c r="D52" t="s">
        <v>1872</v>
      </c>
      <c r="E52" t="s">
        <v>1536</v>
      </c>
      <c r="F52" t="s">
        <v>4</v>
      </c>
      <c r="G52" s="2">
        <v>43185</v>
      </c>
      <c r="H52" s="1">
        <v>500000</v>
      </c>
      <c r="I52" s="1">
        <v>25479.397099999998</v>
      </c>
    </row>
    <row r="53" spans="1:9" x14ac:dyDescent="0.25">
      <c r="A53" t="s">
        <v>1870</v>
      </c>
      <c r="B53" t="s">
        <v>1871</v>
      </c>
      <c r="C53" t="s">
        <v>1869</v>
      </c>
      <c r="D53" t="s">
        <v>1868</v>
      </c>
      <c r="E53" t="s">
        <v>1536</v>
      </c>
      <c r="F53" t="s">
        <v>4</v>
      </c>
      <c r="G53" s="2">
        <v>43306</v>
      </c>
      <c r="H53" s="1">
        <v>5000000</v>
      </c>
      <c r="I53" s="1">
        <v>192553.92490000001</v>
      </c>
    </row>
    <row r="54" spans="1:9" x14ac:dyDescent="0.25">
      <c r="A54" t="s">
        <v>1866</v>
      </c>
      <c r="B54" t="s">
        <v>1867</v>
      </c>
      <c r="C54" t="s">
        <v>1865</v>
      </c>
      <c r="D54" t="s">
        <v>1864</v>
      </c>
      <c r="E54" t="s">
        <v>1536</v>
      </c>
      <c r="F54" t="s">
        <v>4</v>
      </c>
      <c r="G54" s="2">
        <v>43437</v>
      </c>
      <c r="H54" s="1">
        <v>1000000</v>
      </c>
      <c r="I54" s="1">
        <v>81513.079500000007</v>
      </c>
    </row>
    <row r="55" spans="1:9" x14ac:dyDescent="0.25">
      <c r="A55" t="s">
        <v>1862</v>
      </c>
      <c r="B55" t="s">
        <v>1863</v>
      </c>
      <c r="C55" t="s">
        <v>1861</v>
      </c>
      <c r="D55" t="s">
        <v>1860</v>
      </c>
      <c r="E55" t="s">
        <v>1536</v>
      </c>
      <c r="F55" t="s">
        <v>4</v>
      </c>
      <c r="G55" s="2">
        <v>43305</v>
      </c>
      <c r="H55" s="1">
        <v>600000</v>
      </c>
      <c r="I55" s="1">
        <v>141053.22450000001</v>
      </c>
    </row>
    <row r="56" spans="1:9" x14ac:dyDescent="0.25">
      <c r="A56" t="s">
        <v>1858</v>
      </c>
      <c r="B56" t="s">
        <v>1859</v>
      </c>
      <c r="C56" t="s">
        <v>1857</v>
      </c>
      <c r="D56" t="s">
        <v>1856</v>
      </c>
      <c r="E56" t="s">
        <v>1536</v>
      </c>
      <c r="F56" t="s">
        <v>4</v>
      </c>
      <c r="G56" s="2">
        <v>43199</v>
      </c>
      <c r="H56" s="1">
        <v>2730744</v>
      </c>
      <c r="I56" s="1">
        <v>330225.84710000001</v>
      </c>
    </row>
    <row r="57" spans="1:9" x14ac:dyDescent="0.25">
      <c r="A57" t="s">
        <v>1854</v>
      </c>
      <c r="B57" t="s">
        <v>1855</v>
      </c>
      <c r="C57" t="s">
        <v>1853</v>
      </c>
      <c r="D57" t="s">
        <v>1852</v>
      </c>
      <c r="E57" t="s">
        <v>1536</v>
      </c>
      <c r="F57" t="s">
        <v>4</v>
      </c>
      <c r="G57" s="2">
        <v>43308</v>
      </c>
      <c r="H57" s="1">
        <v>2200000</v>
      </c>
      <c r="I57" s="1">
        <v>151206.58660000001</v>
      </c>
    </row>
    <row r="58" spans="1:9" x14ac:dyDescent="0.25">
      <c r="A58" t="s">
        <v>1850</v>
      </c>
      <c r="B58" t="s">
        <v>1851</v>
      </c>
      <c r="C58" t="s">
        <v>1849</v>
      </c>
      <c r="D58" t="s">
        <v>1848</v>
      </c>
      <c r="E58" t="s">
        <v>1536</v>
      </c>
      <c r="F58" t="s">
        <v>4</v>
      </c>
      <c r="G58" s="2">
        <v>43326</v>
      </c>
      <c r="H58" s="1">
        <v>1190668</v>
      </c>
      <c r="I58" s="1">
        <v>395864.32530000003</v>
      </c>
    </row>
    <row r="59" spans="1:9" x14ac:dyDescent="0.25">
      <c r="A59" t="s">
        <v>1846</v>
      </c>
      <c r="B59" t="s">
        <v>1847</v>
      </c>
      <c r="C59" t="s">
        <v>1845</v>
      </c>
      <c r="D59" t="s">
        <v>1844</v>
      </c>
      <c r="E59" t="s">
        <v>1536</v>
      </c>
      <c r="F59" t="s">
        <v>4</v>
      </c>
      <c r="G59" s="2">
        <v>43308</v>
      </c>
      <c r="H59" s="1">
        <v>5000000</v>
      </c>
      <c r="I59" s="1">
        <v>394493.85859999998</v>
      </c>
    </row>
    <row r="60" spans="1:9" x14ac:dyDescent="0.25">
      <c r="A60" t="s">
        <v>1842</v>
      </c>
      <c r="B60" t="s">
        <v>1843</v>
      </c>
      <c r="C60" t="s">
        <v>1841</v>
      </c>
      <c r="D60" t="s">
        <v>1840</v>
      </c>
      <c r="E60" t="s">
        <v>1536</v>
      </c>
      <c r="F60" t="s">
        <v>4</v>
      </c>
      <c r="G60" s="2">
        <v>43369</v>
      </c>
      <c r="H60" s="1">
        <v>2000000</v>
      </c>
      <c r="I60" s="1">
        <v>236891.06140000001</v>
      </c>
    </row>
    <row r="61" spans="1:9" x14ac:dyDescent="0.25">
      <c r="A61" t="s">
        <v>1838</v>
      </c>
      <c r="B61" t="s">
        <v>1839</v>
      </c>
      <c r="C61" t="s">
        <v>1837</v>
      </c>
      <c r="D61" t="s">
        <v>1836</v>
      </c>
      <c r="E61" t="s">
        <v>1536</v>
      </c>
      <c r="F61" t="s">
        <v>4</v>
      </c>
      <c r="G61" s="2">
        <v>43293</v>
      </c>
      <c r="H61" s="1">
        <v>1950000</v>
      </c>
      <c r="I61" s="1">
        <v>99011.052899999995</v>
      </c>
    </row>
    <row r="62" spans="1:9" x14ac:dyDescent="0.25">
      <c r="A62" t="s">
        <v>1834</v>
      </c>
      <c r="B62" t="s">
        <v>1835</v>
      </c>
      <c r="C62" t="s">
        <v>1833</v>
      </c>
      <c r="D62" t="s">
        <v>1832</v>
      </c>
      <c r="E62" t="s">
        <v>1536</v>
      </c>
      <c r="F62" t="s">
        <v>4</v>
      </c>
      <c r="G62" s="2">
        <v>43424</v>
      </c>
      <c r="H62" s="1">
        <v>4808597</v>
      </c>
      <c r="I62" s="1">
        <v>139625.36170000001</v>
      </c>
    </row>
    <row r="63" spans="1:9" x14ac:dyDescent="0.25">
      <c r="A63" t="s">
        <v>1830</v>
      </c>
      <c r="B63" t="s">
        <v>1831</v>
      </c>
      <c r="C63" t="s">
        <v>1829</v>
      </c>
      <c r="D63" t="s">
        <v>1828</v>
      </c>
      <c r="E63" t="s">
        <v>1536</v>
      </c>
      <c r="F63" t="s">
        <v>4</v>
      </c>
      <c r="G63" s="2">
        <v>43300</v>
      </c>
      <c r="H63" s="1">
        <v>500000</v>
      </c>
      <c r="I63" s="1">
        <v>65887.505799999999</v>
      </c>
    </row>
    <row r="64" spans="1:9" x14ac:dyDescent="0.25">
      <c r="A64" t="s">
        <v>1826</v>
      </c>
      <c r="B64" t="s">
        <v>1827</v>
      </c>
      <c r="C64" t="s">
        <v>1825</v>
      </c>
      <c r="D64" t="s">
        <v>1824</v>
      </c>
      <c r="E64" t="s">
        <v>1536</v>
      </c>
      <c r="F64" t="s">
        <v>4</v>
      </c>
      <c r="G64" s="2">
        <v>43224</v>
      </c>
      <c r="H64" s="1">
        <v>840000</v>
      </c>
      <c r="I64" s="1">
        <v>191197.99679999999</v>
      </c>
    </row>
    <row r="65" spans="1:9" x14ac:dyDescent="0.25">
      <c r="A65" t="s">
        <v>1822</v>
      </c>
      <c r="B65" t="s">
        <v>1823</v>
      </c>
      <c r="C65" t="s">
        <v>1821</v>
      </c>
      <c r="D65" t="s">
        <v>1820</v>
      </c>
      <c r="E65" t="s">
        <v>1536</v>
      </c>
      <c r="F65" t="s">
        <v>4</v>
      </c>
      <c r="G65" s="2">
        <v>43305</v>
      </c>
      <c r="H65" s="1">
        <v>540000</v>
      </c>
      <c r="I65" s="1">
        <v>67168.993700000006</v>
      </c>
    </row>
    <row r="66" spans="1:9" x14ac:dyDescent="0.25">
      <c r="A66" t="s">
        <v>1818</v>
      </c>
      <c r="B66" t="s">
        <v>1819</v>
      </c>
      <c r="C66" t="s">
        <v>1817</v>
      </c>
      <c r="D66" t="s">
        <v>1816</v>
      </c>
      <c r="E66" t="s">
        <v>1536</v>
      </c>
      <c r="F66" t="s">
        <v>4</v>
      </c>
      <c r="G66" s="2">
        <v>43217</v>
      </c>
      <c r="H66" s="1">
        <v>1312470</v>
      </c>
      <c r="I66" s="1">
        <v>242573.06539999999</v>
      </c>
    </row>
    <row r="67" spans="1:9" x14ac:dyDescent="0.25">
      <c r="A67" t="s">
        <v>1814</v>
      </c>
      <c r="B67" t="s">
        <v>1815</v>
      </c>
      <c r="C67" t="s">
        <v>1813</v>
      </c>
      <c r="D67" t="s">
        <v>1812</v>
      </c>
      <c r="E67" t="s">
        <v>1536</v>
      </c>
      <c r="F67" t="s">
        <v>4</v>
      </c>
      <c r="G67" s="2">
        <v>43299</v>
      </c>
      <c r="H67" s="1">
        <v>1900000</v>
      </c>
      <c r="I67" s="1">
        <v>167105.79319999999</v>
      </c>
    </row>
    <row r="68" spans="1:9" x14ac:dyDescent="0.25">
      <c r="A68" t="s">
        <v>1810</v>
      </c>
      <c r="B68" t="s">
        <v>1811</v>
      </c>
      <c r="C68" t="s">
        <v>1809</v>
      </c>
      <c r="D68" t="s">
        <v>1808</v>
      </c>
      <c r="E68" t="s">
        <v>1536</v>
      </c>
      <c r="F68" t="s">
        <v>4</v>
      </c>
      <c r="G68" s="2">
        <v>43217</v>
      </c>
      <c r="H68" s="1">
        <v>3000000</v>
      </c>
      <c r="I68" s="1">
        <v>269761.49670000002</v>
      </c>
    </row>
    <row r="69" spans="1:9" x14ac:dyDescent="0.25">
      <c r="A69" t="s">
        <v>1806</v>
      </c>
      <c r="B69" t="s">
        <v>1807</v>
      </c>
      <c r="C69" t="s">
        <v>1805</v>
      </c>
      <c r="D69" t="s">
        <v>1804</v>
      </c>
      <c r="E69" t="s">
        <v>1536</v>
      </c>
      <c r="F69" t="s">
        <v>4</v>
      </c>
      <c r="G69" s="2">
        <v>43222</v>
      </c>
      <c r="H69" s="1">
        <v>1652000</v>
      </c>
      <c r="I69" s="1">
        <v>153395.5373</v>
      </c>
    </row>
    <row r="70" spans="1:9" x14ac:dyDescent="0.25">
      <c r="A70" t="s">
        <v>1802</v>
      </c>
      <c r="B70" t="s">
        <v>1803</v>
      </c>
      <c r="C70" t="s">
        <v>1801</v>
      </c>
      <c r="D70" t="s">
        <v>1800</v>
      </c>
      <c r="E70" t="s">
        <v>1536</v>
      </c>
      <c r="F70" t="s">
        <v>4</v>
      </c>
      <c r="G70" s="2">
        <v>43234</v>
      </c>
      <c r="H70" s="1">
        <v>1700000</v>
      </c>
      <c r="I70" s="1">
        <v>407039.9889</v>
      </c>
    </row>
    <row r="71" spans="1:9" x14ac:dyDescent="0.25">
      <c r="A71" t="s">
        <v>1798</v>
      </c>
      <c r="B71" t="s">
        <v>1799</v>
      </c>
      <c r="C71" t="s">
        <v>1797</v>
      </c>
      <c r="D71" t="s">
        <v>1796</v>
      </c>
      <c r="E71" t="s">
        <v>1536</v>
      </c>
      <c r="F71" t="s">
        <v>4</v>
      </c>
      <c r="G71" s="2">
        <v>43103</v>
      </c>
      <c r="H71" s="1">
        <v>779362</v>
      </c>
      <c r="I71" s="1">
        <v>123344.7591</v>
      </c>
    </row>
    <row r="72" spans="1:9" x14ac:dyDescent="0.25">
      <c r="A72" t="s">
        <v>1794</v>
      </c>
      <c r="B72" t="s">
        <v>1795</v>
      </c>
      <c r="C72" t="s">
        <v>1793</v>
      </c>
      <c r="D72" t="s">
        <v>1792</v>
      </c>
      <c r="E72" t="s">
        <v>1536</v>
      </c>
      <c r="F72" t="s">
        <v>4</v>
      </c>
      <c r="G72" s="2">
        <v>43293</v>
      </c>
      <c r="H72" s="1">
        <v>3000000</v>
      </c>
      <c r="I72" s="1">
        <v>228755.42329999999</v>
      </c>
    </row>
    <row r="73" spans="1:9" x14ac:dyDescent="0.25">
      <c r="A73" t="s">
        <v>1790</v>
      </c>
      <c r="B73" t="s">
        <v>1791</v>
      </c>
      <c r="C73" t="s">
        <v>1789</v>
      </c>
      <c r="D73" t="s">
        <v>1788</v>
      </c>
      <c r="E73" t="s">
        <v>1536</v>
      </c>
      <c r="F73" t="s">
        <v>1729</v>
      </c>
      <c r="G73" s="2">
        <v>43306</v>
      </c>
      <c r="H73" s="1">
        <v>676260</v>
      </c>
      <c r="I73" s="1">
        <v>0</v>
      </c>
    </row>
    <row r="74" spans="1:9" x14ac:dyDescent="0.25">
      <c r="A74" t="s">
        <v>1786</v>
      </c>
      <c r="B74" t="s">
        <v>1787</v>
      </c>
      <c r="C74" t="s">
        <v>1785</v>
      </c>
      <c r="D74" t="s">
        <v>1784</v>
      </c>
      <c r="E74" t="s">
        <v>1536</v>
      </c>
      <c r="F74" t="s">
        <v>4</v>
      </c>
      <c r="G74" s="2">
        <v>43308</v>
      </c>
      <c r="H74" s="1">
        <v>5000000</v>
      </c>
      <c r="I74" s="1">
        <v>396973.37</v>
      </c>
    </row>
    <row r="75" spans="1:9" x14ac:dyDescent="0.25">
      <c r="A75" t="s">
        <v>1782</v>
      </c>
      <c r="B75" t="s">
        <v>1783</v>
      </c>
      <c r="C75" t="s">
        <v>1781</v>
      </c>
      <c r="D75" t="s">
        <v>1780</v>
      </c>
      <c r="E75" t="s">
        <v>1536</v>
      </c>
      <c r="F75" t="s">
        <v>4</v>
      </c>
      <c r="G75" s="2">
        <v>43185</v>
      </c>
      <c r="H75" s="1">
        <v>1002126</v>
      </c>
      <c r="I75" s="1">
        <v>116233.3572</v>
      </c>
    </row>
    <row r="76" spans="1:9" x14ac:dyDescent="0.25">
      <c r="A76" t="s">
        <v>1778</v>
      </c>
      <c r="B76" t="s">
        <v>1779</v>
      </c>
      <c r="C76" t="s">
        <v>1777</v>
      </c>
      <c r="D76" t="s">
        <v>1776</v>
      </c>
      <c r="E76" t="s">
        <v>1536</v>
      </c>
      <c r="F76" t="s">
        <v>4</v>
      </c>
      <c r="G76" s="2">
        <v>43423</v>
      </c>
      <c r="H76" s="1">
        <v>2681675</v>
      </c>
      <c r="I76" s="1">
        <v>414462.19089999999</v>
      </c>
    </row>
    <row r="77" spans="1:9" x14ac:dyDescent="0.25">
      <c r="A77" t="s">
        <v>1774</v>
      </c>
      <c r="B77" t="s">
        <v>1775</v>
      </c>
      <c r="C77" t="s">
        <v>1773</v>
      </c>
      <c r="D77" t="s">
        <v>1772</v>
      </c>
      <c r="E77" t="s">
        <v>1536</v>
      </c>
      <c r="F77" t="s">
        <v>4</v>
      </c>
      <c r="G77" s="2">
        <v>43424</v>
      </c>
      <c r="H77" s="1">
        <v>3876488</v>
      </c>
      <c r="I77" s="1">
        <v>26965</v>
      </c>
    </row>
    <row r="78" spans="1:9" x14ac:dyDescent="0.25">
      <c r="A78" t="s">
        <v>1770</v>
      </c>
      <c r="B78" t="s">
        <v>1771</v>
      </c>
      <c r="C78" t="s">
        <v>1769</v>
      </c>
      <c r="D78" t="s">
        <v>1768</v>
      </c>
      <c r="E78" t="s">
        <v>1536</v>
      </c>
      <c r="F78" t="s">
        <v>4</v>
      </c>
      <c r="G78" s="2">
        <v>43185</v>
      </c>
      <c r="H78" s="1">
        <v>556995</v>
      </c>
      <c r="I78" s="1">
        <v>30648.131700000002</v>
      </c>
    </row>
    <row r="79" spans="1:9" x14ac:dyDescent="0.25">
      <c r="A79" t="s">
        <v>1766</v>
      </c>
      <c r="B79" t="s">
        <v>1767</v>
      </c>
      <c r="C79" t="s">
        <v>1765</v>
      </c>
      <c r="D79" t="s">
        <v>1764</v>
      </c>
      <c r="E79" t="s">
        <v>1536</v>
      </c>
      <c r="F79" t="s">
        <v>4</v>
      </c>
      <c r="G79" s="2">
        <v>43424</v>
      </c>
      <c r="H79" s="1">
        <v>2000000</v>
      </c>
      <c r="I79" s="1">
        <v>148246.86350000001</v>
      </c>
    </row>
    <row r="80" spans="1:9" x14ac:dyDescent="0.25">
      <c r="A80" t="s">
        <v>1762</v>
      </c>
      <c r="B80" t="s">
        <v>1763</v>
      </c>
      <c r="C80" t="s">
        <v>1761</v>
      </c>
      <c r="D80" t="s">
        <v>1760</v>
      </c>
      <c r="E80" t="s">
        <v>1536</v>
      </c>
      <c r="F80" t="s">
        <v>4</v>
      </c>
      <c r="G80" s="2">
        <v>43305</v>
      </c>
      <c r="H80" s="1">
        <v>794322</v>
      </c>
      <c r="I80" s="1">
        <v>129765.62910000001</v>
      </c>
    </row>
    <row r="81" spans="1:9" x14ac:dyDescent="0.25">
      <c r="A81" t="s">
        <v>1758</v>
      </c>
      <c r="B81" t="s">
        <v>1759</v>
      </c>
      <c r="C81" t="s">
        <v>1757</v>
      </c>
      <c r="D81" t="s">
        <v>1756</v>
      </c>
      <c r="E81" t="s">
        <v>1536</v>
      </c>
      <c r="F81" t="s">
        <v>4</v>
      </c>
      <c r="G81" s="2">
        <v>43227</v>
      </c>
      <c r="H81" s="1">
        <v>1548000</v>
      </c>
      <c r="I81" s="1">
        <v>420303.76559999998</v>
      </c>
    </row>
    <row r="82" spans="1:9" x14ac:dyDescent="0.25">
      <c r="A82" t="s">
        <v>1754</v>
      </c>
      <c r="B82" t="s">
        <v>1755</v>
      </c>
      <c r="C82" t="s">
        <v>1753</v>
      </c>
      <c r="D82" t="s">
        <v>1752</v>
      </c>
      <c r="E82" t="s">
        <v>1536</v>
      </c>
      <c r="F82" t="s">
        <v>4</v>
      </c>
      <c r="G82" s="2">
        <v>43300</v>
      </c>
      <c r="H82" s="1">
        <v>2000000</v>
      </c>
      <c r="I82" s="1">
        <v>148410.20550000001</v>
      </c>
    </row>
    <row r="83" spans="1:9" x14ac:dyDescent="0.25">
      <c r="A83" t="s">
        <v>1750</v>
      </c>
      <c r="B83" t="s">
        <v>1751</v>
      </c>
      <c r="C83" t="s">
        <v>1749</v>
      </c>
      <c r="D83" t="s">
        <v>1748</v>
      </c>
      <c r="E83" t="s">
        <v>1536</v>
      </c>
      <c r="F83" t="s">
        <v>4</v>
      </c>
      <c r="G83" s="2">
        <v>43245</v>
      </c>
      <c r="H83" s="1">
        <v>7500000</v>
      </c>
      <c r="I83" s="1">
        <v>394546.06150000001</v>
      </c>
    </row>
    <row r="84" spans="1:9" x14ac:dyDescent="0.25">
      <c r="A84" t="s">
        <v>1746</v>
      </c>
      <c r="B84" t="s">
        <v>1747</v>
      </c>
      <c r="C84" t="s">
        <v>1745</v>
      </c>
      <c r="D84" t="s">
        <v>1744</v>
      </c>
      <c r="E84" t="s">
        <v>1536</v>
      </c>
      <c r="F84" t="s">
        <v>4</v>
      </c>
      <c r="G84" s="2">
        <v>43129</v>
      </c>
      <c r="H84" s="1">
        <v>1400000</v>
      </c>
      <c r="I84" s="1">
        <v>206268.26120000001</v>
      </c>
    </row>
    <row r="85" spans="1:9" x14ac:dyDescent="0.25">
      <c r="A85" t="s">
        <v>1742</v>
      </c>
      <c r="B85" t="s">
        <v>1743</v>
      </c>
      <c r="C85" t="s">
        <v>1741</v>
      </c>
      <c r="D85" t="s">
        <v>1740</v>
      </c>
      <c r="E85" t="s">
        <v>1536</v>
      </c>
      <c r="F85" t="s">
        <v>4</v>
      </c>
      <c r="G85" s="2">
        <v>43199</v>
      </c>
      <c r="H85" s="1">
        <v>1615000</v>
      </c>
      <c r="I85" s="1">
        <v>213764.90669999999</v>
      </c>
    </row>
    <row r="86" spans="1:9" x14ac:dyDescent="0.25">
      <c r="A86" t="s">
        <v>1738</v>
      </c>
      <c r="B86" t="s">
        <v>1739</v>
      </c>
      <c r="C86" t="s">
        <v>1737</v>
      </c>
      <c r="D86" t="s">
        <v>1736</v>
      </c>
      <c r="E86" t="s">
        <v>1536</v>
      </c>
      <c r="F86" t="s">
        <v>4</v>
      </c>
      <c r="G86" s="2">
        <v>43318</v>
      </c>
      <c r="H86" s="1">
        <v>420000</v>
      </c>
      <c r="I86" s="1">
        <v>47485.732000000004</v>
      </c>
    </row>
    <row r="87" spans="1:9" x14ac:dyDescent="0.25">
      <c r="A87" t="s">
        <v>1734</v>
      </c>
      <c r="B87" t="s">
        <v>1735</v>
      </c>
      <c r="C87" t="s">
        <v>1733</v>
      </c>
      <c r="D87" t="s">
        <v>1732</v>
      </c>
      <c r="E87" t="s">
        <v>1536</v>
      </c>
      <c r="F87" t="s">
        <v>4</v>
      </c>
      <c r="G87" s="2">
        <v>43305</v>
      </c>
      <c r="H87" s="1">
        <v>950000</v>
      </c>
      <c r="I87" s="1">
        <v>157662.76999999999</v>
      </c>
    </row>
    <row r="88" spans="1:9" x14ac:dyDescent="0.25">
      <c r="A88" t="s">
        <v>1730</v>
      </c>
      <c r="B88" t="s">
        <v>1731</v>
      </c>
      <c r="C88" t="s">
        <v>1728</v>
      </c>
      <c r="D88" t="s">
        <v>1727</v>
      </c>
      <c r="E88" t="s">
        <v>1536</v>
      </c>
      <c r="F88" t="s">
        <v>1729</v>
      </c>
      <c r="G88" s="2">
        <v>43194</v>
      </c>
      <c r="H88" s="1">
        <v>7000000</v>
      </c>
      <c r="I88" s="1">
        <v>0</v>
      </c>
    </row>
    <row r="89" spans="1:9" x14ac:dyDescent="0.25">
      <c r="A89" t="s">
        <v>1725</v>
      </c>
      <c r="B89" t="s">
        <v>1726</v>
      </c>
      <c r="C89" t="s">
        <v>1724</v>
      </c>
      <c r="D89" t="s">
        <v>1723</v>
      </c>
      <c r="E89" t="s">
        <v>1536</v>
      </c>
      <c r="F89" t="s">
        <v>4</v>
      </c>
      <c r="G89" s="2">
        <v>43305</v>
      </c>
      <c r="H89" s="1">
        <v>1000000</v>
      </c>
      <c r="I89" s="1">
        <v>131314.38029999999</v>
      </c>
    </row>
    <row r="90" spans="1:9" x14ac:dyDescent="0.25">
      <c r="A90" t="s">
        <v>1721</v>
      </c>
      <c r="B90" t="s">
        <v>1722</v>
      </c>
      <c r="C90" t="s">
        <v>1720</v>
      </c>
      <c r="D90" t="s">
        <v>1719</v>
      </c>
      <c r="E90" t="s">
        <v>1536</v>
      </c>
      <c r="F90" t="s">
        <v>4</v>
      </c>
      <c r="G90" s="2">
        <v>43306</v>
      </c>
      <c r="H90" s="1">
        <v>2285460</v>
      </c>
      <c r="I90" s="1">
        <v>405271.84980000003</v>
      </c>
    </row>
    <row r="91" spans="1:9" x14ac:dyDescent="0.25">
      <c r="A91" t="s">
        <v>1717</v>
      </c>
      <c r="B91" t="s">
        <v>1718</v>
      </c>
      <c r="C91" t="s">
        <v>1716</v>
      </c>
      <c r="D91" t="s">
        <v>1715</v>
      </c>
      <c r="E91" t="s">
        <v>1536</v>
      </c>
      <c r="F91" t="s">
        <v>4</v>
      </c>
      <c r="G91" s="2">
        <v>43299</v>
      </c>
      <c r="H91" s="1">
        <v>1025000</v>
      </c>
      <c r="I91" s="1">
        <v>154642.06020000001</v>
      </c>
    </row>
    <row r="92" spans="1:9" x14ac:dyDescent="0.25">
      <c r="A92" t="s">
        <v>1713</v>
      </c>
      <c r="B92" t="s">
        <v>1714</v>
      </c>
      <c r="C92" t="s">
        <v>1712</v>
      </c>
      <c r="D92" t="s">
        <v>1711</v>
      </c>
      <c r="E92" t="s">
        <v>1536</v>
      </c>
      <c r="F92" t="s">
        <v>4</v>
      </c>
      <c r="G92" s="2">
        <v>43217</v>
      </c>
      <c r="H92" s="1">
        <v>700000</v>
      </c>
      <c r="I92" s="1">
        <v>92439.508700000006</v>
      </c>
    </row>
    <row r="93" spans="1:9" x14ac:dyDescent="0.25">
      <c r="A93" t="s">
        <v>1709</v>
      </c>
      <c r="B93" t="s">
        <v>1710</v>
      </c>
      <c r="C93" t="s">
        <v>1708</v>
      </c>
      <c r="D93" t="s">
        <v>1707</v>
      </c>
      <c r="E93" t="s">
        <v>1536</v>
      </c>
      <c r="F93" t="s">
        <v>4</v>
      </c>
      <c r="G93" s="2">
        <v>43185</v>
      </c>
      <c r="H93" s="1">
        <v>437085</v>
      </c>
      <c r="I93" s="1">
        <v>11912.995199999999</v>
      </c>
    </row>
    <row r="94" spans="1:9" x14ac:dyDescent="0.25">
      <c r="A94" t="s">
        <v>1705</v>
      </c>
      <c r="B94" t="s">
        <v>1706</v>
      </c>
      <c r="C94" t="s">
        <v>1704</v>
      </c>
      <c r="D94" t="s">
        <v>1703</v>
      </c>
      <c r="E94" t="s">
        <v>1536</v>
      </c>
      <c r="F94" t="s">
        <v>4</v>
      </c>
      <c r="G94" s="2">
        <v>43305</v>
      </c>
      <c r="H94" s="1">
        <v>2800000</v>
      </c>
      <c r="I94" s="1">
        <v>394473.6335</v>
      </c>
    </row>
    <row r="95" spans="1:9" x14ac:dyDescent="0.25">
      <c r="A95" t="s">
        <v>1701</v>
      </c>
      <c r="B95" t="s">
        <v>1702</v>
      </c>
      <c r="C95" t="s">
        <v>1700</v>
      </c>
      <c r="D95" t="s">
        <v>1699</v>
      </c>
      <c r="E95" t="s">
        <v>1536</v>
      </c>
      <c r="F95" t="s">
        <v>4</v>
      </c>
      <c r="G95" s="2">
        <v>43293</v>
      </c>
      <c r="H95" s="1">
        <v>400000</v>
      </c>
      <c r="I95" s="1">
        <v>63499.349099999999</v>
      </c>
    </row>
    <row r="96" spans="1:9" x14ac:dyDescent="0.25">
      <c r="A96" t="s">
        <v>1697</v>
      </c>
      <c r="B96" t="s">
        <v>1698</v>
      </c>
      <c r="C96" t="s">
        <v>1696</v>
      </c>
      <c r="D96" t="s">
        <v>1695</v>
      </c>
      <c r="E96" t="s">
        <v>1536</v>
      </c>
      <c r="F96" t="s">
        <v>4</v>
      </c>
      <c r="G96" s="2">
        <v>43224</v>
      </c>
      <c r="H96" s="1">
        <v>374000</v>
      </c>
      <c r="I96" s="1">
        <v>15620.9766</v>
      </c>
    </row>
    <row r="97" spans="1:9" x14ac:dyDescent="0.25">
      <c r="A97" t="s">
        <v>1693</v>
      </c>
      <c r="B97" t="s">
        <v>1694</v>
      </c>
      <c r="C97" t="s">
        <v>1692</v>
      </c>
      <c r="D97" t="s">
        <v>1691</v>
      </c>
      <c r="E97" t="s">
        <v>1536</v>
      </c>
      <c r="F97" t="s">
        <v>4</v>
      </c>
      <c r="G97" s="2">
        <v>43132</v>
      </c>
      <c r="H97" s="1">
        <v>2000000</v>
      </c>
      <c r="I97" s="1">
        <v>416049.8431</v>
      </c>
    </row>
    <row r="98" spans="1:9" x14ac:dyDescent="0.25">
      <c r="A98" t="s">
        <v>1689</v>
      </c>
      <c r="B98" t="s">
        <v>1690</v>
      </c>
      <c r="C98" t="s">
        <v>1688</v>
      </c>
      <c r="D98" t="s">
        <v>1687</v>
      </c>
      <c r="E98" t="s">
        <v>1536</v>
      </c>
      <c r="F98" t="s">
        <v>4</v>
      </c>
      <c r="G98" s="2">
        <v>43104</v>
      </c>
      <c r="H98" s="1">
        <v>1500000</v>
      </c>
      <c r="I98" s="1">
        <v>110207.0223</v>
      </c>
    </row>
    <row r="99" spans="1:9" x14ac:dyDescent="0.25">
      <c r="A99" t="s">
        <v>1685</v>
      </c>
      <c r="B99" t="s">
        <v>1686</v>
      </c>
      <c r="C99" t="s">
        <v>1684</v>
      </c>
      <c r="D99" t="s">
        <v>1683</v>
      </c>
      <c r="E99" t="s">
        <v>1536</v>
      </c>
      <c r="F99" t="s">
        <v>4</v>
      </c>
      <c r="G99" s="2">
        <v>43185</v>
      </c>
      <c r="H99" s="1">
        <v>1610952</v>
      </c>
      <c r="I99" s="1">
        <v>103042.34880000001</v>
      </c>
    </row>
    <row r="100" spans="1:9" x14ac:dyDescent="0.25">
      <c r="A100" t="s">
        <v>1681</v>
      </c>
      <c r="B100" t="s">
        <v>1682</v>
      </c>
      <c r="C100" t="s">
        <v>1680</v>
      </c>
      <c r="D100" t="s">
        <v>1679</v>
      </c>
      <c r="E100" t="s">
        <v>1536</v>
      </c>
      <c r="F100" t="s">
        <v>4</v>
      </c>
      <c r="G100" s="2">
        <v>43305</v>
      </c>
      <c r="H100" s="1">
        <v>7000000</v>
      </c>
      <c r="I100" s="1">
        <v>393891.86790000001</v>
      </c>
    </row>
    <row r="101" spans="1:9" x14ac:dyDescent="0.25">
      <c r="A101" t="s">
        <v>1677</v>
      </c>
      <c r="B101" t="s">
        <v>1678</v>
      </c>
      <c r="C101" t="s">
        <v>1676</v>
      </c>
      <c r="D101" t="s">
        <v>1675</v>
      </c>
      <c r="E101" t="s">
        <v>1536</v>
      </c>
      <c r="F101" t="s">
        <v>4</v>
      </c>
      <c r="G101" s="2">
        <v>43305</v>
      </c>
      <c r="H101" s="1">
        <v>5574969</v>
      </c>
      <c r="I101" s="1">
        <v>377071.75099999999</v>
      </c>
    </row>
    <row r="102" spans="1:9" x14ac:dyDescent="0.25">
      <c r="A102" t="s">
        <v>1673</v>
      </c>
      <c r="B102" t="s">
        <v>1674</v>
      </c>
      <c r="C102" t="s">
        <v>1672</v>
      </c>
      <c r="D102" t="s">
        <v>1671</v>
      </c>
      <c r="E102" t="s">
        <v>1536</v>
      </c>
      <c r="F102" t="s">
        <v>4</v>
      </c>
      <c r="G102" s="2">
        <v>43250</v>
      </c>
      <c r="H102" s="1">
        <v>3763883</v>
      </c>
      <c r="I102" s="1">
        <v>337207.36249999999</v>
      </c>
    </row>
    <row r="103" spans="1:9" x14ac:dyDescent="0.25">
      <c r="A103" t="s">
        <v>1669</v>
      </c>
      <c r="B103" t="s">
        <v>1670</v>
      </c>
      <c r="C103" t="s">
        <v>1668</v>
      </c>
      <c r="D103" t="s">
        <v>1667</v>
      </c>
      <c r="E103" t="s">
        <v>1536</v>
      </c>
      <c r="F103" t="s">
        <v>4</v>
      </c>
      <c r="G103" s="2">
        <v>43308</v>
      </c>
      <c r="H103" s="1">
        <v>4384245</v>
      </c>
      <c r="I103" s="1">
        <v>392628.375</v>
      </c>
    </row>
    <row r="104" spans="1:9" x14ac:dyDescent="0.25">
      <c r="A104" t="s">
        <v>1665</v>
      </c>
      <c r="B104" t="s">
        <v>1666</v>
      </c>
      <c r="C104" t="s">
        <v>1664</v>
      </c>
      <c r="D104" t="s">
        <v>1663</v>
      </c>
      <c r="E104" t="s">
        <v>1536</v>
      </c>
      <c r="F104" t="s">
        <v>4</v>
      </c>
      <c r="G104" s="2">
        <v>43346</v>
      </c>
      <c r="H104" s="1">
        <v>1000000</v>
      </c>
      <c r="I104" s="1">
        <v>48694.890200000002</v>
      </c>
    </row>
    <row r="105" spans="1:9" x14ac:dyDescent="0.25">
      <c r="A105" t="s">
        <v>1661</v>
      </c>
      <c r="B105" t="s">
        <v>1662</v>
      </c>
      <c r="C105" t="s">
        <v>1660</v>
      </c>
      <c r="D105" t="s">
        <v>1659</v>
      </c>
      <c r="E105" t="s">
        <v>1536</v>
      </c>
      <c r="F105" t="s">
        <v>4</v>
      </c>
      <c r="G105" s="2">
        <v>43308</v>
      </c>
      <c r="H105" s="1">
        <v>3300000</v>
      </c>
      <c r="I105" s="1">
        <v>407565.34269999998</v>
      </c>
    </row>
    <row r="106" spans="1:9" x14ac:dyDescent="0.25">
      <c r="A106" t="s">
        <v>1657</v>
      </c>
      <c r="B106" t="s">
        <v>1658</v>
      </c>
      <c r="C106" t="s">
        <v>1656</v>
      </c>
      <c r="D106" t="s">
        <v>1655</v>
      </c>
      <c r="E106" t="s">
        <v>1536</v>
      </c>
      <c r="F106" t="s">
        <v>4</v>
      </c>
      <c r="G106" s="2">
        <v>43318</v>
      </c>
      <c r="H106" s="1">
        <v>1000000</v>
      </c>
      <c r="I106" s="1">
        <v>260207.99960000001</v>
      </c>
    </row>
    <row r="107" spans="1:9" x14ac:dyDescent="0.25">
      <c r="A107" t="s">
        <v>1653</v>
      </c>
      <c r="B107" t="s">
        <v>1654</v>
      </c>
      <c r="C107" t="s">
        <v>1652</v>
      </c>
      <c r="D107" t="s">
        <v>1651</v>
      </c>
      <c r="E107" t="s">
        <v>1536</v>
      </c>
      <c r="F107" t="s">
        <v>4</v>
      </c>
      <c r="G107" s="2">
        <v>43314</v>
      </c>
      <c r="H107" s="1">
        <v>3000000</v>
      </c>
      <c r="I107" s="1">
        <v>410954.13010000001</v>
      </c>
    </row>
    <row r="108" spans="1:9" x14ac:dyDescent="0.25">
      <c r="A108" t="s">
        <v>1649</v>
      </c>
      <c r="B108" t="s">
        <v>1650</v>
      </c>
      <c r="C108" t="s">
        <v>1648</v>
      </c>
      <c r="D108" t="s">
        <v>1647</v>
      </c>
      <c r="E108" t="s">
        <v>1536</v>
      </c>
      <c r="F108" t="s">
        <v>4</v>
      </c>
      <c r="G108" s="2">
        <v>43305</v>
      </c>
      <c r="H108" s="1">
        <v>1000000</v>
      </c>
      <c r="I108" s="1">
        <v>131599.1606</v>
      </c>
    </row>
    <row r="109" spans="1:9" x14ac:dyDescent="0.25">
      <c r="A109" t="s">
        <v>1645</v>
      </c>
      <c r="B109" t="s">
        <v>1646</v>
      </c>
      <c r="C109" t="s">
        <v>1644</v>
      </c>
      <c r="D109" t="s">
        <v>1643</v>
      </c>
      <c r="E109" t="s">
        <v>1536</v>
      </c>
      <c r="F109" t="s">
        <v>4</v>
      </c>
      <c r="G109" s="2">
        <v>43318</v>
      </c>
      <c r="H109" s="1">
        <v>332226</v>
      </c>
      <c r="I109" s="1">
        <v>46529.023399999998</v>
      </c>
    </row>
    <row r="110" spans="1:9" x14ac:dyDescent="0.25">
      <c r="A110" t="s">
        <v>1641</v>
      </c>
      <c r="B110" t="s">
        <v>1642</v>
      </c>
      <c r="C110" t="s">
        <v>1640</v>
      </c>
      <c r="D110" t="s">
        <v>1639</v>
      </c>
      <c r="E110" t="s">
        <v>1536</v>
      </c>
      <c r="F110" t="s">
        <v>4</v>
      </c>
      <c r="G110" s="2">
        <v>43186</v>
      </c>
      <c r="H110" s="1">
        <v>1512900</v>
      </c>
      <c r="I110" s="1">
        <v>126194.3131</v>
      </c>
    </row>
    <row r="111" spans="1:9" x14ac:dyDescent="0.25">
      <c r="A111" t="s">
        <v>1637</v>
      </c>
      <c r="B111" t="s">
        <v>1638</v>
      </c>
      <c r="C111" t="s">
        <v>1636</v>
      </c>
      <c r="D111" t="s">
        <v>1635</v>
      </c>
      <c r="E111" t="s">
        <v>1536</v>
      </c>
      <c r="F111" t="s">
        <v>4</v>
      </c>
      <c r="G111" s="2">
        <v>43384</v>
      </c>
      <c r="H111" s="1">
        <v>1494900</v>
      </c>
      <c r="I111" s="1">
        <v>372882.29519999999</v>
      </c>
    </row>
    <row r="112" spans="1:9" x14ac:dyDescent="0.25">
      <c r="A112" t="s">
        <v>1633</v>
      </c>
      <c r="B112" t="s">
        <v>1634</v>
      </c>
      <c r="C112" t="s">
        <v>1632</v>
      </c>
      <c r="D112" t="s">
        <v>1631</v>
      </c>
      <c r="E112" t="s">
        <v>1536</v>
      </c>
      <c r="F112" t="s">
        <v>4</v>
      </c>
      <c r="G112" s="2">
        <v>43230</v>
      </c>
      <c r="H112" s="1">
        <v>1980775</v>
      </c>
      <c r="I112" s="1">
        <v>356900.85499999998</v>
      </c>
    </row>
    <row r="113" spans="1:9" x14ac:dyDescent="0.25">
      <c r="A113" t="s">
        <v>1629</v>
      </c>
      <c r="B113" t="s">
        <v>1630</v>
      </c>
      <c r="C113" t="s">
        <v>1628</v>
      </c>
      <c r="D113" t="s">
        <v>1627</v>
      </c>
      <c r="E113" t="s">
        <v>1536</v>
      </c>
      <c r="F113" t="s">
        <v>4</v>
      </c>
      <c r="G113" s="2">
        <v>43326</v>
      </c>
      <c r="H113" s="1">
        <v>875000</v>
      </c>
      <c r="I113" s="1">
        <v>111990.4535</v>
      </c>
    </row>
    <row r="114" spans="1:9" x14ac:dyDescent="0.25">
      <c r="A114" t="s">
        <v>1625</v>
      </c>
      <c r="B114" t="s">
        <v>1626</v>
      </c>
      <c r="C114" t="s">
        <v>1624</v>
      </c>
      <c r="D114" t="s">
        <v>1623</v>
      </c>
      <c r="E114" t="s">
        <v>1536</v>
      </c>
      <c r="F114" t="s">
        <v>4</v>
      </c>
      <c r="G114" s="2">
        <v>43188</v>
      </c>
      <c r="H114" s="1">
        <v>907000</v>
      </c>
      <c r="I114" s="1">
        <v>177952.86480000001</v>
      </c>
    </row>
    <row r="115" spans="1:9" x14ac:dyDescent="0.25">
      <c r="A115" t="s">
        <v>1621</v>
      </c>
      <c r="B115" t="s">
        <v>1622</v>
      </c>
      <c r="C115" t="s">
        <v>1620</v>
      </c>
      <c r="D115" t="s">
        <v>1619</v>
      </c>
      <c r="E115" t="s">
        <v>1536</v>
      </c>
      <c r="F115" t="s">
        <v>4</v>
      </c>
      <c r="G115" s="2">
        <v>43202</v>
      </c>
      <c r="H115" s="1">
        <v>5000000</v>
      </c>
      <c r="I115" s="1">
        <v>389443.33309999999</v>
      </c>
    </row>
    <row r="116" spans="1:9" x14ac:dyDescent="0.25">
      <c r="A116" t="s">
        <v>1617</v>
      </c>
      <c r="B116" t="s">
        <v>1618</v>
      </c>
      <c r="C116" t="s">
        <v>1616</v>
      </c>
      <c r="D116" t="s">
        <v>1615</v>
      </c>
      <c r="E116" t="s">
        <v>1536</v>
      </c>
      <c r="F116" t="s">
        <v>4</v>
      </c>
      <c r="G116" s="2">
        <v>43224</v>
      </c>
      <c r="H116" s="1">
        <v>2824653</v>
      </c>
      <c r="I116" s="1">
        <v>403186.2831</v>
      </c>
    </row>
    <row r="117" spans="1:9" x14ac:dyDescent="0.25">
      <c r="A117" t="s">
        <v>1613</v>
      </c>
      <c r="B117" t="s">
        <v>1614</v>
      </c>
      <c r="C117" t="s">
        <v>1612</v>
      </c>
      <c r="D117" t="s">
        <v>1611</v>
      </c>
      <c r="E117" t="s">
        <v>1536</v>
      </c>
      <c r="F117" t="s">
        <v>4</v>
      </c>
      <c r="G117" s="2">
        <v>43293</v>
      </c>
      <c r="H117" s="1">
        <v>1894050</v>
      </c>
      <c r="I117" s="1">
        <v>419770.15120000002</v>
      </c>
    </row>
    <row r="118" spans="1:9" x14ac:dyDescent="0.25">
      <c r="A118" t="s">
        <v>1609</v>
      </c>
      <c r="B118" t="s">
        <v>1610</v>
      </c>
      <c r="C118" t="s">
        <v>1608</v>
      </c>
      <c r="D118" t="s">
        <v>1607</v>
      </c>
      <c r="E118" t="s">
        <v>1536</v>
      </c>
      <c r="F118" t="s">
        <v>4</v>
      </c>
      <c r="G118" s="2">
        <v>43300</v>
      </c>
      <c r="H118" s="1">
        <v>494460</v>
      </c>
      <c r="I118" s="1">
        <v>101723.85430000001</v>
      </c>
    </row>
    <row r="119" spans="1:9" x14ac:dyDescent="0.25">
      <c r="A119" t="s">
        <v>1605</v>
      </c>
      <c r="B119" t="s">
        <v>1606</v>
      </c>
      <c r="C119" t="s">
        <v>1604</v>
      </c>
      <c r="D119" t="s">
        <v>1603</v>
      </c>
      <c r="E119" t="s">
        <v>1536</v>
      </c>
      <c r="F119" t="s">
        <v>4</v>
      </c>
      <c r="G119" s="2">
        <v>43343</v>
      </c>
      <c r="H119" s="1">
        <v>5101720</v>
      </c>
      <c r="I119" s="1">
        <v>189035</v>
      </c>
    </row>
    <row r="120" spans="1:9" x14ac:dyDescent="0.25">
      <c r="A120" t="s">
        <v>1601</v>
      </c>
      <c r="B120" t="s">
        <v>1602</v>
      </c>
      <c r="C120" t="s">
        <v>1600</v>
      </c>
      <c r="D120" t="s">
        <v>1599</v>
      </c>
      <c r="E120" t="s">
        <v>1536</v>
      </c>
      <c r="F120" t="s">
        <v>4</v>
      </c>
      <c r="G120" s="2">
        <v>43308</v>
      </c>
      <c r="H120" s="1">
        <v>800000</v>
      </c>
      <c r="I120" s="1">
        <v>63981.6247</v>
      </c>
    </row>
    <row r="121" spans="1:9" x14ac:dyDescent="0.25">
      <c r="A121" t="s">
        <v>1597</v>
      </c>
      <c r="B121" t="s">
        <v>1598</v>
      </c>
      <c r="C121" t="s">
        <v>1596</v>
      </c>
      <c r="D121" t="s">
        <v>1595</v>
      </c>
      <c r="E121" t="s">
        <v>1536</v>
      </c>
      <c r="F121" t="s">
        <v>4</v>
      </c>
      <c r="G121" s="2">
        <v>43235</v>
      </c>
      <c r="H121" s="1">
        <v>4000000</v>
      </c>
      <c r="I121" s="1">
        <v>389019.87530000001</v>
      </c>
    </row>
    <row r="122" spans="1:9" x14ac:dyDescent="0.25">
      <c r="A122" t="s">
        <v>1593</v>
      </c>
      <c r="B122" t="s">
        <v>1594</v>
      </c>
      <c r="C122" t="s">
        <v>1592</v>
      </c>
      <c r="D122" t="s">
        <v>1591</v>
      </c>
      <c r="E122" t="s">
        <v>1536</v>
      </c>
      <c r="F122" t="s">
        <v>4</v>
      </c>
      <c r="G122" s="2">
        <v>43308</v>
      </c>
      <c r="H122" s="1">
        <v>9000000</v>
      </c>
      <c r="I122" s="1">
        <v>385200.5612</v>
      </c>
    </row>
    <row r="123" spans="1:9" x14ac:dyDescent="0.25">
      <c r="A123" t="s">
        <v>1589</v>
      </c>
      <c r="B123" t="s">
        <v>1590</v>
      </c>
      <c r="C123" t="s">
        <v>1586</v>
      </c>
      <c r="D123" t="s">
        <v>1585</v>
      </c>
      <c r="E123" t="s">
        <v>1536</v>
      </c>
      <c r="F123" t="s">
        <v>4</v>
      </c>
      <c r="G123" s="2">
        <v>43186</v>
      </c>
      <c r="H123" s="1">
        <v>300000</v>
      </c>
      <c r="I123" s="1">
        <v>44416.528700000003</v>
      </c>
    </row>
    <row r="124" spans="1:9" x14ac:dyDescent="0.25">
      <c r="A124" t="s">
        <v>1587</v>
      </c>
      <c r="B124" t="s">
        <v>1588</v>
      </c>
      <c r="C124" t="s">
        <v>1586</v>
      </c>
      <c r="D124" t="s">
        <v>1585</v>
      </c>
      <c r="E124" t="s">
        <v>1536</v>
      </c>
      <c r="F124" t="s">
        <v>4</v>
      </c>
      <c r="G124" s="2">
        <v>43249</v>
      </c>
      <c r="H124" s="1">
        <v>423024</v>
      </c>
      <c r="I124" s="1">
        <v>48952.423600000002</v>
      </c>
    </row>
    <row r="125" spans="1:9" x14ac:dyDescent="0.25">
      <c r="A125" t="s">
        <v>1583</v>
      </c>
      <c r="B125" t="s">
        <v>1584</v>
      </c>
      <c r="C125" t="s">
        <v>1582</v>
      </c>
      <c r="D125" t="s">
        <v>1581</v>
      </c>
      <c r="E125" t="s">
        <v>1536</v>
      </c>
      <c r="F125" t="s">
        <v>4</v>
      </c>
      <c r="G125" s="2">
        <v>43418</v>
      </c>
      <c r="H125" s="1">
        <v>4000000</v>
      </c>
      <c r="I125" s="1">
        <v>397234.63750000001</v>
      </c>
    </row>
    <row r="126" spans="1:9" x14ac:dyDescent="0.25">
      <c r="A126" t="s">
        <v>1579</v>
      </c>
      <c r="B126" t="s">
        <v>1580</v>
      </c>
      <c r="C126" t="s">
        <v>1578</v>
      </c>
      <c r="D126" t="s">
        <v>1577</v>
      </c>
      <c r="E126" t="s">
        <v>1536</v>
      </c>
      <c r="F126" t="s">
        <v>4</v>
      </c>
      <c r="G126" s="2">
        <v>43308</v>
      </c>
      <c r="H126" s="1">
        <v>2000000</v>
      </c>
      <c r="I126" s="1">
        <v>313574.935</v>
      </c>
    </row>
    <row r="127" spans="1:9" x14ac:dyDescent="0.25">
      <c r="A127" t="s">
        <v>1575</v>
      </c>
      <c r="B127" t="s">
        <v>1576</v>
      </c>
      <c r="C127" t="s">
        <v>1574</v>
      </c>
      <c r="D127" t="s">
        <v>1573</v>
      </c>
      <c r="E127" t="s">
        <v>1536</v>
      </c>
      <c r="F127" t="s">
        <v>4</v>
      </c>
      <c r="G127" s="2">
        <v>43293</v>
      </c>
      <c r="H127" s="1">
        <v>2162500</v>
      </c>
      <c r="I127" s="1">
        <v>393714.07980000001</v>
      </c>
    </row>
    <row r="128" spans="1:9" x14ac:dyDescent="0.25">
      <c r="A128" t="s">
        <v>1571</v>
      </c>
      <c r="B128" t="s">
        <v>1572</v>
      </c>
      <c r="C128" t="s">
        <v>1570</v>
      </c>
      <c r="D128" t="s">
        <v>1569</v>
      </c>
      <c r="E128" t="s">
        <v>1536</v>
      </c>
      <c r="F128" t="s">
        <v>4</v>
      </c>
      <c r="G128" s="2">
        <v>43104</v>
      </c>
      <c r="H128" s="1">
        <v>6000000</v>
      </c>
      <c r="I128" s="1">
        <v>387227.11080000002</v>
      </c>
    </row>
    <row r="129" spans="1:9" x14ac:dyDescent="0.25">
      <c r="A129" t="s">
        <v>1567</v>
      </c>
      <c r="B129" t="s">
        <v>1568</v>
      </c>
      <c r="C129" t="s">
        <v>1566</v>
      </c>
      <c r="D129" t="s">
        <v>1565</v>
      </c>
      <c r="E129" t="s">
        <v>1536</v>
      </c>
      <c r="F129" t="s">
        <v>4</v>
      </c>
      <c r="G129" s="2">
        <v>43312</v>
      </c>
      <c r="H129" s="1">
        <v>366405</v>
      </c>
      <c r="I129" s="1">
        <v>19601.160400000001</v>
      </c>
    </row>
    <row r="130" spans="1:9" x14ac:dyDescent="0.25">
      <c r="A130" t="s">
        <v>1563</v>
      </c>
      <c r="B130" t="s">
        <v>1564</v>
      </c>
      <c r="C130" t="s">
        <v>1562</v>
      </c>
      <c r="D130" t="s">
        <v>1561</v>
      </c>
      <c r="E130" t="s">
        <v>1536</v>
      </c>
      <c r="F130" t="s">
        <v>4</v>
      </c>
      <c r="G130" s="2">
        <v>43290</v>
      </c>
      <c r="H130" s="1">
        <v>1400000</v>
      </c>
      <c r="I130" s="1">
        <v>83784.205400000006</v>
      </c>
    </row>
    <row r="131" spans="1:9" x14ac:dyDescent="0.25">
      <c r="A131" t="s">
        <v>1559</v>
      </c>
      <c r="B131" t="s">
        <v>1560</v>
      </c>
      <c r="C131" t="s">
        <v>1558</v>
      </c>
      <c r="D131" t="s">
        <v>1557</v>
      </c>
      <c r="E131" t="s">
        <v>1536</v>
      </c>
      <c r="F131" t="s">
        <v>4</v>
      </c>
      <c r="G131" s="2">
        <v>43255</v>
      </c>
      <c r="H131" s="1">
        <v>6000000</v>
      </c>
      <c r="I131" s="1">
        <v>391330.81630000001</v>
      </c>
    </row>
    <row r="132" spans="1:9" x14ac:dyDescent="0.25">
      <c r="A132" t="s">
        <v>1555</v>
      </c>
      <c r="B132" t="s">
        <v>1556</v>
      </c>
      <c r="C132" t="s">
        <v>1554</v>
      </c>
      <c r="D132" t="s">
        <v>1553</v>
      </c>
      <c r="E132" t="s">
        <v>1536</v>
      </c>
      <c r="F132" t="s">
        <v>4</v>
      </c>
      <c r="G132" s="2">
        <v>43305</v>
      </c>
      <c r="H132" s="1">
        <v>3060000</v>
      </c>
      <c r="I132" s="1">
        <v>404127.3897</v>
      </c>
    </row>
    <row r="133" spans="1:9" x14ac:dyDescent="0.25">
      <c r="A133" t="s">
        <v>1551</v>
      </c>
      <c r="B133" t="s">
        <v>1552</v>
      </c>
      <c r="C133" t="s">
        <v>47</v>
      </c>
      <c r="D133" t="s">
        <v>46</v>
      </c>
      <c r="E133" t="s">
        <v>1536</v>
      </c>
      <c r="F133" t="s">
        <v>4</v>
      </c>
      <c r="G133" s="2">
        <v>43305</v>
      </c>
      <c r="H133" s="1">
        <v>3000000</v>
      </c>
      <c r="I133" s="1">
        <v>3588</v>
      </c>
    </row>
    <row r="134" spans="1:9" x14ac:dyDescent="0.25">
      <c r="A134" t="s">
        <v>1549</v>
      </c>
      <c r="B134" t="s">
        <v>1550</v>
      </c>
      <c r="C134" t="s">
        <v>47</v>
      </c>
      <c r="D134" t="s">
        <v>46</v>
      </c>
      <c r="E134" t="s">
        <v>1536</v>
      </c>
      <c r="F134" t="s">
        <v>4</v>
      </c>
      <c r="G134" s="2">
        <v>43185</v>
      </c>
      <c r="H134" s="1">
        <v>1644000</v>
      </c>
      <c r="I134" s="1">
        <v>75565.588600000003</v>
      </c>
    </row>
    <row r="135" spans="1:9" x14ac:dyDescent="0.25">
      <c r="A135" t="s">
        <v>1547</v>
      </c>
      <c r="B135" t="s">
        <v>1548</v>
      </c>
      <c r="C135" t="s">
        <v>47</v>
      </c>
      <c r="D135" t="s">
        <v>46</v>
      </c>
      <c r="E135" t="s">
        <v>1536</v>
      </c>
      <c r="F135" t="s">
        <v>4</v>
      </c>
      <c r="G135" s="2">
        <v>43305</v>
      </c>
      <c r="H135" s="1">
        <v>1880000</v>
      </c>
      <c r="I135" s="1">
        <v>71402.757299999997</v>
      </c>
    </row>
    <row r="136" spans="1:9" x14ac:dyDescent="0.25">
      <c r="A136" t="s">
        <v>1545</v>
      </c>
      <c r="B136" t="s">
        <v>1546</v>
      </c>
      <c r="C136" t="s">
        <v>1544</v>
      </c>
      <c r="D136" t="s">
        <v>1543</v>
      </c>
      <c r="E136" t="s">
        <v>1536</v>
      </c>
      <c r="F136" t="s">
        <v>4</v>
      </c>
      <c r="G136" s="2">
        <v>43420</v>
      </c>
      <c r="H136" s="1">
        <v>1500000</v>
      </c>
      <c r="I136" s="1">
        <v>149758.04550000001</v>
      </c>
    </row>
    <row r="137" spans="1:9" x14ac:dyDescent="0.25">
      <c r="A137" t="s">
        <v>1541</v>
      </c>
      <c r="B137" t="s">
        <v>1542</v>
      </c>
      <c r="C137" t="s">
        <v>1538</v>
      </c>
      <c r="D137" t="s">
        <v>1537</v>
      </c>
      <c r="E137" t="s">
        <v>1536</v>
      </c>
      <c r="F137" t="s">
        <v>4</v>
      </c>
      <c r="G137" s="2">
        <v>43131</v>
      </c>
      <c r="H137" s="1">
        <v>1915622</v>
      </c>
      <c r="I137" s="1">
        <v>271160.50890000002</v>
      </c>
    </row>
    <row r="138" spans="1:9" x14ac:dyDescent="0.25">
      <c r="A138" t="s">
        <v>1539</v>
      </c>
      <c r="B138" t="s">
        <v>1540</v>
      </c>
      <c r="C138" t="s">
        <v>1538</v>
      </c>
      <c r="D138" t="s">
        <v>1537</v>
      </c>
      <c r="E138" t="s">
        <v>1536</v>
      </c>
      <c r="F138" t="s">
        <v>4</v>
      </c>
      <c r="G138" s="2">
        <v>43186</v>
      </c>
      <c r="H138" s="1">
        <v>1036664</v>
      </c>
      <c r="I138" s="1">
        <v>85949.747399999993</v>
      </c>
    </row>
    <row r="139" spans="1:9" x14ac:dyDescent="0.25">
      <c r="A139" t="s">
        <v>12058</v>
      </c>
      <c r="D139">
        <f>SUBTOTAL(103,Tabulka216[IČO klienta])</f>
        <v>137</v>
      </c>
      <c r="G139"/>
      <c r="H139" s="3">
        <f>SUBTOTAL(109,Tabulka216[Výše úvěru])</f>
        <v>332221139</v>
      </c>
      <c r="I139" s="3">
        <f>SUBTOTAL(109,Tabulka216[Výše dotace])</f>
        <v>28951922.565900002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r:id="rId1"/>
  <headerFooter>
    <oddHeader>&amp;LPGRLF, a.s.&amp;CZúčtování se SR 2018&amp;RPodpora nákupu půdy</oddHeader>
    <oddFooter>&amp;L&amp;D&amp;R&amp;P/&amp;N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19" style="1" bestFit="1" customWidth="1"/>
    <col min="9" max="9" width="17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2331</v>
      </c>
      <c r="B2" t="s">
        <v>2332</v>
      </c>
      <c r="C2" t="s">
        <v>2330</v>
      </c>
      <c r="D2" t="s">
        <v>2329</v>
      </c>
      <c r="E2" t="s">
        <v>2068</v>
      </c>
      <c r="F2" t="s">
        <v>4</v>
      </c>
      <c r="G2" s="2">
        <v>43208</v>
      </c>
      <c r="H2" s="1">
        <v>2274800</v>
      </c>
      <c r="I2" s="1">
        <v>70730.458400000003</v>
      </c>
    </row>
    <row r="3" spans="1:9" x14ac:dyDescent="0.25">
      <c r="A3" t="s">
        <v>2327</v>
      </c>
      <c r="B3" t="s">
        <v>2328</v>
      </c>
      <c r="C3" t="s">
        <v>2326</v>
      </c>
      <c r="D3" t="s">
        <v>2325</v>
      </c>
      <c r="E3" t="s">
        <v>2068</v>
      </c>
      <c r="F3" t="s">
        <v>4</v>
      </c>
      <c r="G3" s="2">
        <v>43116</v>
      </c>
      <c r="H3" s="1">
        <v>817122</v>
      </c>
      <c r="I3" s="1">
        <v>50697.119100000004</v>
      </c>
    </row>
    <row r="4" spans="1:9" x14ac:dyDescent="0.25">
      <c r="A4" t="s">
        <v>2323</v>
      </c>
      <c r="B4" t="s">
        <v>2324</v>
      </c>
      <c r="C4" t="s">
        <v>2318</v>
      </c>
      <c r="D4" t="s">
        <v>2317</v>
      </c>
      <c r="E4" t="s">
        <v>2068</v>
      </c>
      <c r="F4" t="s">
        <v>4</v>
      </c>
      <c r="G4" s="2">
        <v>43117</v>
      </c>
      <c r="H4" s="1">
        <v>3004653.7</v>
      </c>
      <c r="I4" s="1">
        <v>155458.91339999999</v>
      </c>
    </row>
    <row r="5" spans="1:9" x14ac:dyDescent="0.25">
      <c r="A5" t="s">
        <v>2321</v>
      </c>
      <c r="B5" t="s">
        <v>2322</v>
      </c>
      <c r="C5" t="s">
        <v>2318</v>
      </c>
      <c r="D5" t="s">
        <v>2317</v>
      </c>
      <c r="E5" t="s">
        <v>2068</v>
      </c>
      <c r="F5" t="s">
        <v>4</v>
      </c>
      <c r="G5" s="2">
        <v>43308</v>
      </c>
      <c r="H5" s="1">
        <v>2363130</v>
      </c>
      <c r="I5" s="1">
        <v>145707.76199999999</v>
      </c>
    </row>
    <row r="6" spans="1:9" x14ac:dyDescent="0.25">
      <c r="A6" t="s">
        <v>2319</v>
      </c>
      <c r="B6" t="s">
        <v>2320</v>
      </c>
      <c r="C6" t="s">
        <v>2318</v>
      </c>
      <c r="D6" t="s">
        <v>2317</v>
      </c>
      <c r="E6" t="s">
        <v>2068</v>
      </c>
      <c r="F6" t="s">
        <v>4</v>
      </c>
      <c r="G6" s="2">
        <v>43249</v>
      </c>
      <c r="H6" s="1">
        <v>626420</v>
      </c>
      <c r="I6" s="1">
        <v>32170.1463</v>
      </c>
    </row>
    <row r="7" spans="1:9" x14ac:dyDescent="0.25">
      <c r="A7" t="s">
        <v>2315</v>
      </c>
      <c r="B7" t="s">
        <v>2316</v>
      </c>
      <c r="C7" t="s">
        <v>2314</v>
      </c>
      <c r="D7" t="s">
        <v>2313</v>
      </c>
      <c r="E7" t="s">
        <v>2068</v>
      </c>
      <c r="F7" t="s">
        <v>4</v>
      </c>
      <c r="G7" s="2">
        <v>43129</v>
      </c>
      <c r="H7" s="1">
        <v>800000</v>
      </c>
      <c r="I7" s="1">
        <v>55515.707699999999</v>
      </c>
    </row>
    <row r="8" spans="1:9" x14ac:dyDescent="0.25">
      <c r="A8" t="s">
        <v>2311</v>
      </c>
      <c r="B8" t="s">
        <v>2312</v>
      </c>
      <c r="C8" t="s">
        <v>2310</v>
      </c>
      <c r="D8" t="s">
        <v>2309</v>
      </c>
      <c r="E8" t="s">
        <v>2068</v>
      </c>
      <c r="F8" t="s">
        <v>4</v>
      </c>
      <c r="G8" s="2">
        <v>43418</v>
      </c>
      <c r="H8" s="1">
        <v>2870000</v>
      </c>
      <c r="I8" s="1">
        <v>272200.18300000002</v>
      </c>
    </row>
    <row r="9" spans="1:9" x14ac:dyDescent="0.25">
      <c r="A9" t="s">
        <v>2307</v>
      </c>
      <c r="B9" t="s">
        <v>2308</v>
      </c>
      <c r="C9" t="s">
        <v>2306</v>
      </c>
      <c r="D9" t="s">
        <v>2305</v>
      </c>
      <c r="E9" t="s">
        <v>2068</v>
      </c>
      <c r="F9" t="s">
        <v>4</v>
      </c>
      <c r="G9" s="2">
        <v>43117</v>
      </c>
      <c r="H9" s="1">
        <v>849000</v>
      </c>
      <c r="I9" s="1">
        <v>54250.179900000003</v>
      </c>
    </row>
    <row r="10" spans="1:9" x14ac:dyDescent="0.25">
      <c r="A10" t="s">
        <v>2303</v>
      </c>
      <c r="B10" t="s">
        <v>2304</v>
      </c>
      <c r="C10" t="s">
        <v>2302</v>
      </c>
      <c r="D10" t="s">
        <v>2301</v>
      </c>
      <c r="E10" t="s">
        <v>2068</v>
      </c>
      <c r="F10" t="s">
        <v>4</v>
      </c>
      <c r="G10" s="2">
        <v>43444</v>
      </c>
      <c r="H10" s="1">
        <v>3000000</v>
      </c>
      <c r="I10" s="1">
        <v>152410.91639999999</v>
      </c>
    </row>
    <row r="11" spans="1:9" x14ac:dyDescent="0.25">
      <c r="A11" t="s">
        <v>2299</v>
      </c>
      <c r="B11" t="s">
        <v>2300</v>
      </c>
      <c r="C11" t="s">
        <v>2296</v>
      </c>
      <c r="D11" t="s">
        <v>2295</v>
      </c>
      <c r="E11" t="s">
        <v>2068</v>
      </c>
      <c r="F11" t="s">
        <v>4</v>
      </c>
      <c r="G11" s="2">
        <v>43416</v>
      </c>
      <c r="H11" s="1">
        <v>17713522.399999999</v>
      </c>
      <c r="I11" s="1">
        <v>1000396.5931000001</v>
      </c>
    </row>
    <row r="12" spans="1:9" x14ac:dyDescent="0.25">
      <c r="A12" t="s">
        <v>2297</v>
      </c>
      <c r="B12" t="s">
        <v>2298</v>
      </c>
      <c r="C12" t="s">
        <v>2296</v>
      </c>
      <c r="D12" t="s">
        <v>2295</v>
      </c>
      <c r="E12" t="s">
        <v>2068</v>
      </c>
      <c r="F12" t="s">
        <v>4</v>
      </c>
      <c r="G12" s="2">
        <v>43145</v>
      </c>
      <c r="H12" s="1">
        <v>19460941</v>
      </c>
      <c r="I12" s="1">
        <v>1066629.3219000001</v>
      </c>
    </row>
    <row r="13" spans="1:9" x14ac:dyDescent="0.25">
      <c r="A13" t="s">
        <v>2293</v>
      </c>
      <c r="B13" t="s">
        <v>2294</v>
      </c>
      <c r="C13" t="s">
        <v>2292</v>
      </c>
      <c r="D13" t="s">
        <v>2291</v>
      </c>
      <c r="E13" t="s">
        <v>2068</v>
      </c>
      <c r="F13" t="s">
        <v>4</v>
      </c>
      <c r="G13" s="2">
        <v>43424</v>
      </c>
      <c r="H13" s="1">
        <v>2900000</v>
      </c>
      <c r="I13" s="1">
        <v>189724.18859999999</v>
      </c>
    </row>
    <row r="14" spans="1:9" x14ac:dyDescent="0.25">
      <c r="A14" t="s">
        <v>2289</v>
      </c>
      <c r="B14" t="s">
        <v>2290</v>
      </c>
      <c r="C14" t="s">
        <v>2288</v>
      </c>
      <c r="D14" t="s">
        <v>2287</v>
      </c>
      <c r="E14" t="s">
        <v>2068</v>
      </c>
      <c r="F14" t="s">
        <v>4</v>
      </c>
      <c r="G14" s="2">
        <v>43185</v>
      </c>
      <c r="H14" s="1">
        <v>1676750</v>
      </c>
      <c r="I14" s="1">
        <v>133926.21100000001</v>
      </c>
    </row>
    <row r="15" spans="1:9" x14ac:dyDescent="0.25">
      <c r="A15" t="s">
        <v>2285</v>
      </c>
      <c r="B15" t="s">
        <v>2286</v>
      </c>
      <c r="C15" t="s">
        <v>2284</v>
      </c>
      <c r="D15" t="s">
        <v>2283</v>
      </c>
      <c r="E15" t="s">
        <v>2068</v>
      </c>
      <c r="F15" t="s">
        <v>4</v>
      </c>
      <c r="G15" s="2">
        <v>43424</v>
      </c>
      <c r="H15" s="1">
        <v>801045</v>
      </c>
      <c r="I15" s="1">
        <v>41764.9493</v>
      </c>
    </row>
    <row r="16" spans="1:9" x14ac:dyDescent="0.25">
      <c r="A16" t="s">
        <v>2281</v>
      </c>
      <c r="B16" t="s">
        <v>2282</v>
      </c>
      <c r="C16" t="s">
        <v>2280</v>
      </c>
      <c r="D16" t="s">
        <v>2279</v>
      </c>
      <c r="E16" t="s">
        <v>2068</v>
      </c>
      <c r="F16" t="s">
        <v>4</v>
      </c>
      <c r="G16" s="2">
        <v>43273</v>
      </c>
      <c r="H16" s="1">
        <v>6236927.5</v>
      </c>
      <c r="I16" s="1">
        <v>332908.43440000003</v>
      </c>
    </row>
    <row r="17" spans="1:9" x14ac:dyDescent="0.25">
      <c r="A17" t="s">
        <v>2277</v>
      </c>
      <c r="B17" t="s">
        <v>2278</v>
      </c>
      <c r="C17" t="s">
        <v>2276</v>
      </c>
      <c r="D17" t="s">
        <v>2275</v>
      </c>
      <c r="E17" t="s">
        <v>2068</v>
      </c>
      <c r="F17" t="s">
        <v>4</v>
      </c>
      <c r="G17" s="2">
        <v>43158</v>
      </c>
      <c r="H17" s="1">
        <v>738900</v>
      </c>
      <c r="I17" s="1">
        <v>41057.339399999997</v>
      </c>
    </row>
    <row r="18" spans="1:9" x14ac:dyDescent="0.25">
      <c r="A18" t="s">
        <v>2273</v>
      </c>
      <c r="B18" t="s">
        <v>2274</v>
      </c>
      <c r="C18" t="s">
        <v>2272</v>
      </c>
      <c r="D18" t="s">
        <v>2271</v>
      </c>
      <c r="E18" t="s">
        <v>2068</v>
      </c>
      <c r="F18" t="s">
        <v>4</v>
      </c>
      <c r="G18" s="2">
        <v>43294</v>
      </c>
      <c r="H18" s="1">
        <v>3660800</v>
      </c>
      <c r="I18" s="1">
        <v>228833.36559999999</v>
      </c>
    </row>
    <row r="19" spans="1:9" x14ac:dyDescent="0.25">
      <c r="A19" t="s">
        <v>2269</v>
      </c>
      <c r="B19" t="s">
        <v>2270</v>
      </c>
      <c r="C19" t="s">
        <v>2268</v>
      </c>
      <c r="D19" t="s">
        <v>2267</v>
      </c>
      <c r="E19" t="s">
        <v>2068</v>
      </c>
      <c r="F19" t="s">
        <v>4</v>
      </c>
      <c r="G19" s="2">
        <v>43285</v>
      </c>
      <c r="H19" s="1">
        <v>1862261</v>
      </c>
      <c r="I19" s="1">
        <v>108430.00440000001</v>
      </c>
    </row>
    <row r="20" spans="1:9" x14ac:dyDescent="0.25">
      <c r="A20" t="s">
        <v>2265</v>
      </c>
      <c r="B20" t="s">
        <v>2266</v>
      </c>
      <c r="C20" t="s">
        <v>2264</v>
      </c>
      <c r="D20" t="s">
        <v>2263</v>
      </c>
      <c r="E20" t="s">
        <v>2068</v>
      </c>
      <c r="F20" t="s">
        <v>4</v>
      </c>
      <c r="G20" s="2">
        <v>43103</v>
      </c>
      <c r="H20" s="1">
        <v>5325595</v>
      </c>
      <c r="I20" s="1">
        <v>273729.63209999999</v>
      </c>
    </row>
    <row r="21" spans="1:9" x14ac:dyDescent="0.25">
      <c r="A21" t="s">
        <v>2261</v>
      </c>
      <c r="B21" t="s">
        <v>2262</v>
      </c>
      <c r="C21" t="s">
        <v>2260</v>
      </c>
      <c r="D21" t="s">
        <v>2259</v>
      </c>
      <c r="E21" t="s">
        <v>2068</v>
      </c>
      <c r="F21" t="s">
        <v>4</v>
      </c>
      <c r="G21" s="2">
        <v>43420</v>
      </c>
      <c r="H21" s="1">
        <v>560956</v>
      </c>
      <c r="I21" s="1">
        <v>29192.6423</v>
      </c>
    </row>
    <row r="22" spans="1:9" x14ac:dyDescent="0.25">
      <c r="A22" t="s">
        <v>2257</v>
      </c>
      <c r="B22" t="s">
        <v>2258</v>
      </c>
      <c r="C22" t="s">
        <v>2256</v>
      </c>
      <c r="D22" t="s">
        <v>2255</v>
      </c>
      <c r="E22" t="s">
        <v>2068</v>
      </c>
      <c r="F22" t="s">
        <v>4</v>
      </c>
      <c r="G22" s="2">
        <v>43367</v>
      </c>
      <c r="H22" s="1">
        <v>5258835</v>
      </c>
      <c r="I22" s="1">
        <v>218752.9718</v>
      </c>
    </row>
    <row r="23" spans="1:9" x14ac:dyDescent="0.25">
      <c r="A23" t="s">
        <v>2253</v>
      </c>
      <c r="B23" t="s">
        <v>2254</v>
      </c>
      <c r="C23" t="s">
        <v>2252</v>
      </c>
      <c r="D23" t="s">
        <v>2251</v>
      </c>
      <c r="E23" t="s">
        <v>2068</v>
      </c>
      <c r="F23" t="s">
        <v>4</v>
      </c>
      <c r="G23" s="2">
        <v>43158</v>
      </c>
      <c r="H23" s="1">
        <v>760000</v>
      </c>
      <c r="I23" s="1">
        <v>37885.350100000003</v>
      </c>
    </row>
    <row r="24" spans="1:9" x14ac:dyDescent="0.25">
      <c r="A24" t="s">
        <v>2249</v>
      </c>
      <c r="B24" t="s">
        <v>2250</v>
      </c>
      <c r="C24" t="s">
        <v>2248</v>
      </c>
      <c r="D24" t="s">
        <v>2247</v>
      </c>
      <c r="E24" t="s">
        <v>2068</v>
      </c>
      <c r="F24" t="s">
        <v>4</v>
      </c>
      <c r="G24" s="2">
        <v>43230</v>
      </c>
      <c r="H24" s="1">
        <v>800000</v>
      </c>
      <c r="I24" s="1">
        <v>40652.720800000003</v>
      </c>
    </row>
    <row r="25" spans="1:9" x14ac:dyDescent="0.25">
      <c r="A25" t="s">
        <v>2245</v>
      </c>
      <c r="B25" t="s">
        <v>2246</v>
      </c>
      <c r="C25" t="s">
        <v>2244</v>
      </c>
      <c r="D25" t="s">
        <v>2243</v>
      </c>
      <c r="E25" t="s">
        <v>2068</v>
      </c>
      <c r="F25" t="s">
        <v>4</v>
      </c>
      <c r="G25" s="2">
        <v>43420</v>
      </c>
      <c r="H25" s="1">
        <v>2068983</v>
      </c>
      <c r="I25" s="1">
        <v>101571.50380000001</v>
      </c>
    </row>
    <row r="26" spans="1:9" x14ac:dyDescent="0.25">
      <c r="A26" t="s">
        <v>2241</v>
      </c>
      <c r="B26" t="s">
        <v>2242</v>
      </c>
      <c r="C26" t="s">
        <v>2240</v>
      </c>
      <c r="D26" t="s">
        <v>2239</v>
      </c>
      <c r="E26" t="s">
        <v>2068</v>
      </c>
      <c r="F26" t="s">
        <v>4</v>
      </c>
      <c r="G26" s="2">
        <v>43444</v>
      </c>
      <c r="H26" s="1">
        <v>4500000</v>
      </c>
      <c r="I26" s="1">
        <v>210571.3744</v>
      </c>
    </row>
    <row r="27" spans="1:9" x14ac:dyDescent="0.25">
      <c r="A27" t="s">
        <v>2237</v>
      </c>
      <c r="B27" t="s">
        <v>2238</v>
      </c>
      <c r="C27" t="s">
        <v>2234</v>
      </c>
      <c r="D27" t="s">
        <v>2233</v>
      </c>
      <c r="E27" t="s">
        <v>2068</v>
      </c>
      <c r="F27" t="s">
        <v>4</v>
      </c>
      <c r="G27" s="2">
        <v>43425</v>
      </c>
      <c r="H27" s="1">
        <v>1315000</v>
      </c>
      <c r="I27" s="1">
        <v>54571.198400000001</v>
      </c>
    </row>
    <row r="28" spans="1:9" x14ac:dyDescent="0.25">
      <c r="A28" t="s">
        <v>2235</v>
      </c>
      <c r="B28" t="s">
        <v>2236</v>
      </c>
      <c r="C28" t="s">
        <v>2234</v>
      </c>
      <c r="D28" t="s">
        <v>2233</v>
      </c>
      <c r="E28" t="s">
        <v>2068</v>
      </c>
      <c r="F28" t="s">
        <v>4</v>
      </c>
      <c r="G28" s="2">
        <v>43308</v>
      </c>
      <c r="H28" s="1">
        <v>1092155</v>
      </c>
      <c r="I28" s="1">
        <v>56404.600700000003</v>
      </c>
    </row>
    <row r="29" spans="1:9" x14ac:dyDescent="0.25">
      <c r="A29" t="s">
        <v>2231</v>
      </c>
      <c r="B29" t="s">
        <v>2232</v>
      </c>
      <c r="C29" t="s">
        <v>2230</v>
      </c>
      <c r="D29" t="s">
        <v>2229</v>
      </c>
      <c r="E29" t="s">
        <v>2068</v>
      </c>
      <c r="F29" t="s">
        <v>4</v>
      </c>
      <c r="G29" s="2">
        <v>43285</v>
      </c>
      <c r="H29" s="1">
        <v>3814870</v>
      </c>
      <c r="I29" s="1">
        <v>197652.0717</v>
      </c>
    </row>
    <row r="30" spans="1:9" x14ac:dyDescent="0.25">
      <c r="A30" t="s">
        <v>2227</v>
      </c>
      <c r="B30" t="s">
        <v>2228</v>
      </c>
      <c r="C30" t="s">
        <v>2226</v>
      </c>
      <c r="D30" t="s">
        <v>2225</v>
      </c>
      <c r="E30" t="s">
        <v>2068</v>
      </c>
      <c r="F30" t="s">
        <v>4</v>
      </c>
      <c r="G30" s="2">
        <v>43283</v>
      </c>
      <c r="H30" s="1">
        <v>3750000</v>
      </c>
      <c r="I30" s="1">
        <v>193747.5865</v>
      </c>
    </row>
    <row r="31" spans="1:9" x14ac:dyDescent="0.25">
      <c r="A31" t="s">
        <v>2223</v>
      </c>
      <c r="B31" t="s">
        <v>2224</v>
      </c>
      <c r="C31" t="s">
        <v>2216</v>
      </c>
      <c r="D31" t="s">
        <v>2215</v>
      </c>
      <c r="E31" t="s">
        <v>2068</v>
      </c>
      <c r="F31" t="s">
        <v>4</v>
      </c>
      <c r="G31" s="2">
        <v>43416</v>
      </c>
      <c r="H31" s="1">
        <v>1326080</v>
      </c>
      <c r="I31" s="1">
        <v>10974.992899999999</v>
      </c>
    </row>
    <row r="32" spans="1:9" x14ac:dyDescent="0.25">
      <c r="A32" t="s">
        <v>2221</v>
      </c>
      <c r="B32" t="s">
        <v>2222</v>
      </c>
      <c r="C32" t="s">
        <v>2216</v>
      </c>
      <c r="D32" t="s">
        <v>2215</v>
      </c>
      <c r="E32" t="s">
        <v>2068</v>
      </c>
      <c r="F32" t="s">
        <v>4</v>
      </c>
      <c r="G32" s="2">
        <v>43416</v>
      </c>
      <c r="H32" s="1">
        <v>6756925</v>
      </c>
      <c r="I32" s="1">
        <v>414673.43530000001</v>
      </c>
    </row>
    <row r="33" spans="1:9" x14ac:dyDescent="0.25">
      <c r="A33" t="s">
        <v>2219</v>
      </c>
      <c r="B33" t="s">
        <v>2220</v>
      </c>
      <c r="C33" t="s">
        <v>2216</v>
      </c>
      <c r="D33" t="s">
        <v>2215</v>
      </c>
      <c r="E33" t="s">
        <v>2068</v>
      </c>
      <c r="F33" t="s">
        <v>4</v>
      </c>
      <c r="G33" s="2">
        <v>43416</v>
      </c>
      <c r="H33" s="1">
        <v>2469824</v>
      </c>
      <c r="I33" s="1">
        <v>181056.2176</v>
      </c>
    </row>
    <row r="34" spans="1:9" x14ac:dyDescent="0.25">
      <c r="A34" t="s">
        <v>2217</v>
      </c>
      <c r="B34" t="s">
        <v>2218</v>
      </c>
      <c r="C34" t="s">
        <v>2216</v>
      </c>
      <c r="D34" t="s">
        <v>2215</v>
      </c>
      <c r="E34" t="s">
        <v>2068</v>
      </c>
      <c r="F34" t="s">
        <v>4</v>
      </c>
      <c r="G34" s="2">
        <v>43431</v>
      </c>
      <c r="H34" s="1">
        <v>10621609.9</v>
      </c>
      <c r="I34" s="1">
        <v>421240.62910000002</v>
      </c>
    </row>
    <row r="35" spans="1:9" x14ac:dyDescent="0.25">
      <c r="A35" t="s">
        <v>2213</v>
      </c>
      <c r="B35" t="s">
        <v>2214</v>
      </c>
      <c r="C35" t="s">
        <v>2210</v>
      </c>
      <c r="D35" t="s">
        <v>2209</v>
      </c>
      <c r="E35" t="s">
        <v>2068</v>
      </c>
      <c r="F35" t="s">
        <v>4</v>
      </c>
      <c r="G35" s="2">
        <v>43234</v>
      </c>
      <c r="H35" s="1">
        <v>2502900</v>
      </c>
      <c r="I35" s="1">
        <v>1852084.9791999999</v>
      </c>
    </row>
    <row r="36" spans="1:9" x14ac:dyDescent="0.25">
      <c r="A36" t="s">
        <v>2211</v>
      </c>
      <c r="B36" t="s">
        <v>2212</v>
      </c>
      <c r="C36" t="s">
        <v>2210</v>
      </c>
      <c r="D36" t="s">
        <v>2209</v>
      </c>
      <c r="E36" t="s">
        <v>2068</v>
      </c>
      <c r="F36" t="s">
        <v>4</v>
      </c>
      <c r="G36" s="2">
        <v>43416</v>
      </c>
      <c r="H36" s="1">
        <v>1402500</v>
      </c>
      <c r="I36" s="1">
        <v>44182.4899</v>
      </c>
    </row>
    <row r="37" spans="1:9" x14ac:dyDescent="0.25">
      <c r="A37" t="s">
        <v>2207</v>
      </c>
      <c r="B37" t="s">
        <v>2208</v>
      </c>
      <c r="C37" t="s">
        <v>2206</v>
      </c>
      <c r="D37" t="s">
        <v>2205</v>
      </c>
      <c r="E37" t="s">
        <v>2068</v>
      </c>
      <c r="F37" t="s">
        <v>4</v>
      </c>
      <c r="G37" s="2">
        <v>43285</v>
      </c>
      <c r="H37" s="1">
        <v>17824557.100000001</v>
      </c>
      <c r="I37" s="1">
        <v>230235.25140000001</v>
      </c>
    </row>
    <row r="38" spans="1:9" x14ac:dyDescent="0.25">
      <c r="A38" t="s">
        <v>2203</v>
      </c>
      <c r="B38" t="s">
        <v>2204</v>
      </c>
      <c r="C38" t="s">
        <v>2202</v>
      </c>
      <c r="D38" t="s">
        <v>2201</v>
      </c>
      <c r="E38" t="s">
        <v>2068</v>
      </c>
      <c r="F38" t="s">
        <v>4</v>
      </c>
      <c r="G38" s="2">
        <v>43425</v>
      </c>
      <c r="H38" s="1">
        <v>2894080</v>
      </c>
      <c r="I38" s="1">
        <v>149735.09830000001</v>
      </c>
    </row>
    <row r="39" spans="1:9" x14ac:dyDescent="0.25">
      <c r="A39" t="s">
        <v>2199</v>
      </c>
      <c r="B39" t="s">
        <v>2200</v>
      </c>
      <c r="C39" t="s">
        <v>2198</v>
      </c>
      <c r="D39" t="s">
        <v>2197</v>
      </c>
      <c r="E39" t="s">
        <v>2068</v>
      </c>
      <c r="F39" t="s">
        <v>4</v>
      </c>
      <c r="G39" s="2">
        <v>43300</v>
      </c>
      <c r="H39" s="1">
        <v>2400000</v>
      </c>
      <c r="I39" s="1">
        <v>197056.3879</v>
      </c>
    </row>
    <row r="40" spans="1:9" x14ac:dyDescent="0.25">
      <c r="A40" t="s">
        <v>2195</v>
      </c>
      <c r="B40" t="s">
        <v>2196</v>
      </c>
      <c r="C40" t="s">
        <v>2194</v>
      </c>
      <c r="D40" t="s">
        <v>2193</v>
      </c>
      <c r="E40" t="s">
        <v>2068</v>
      </c>
      <c r="F40" t="s">
        <v>4</v>
      </c>
      <c r="G40" s="2">
        <v>43249</v>
      </c>
      <c r="H40" s="1">
        <v>1337254.75</v>
      </c>
      <c r="I40" s="1">
        <v>54873.347199999997</v>
      </c>
    </row>
    <row r="41" spans="1:9" x14ac:dyDescent="0.25">
      <c r="A41" t="s">
        <v>2191</v>
      </c>
      <c r="B41" t="s">
        <v>2192</v>
      </c>
      <c r="C41" t="s">
        <v>2190</v>
      </c>
      <c r="D41" t="s">
        <v>2189</v>
      </c>
      <c r="E41" t="s">
        <v>2068</v>
      </c>
      <c r="F41" t="s">
        <v>4</v>
      </c>
      <c r="G41" s="2">
        <v>43285</v>
      </c>
      <c r="H41" s="1">
        <v>8930384</v>
      </c>
      <c r="I41" s="1">
        <v>705960.89520000003</v>
      </c>
    </row>
    <row r="42" spans="1:9" x14ac:dyDescent="0.25">
      <c r="A42" t="s">
        <v>2187</v>
      </c>
      <c r="B42" t="s">
        <v>2188</v>
      </c>
      <c r="C42" t="s">
        <v>2186</v>
      </c>
      <c r="D42" t="s">
        <v>2185</v>
      </c>
      <c r="E42" t="s">
        <v>2068</v>
      </c>
      <c r="F42" t="s">
        <v>4</v>
      </c>
      <c r="G42" s="2">
        <v>43103</v>
      </c>
      <c r="H42" s="1">
        <v>1850550</v>
      </c>
      <c r="I42" s="1">
        <v>120097.0364</v>
      </c>
    </row>
    <row r="43" spans="1:9" x14ac:dyDescent="0.25">
      <c r="A43" t="s">
        <v>2183</v>
      </c>
      <c r="B43" t="s">
        <v>2184</v>
      </c>
      <c r="C43" t="s">
        <v>2182</v>
      </c>
      <c r="D43" t="s">
        <v>2181</v>
      </c>
      <c r="E43" t="s">
        <v>2068</v>
      </c>
      <c r="F43" t="s">
        <v>4</v>
      </c>
      <c r="G43" s="2">
        <v>43420</v>
      </c>
      <c r="H43" s="1">
        <v>2160000</v>
      </c>
      <c r="I43" s="1">
        <v>114690.2075</v>
      </c>
    </row>
    <row r="44" spans="1:9" x14ac:dyDescent="0.25">
      <c r="A44" t="s">
        <v>2179</v>
      </c>
      <c r="B44" t="s">
        <v>2180</v>
      </c>
      <c r="C44" t="s">
        <v>2178</v>
      </c>
      <c r="D44" t="s">
        <v>2177</v>
      </c>
      <c r="E44" t="s">
        <v>2068</v>
      </c>
      <c r="F44" t="s">
        <v>4</v>
      </c>
      <c r="G44" s="2">
        <v>43424</v>
      </c>
      <c r="H44" s="1">
        <v>5098500</v>
      </c>
      <c r="I44" s="1">
        <v>317401.67119999998</v>
      </c>
    </row>
    <row r="45" spans="1:9" x14ac:dyDescent="0.25">
      <c r="A45" t="s">
        <v>2175</v>
      </c>
      <c r="B45" t="s">
        <v>2176</v>
      </c>
      <c r="C45" t="s">
        <v>2174</v>
      </c>
      <c r="D45" t="s">
        <v>2173</v>
      </c>
      <c r="E45" t="s">
        <v>2068</v>
      </c>
      <c r="F45" t="s">
        <v>1729</v>
      </c>
      <c r="G45" s="2">
        <v>43293</v>
      </c>
      <c r="H45" s="1">
        <v>1540200</v>
      </c>
    </row>
    <row r="46" spans="1:9" x14ac:dyDescent="0.25">
      <c r="A46" t="s">
        <v>2171</v>
      </c>
      <c r="B46" t="s">
        <v>2172</v>
      </c>
      <c r="C46" t="s">
        <v>2168</v>
      </c>
      <c r="D46" t="s">
        <v>2167</v>
      </c>
      <c r="E46" t="s">
        <v>2068</v>
      </c>
      <c r="F46" t="s">
        <v>4</v>
      </c>
      <c r="G46" s="2">
        <v>43343</v>
      </c>
      <c r="H46" s="1">
        <v>1277640</v>
      </c>
      <c r="I46" s="1">
        <v>53070.409099999997</v>
      </c>
    </row>
    <row r="47" spans="1:9" x14ac:dyDescent="0.25">
      <c r="A47" t="s">
        <v>2169</v>
      </c>
      <c r="B47" t="s">
        <v>2170</v>
      </c>
      <c r="C47" t="s">
        <v>2168</v>
      </c>
      <c r="D47" t="s">
        <v>2167</v>
      </c>
      <c r="E47" t="s">
        <v>2068</v>
      </c>
      <c r="F47" t="s">
        <v>4</v>
      </c>
      <c r="G47" s="2">
        <v>43343</v>
      </c>
      <c r="H47" s="1">
        <v>1391500</v>
      </c>
      <c r="I47" s="1">
        <v>57637.530200000001</v>
      </c>
    </row>
    <row r="48" spans="1:9" x14ac:dyDescent="0.25">
      <c r="A48" t="s">
        <v>2165</v>
      </c>
      <c r="B48" t="s">
        <v>2166</v>
      </c>
      <c r="C48" t="s">
        <v>2164</v>
      </c>
      <c r="D48" t="s">
        <v>2163</v>
      </c>
      <c r="E48" t="s">
        <v>2068</v>
      </c>
      <c r="F48" t="s">
        <v>4</v>
      </c>
      <c r="G48" s="2">
        <v>43186</v>
      </c>
      <c r="H48" s="1">
        <v>3217100</v>
      </c>
      <c r="I48" s="1">
        <v>198808.06649999999</v>
      </c>
    </row>
    <row r="49" spans="1:9" x14ac:dyDescent="0.25">
      <c r="A49" t="s">
        <v>2161</v>
      </c>
      <c r="B49" t="s">
        <v>2162</v>
      </c>
      <c r="C49" t="s">
        <v>2160</v>
      </c>
      <c r="D49" t="s">
        <v>2159</v>
      </c>
      <c r="E49" t="s">
        <v>2068</v>
      </c>
      <c r="F49" t="s">
        <v>4</v>
      </c>
      <c r="G49" s="2">
        <v>43427</v>
      </c>
      <c r="H49" s="1">
        <v>5442359</v>
      </c>
      <c r="I49" s="1">
        <v>183571.93030000001</v>
      </c>
    </row>
    <row r="50" spans="1:9" x14ac:dyDescent="0.25">
      <c r="A50" t="s">
        <v>2157</v>
      </c>
      <c r="B50" t="s">
        <v>2158</v>
      </c>
      <c r="C50" t="s">
        <v>2156</v>
      </c>
      <c r="D50" t="s">
        <v>2155</v>
      </c>
      <c r="E50" t="s">
        <v>2068</v>
      </c>
      <c r="F50" t="s">
        <v>4</v>
      </c>
      <c r="G50" s="2">
        <v>43444</v>
      </c>
      <c r="H50" s="1">
        <v>3663000</v>
      </c>
      <c r="I50" s="1">
        <v>241501.95360000001</v>
      </c>
    </row>
    <row r="51" spans="1:9" x14ac:dyDescent="0.25">
      <c r="A51" t="s">
        <v>2153</v>
      </c>
      <c r="B51" t="s">
        <v>2154</v>
      </c>
      <c r="C51" t="s">
        <v>2152</v>
      </c>
      <c r="D51" t="s">
        <v>2151</v>
      </c>
      <c r="E51" t="s">
        <v>2068</v>
      </c>
      <c r="F51" t="s">
        <v>4</v>
      </c>
      <c r="G51" s="2">
        <v>43312</v>
      </c>
      <c r="H51" s="1">
        <v>4500000</v>
      </c>
      <c r="I51" s="1">
        <v>273742.04920000001</v>
      </c>
    </row>
    <row r="52" spans="1:9" x14ac:dyDescent="0.25">
      <c r="A52" t="s">
        <v>2149</v>
      </c>
      <c r="B52" t="s">
        <v>2150</v>
      </c>
      <c r="C52" t="s">
        <v>2148</v>
      </c>
      <c r="D52" t="s">
        <v>2147</v>
      </c>
      <c r="E52" t="s">
        <v>2068</v>
      </c>
      <c r="F52" t="s">
        <v>4</v>
      </c>
      <c r="G52" s="2">
        <v>43290</v>
      </c>
      <c r="H52" s="1">
        <v>3332000</v>
      </c>
      <c r="I52" s="1">
        <v>170321.07519999999</v>
      </c>
    </row>
    <row r="53" spans="1:9" x14ac:dyDescent="0.25">
      <c r="A53" t="s">
        <v>2145</v>
      </c>
      <c r="B53" t="s">
        <v>2146</v>
      </c>
      <c r="C53" t="s">
        <v>2144</v>
      </c>
      <c r="D53" t="s">
        <v>2143</v>
      </c>
      <c r="E53" t="s">
        <v>2068</v>
      </c>
      <c r="F53" t="s">
        <v>4</v>
      </c>
      <c r="G53" s="2">
        <v>43434</v>
      </c>
      <c r="H53" s="1">
        <v>1051000</v>
      </c>
      <c r="I53" s="1">
        <v>54450.166100000002</v>
      </c>
    </row>
    <row r="54" spans="1:9" x14ac:dyDescent="0.25">
      <c r="A54" t="s">
        <v>2141</v>
      </c>
      <c r="B54" t="s">
        <v>2142</v>
      </c>
      <c r="C54" t="s">
        <v>2140</v>
      </c>
      <c r="D54" t="s">
        <v>2139</v>
      </c>
      <c r="E54" t="s">
        <v>2068</v>
      </c>
      <c r="F54" t="s">
        <v>4</v>
      </c>
      <c r="G54" s="2">
        <v>43427</v>
      </c>
      <c r="H54" s="1">
        <v>3769150</v>
      </c>
      <c r="I54" s="1">
        <v>170810.2144</v>
      </c>
    </row>
    <row r="55" spans="1:9" x14ac:dyDescent="0.25">
      <c r="A55" t="s">
        <v>2137</v>
      </c>
      <c r="B55" t="s">
        <v>2138</v>
      </c>
      <c r="C55" t="s">
        <v>2136</v>
      </c>
      <c r="D55" t="s">
        <v>2135</v>
      </c>
      <c r="E55" t="s">
        <v>2068</v>
      </c>
      <c r="F55" t="s">
        <v>4</v>
      </c>
      <c r="G55" s="2">
        <v>43145</v>
      </c>
      <c r="H55" s="1">
        <v>4171500</v>
      </c>
      <c r="I55" s="1">
        <v>245880.5079</v>
      </c>
    </row>
    <row r="56" spans="1:9" x14ac:dyDescent="0.25">
      <c r="A56" t="s">
        <v>2133</v>
      </c>
      <c r="B56" t="s">
        <v>2134</v>
      </c>
      <c r="C56" t="s">
        <v>2132</v>
      </c>
      <c r="D56" t="s">
        <v>2131</v>
      </c>
      <c r="E56" t="s">
        <v>2068</v>
      </c>
      <c r="F56" t="s">
        <v>4</v>
      </c>
      <c r="G56" s="2">
        <v>43308</v>
      </c>
      <c r="H56" s="1">
        <v>1690000</v>
      </c>
      <c r="I56" s="1">
        <v>88997.678799999994</v>
      </c>
    </row>
    <row r="57" spans="1:9" x14ac:dyDescent="0.25">
      <c r="A57" t="s">
        <v>2129</v>
      </c>
      <c r="B57" t="s">
        <v>2130</v>
      </c>
      <c r="C57" t="s">
        <v>2128</v>
      </c>
      <c r="D57" t="s">
        <v>2127</v>
      </c>
      <c r="E57" t="s">
        <v>2068</v>
      </c>
      <c r="F57" t="s">
        <v>4</v>
      </c>
      <c r="G57" s="2">
        <v>43273</v>
      </c>
      <c r="H57" s="1">
        <v>1404700</v>
      </c>
      <c r="I57" s="1">
        <v>72735.586599999995</v>
      </c>
    </row>
    <row r="58" spans="1:9" x14ac:dyDescent="0.25">
      <c r="A58" t="s">
        <v>2125</v>
      </c>
      <c r="B58" t="s">
        <v>2126</v>
      </c>
      <c r="C58" t="s">
        <v>2124</v>
      </c>
      <c r="D58" t="s">
        <v>2123</v>
      </c>
      <c r="E58" t="s">
        <v>2068</v>
      </c>
      <c r="F58" t="s">
        <v>4</v>
      </c>
      <c r="G58" s="2">
        <v>43369</v>
      </c>
      <c r="H58" s="1">
        <v>3990000</v>
      </c>
      <c r="I58" s="1">
        <v>155874.29620000001</v>
      </c>
    </row>
    <row r="59" spans="1:9" x14ac:dyDescent="0.25">
      <c r="A59" t="s">
        <v>2121</v>
      </c>
      <c r="B59" t="s">
        <v>2122</v>
      </c>
      <c r="C59" t="s">
        <v>2118</v>
      </c>
      <c r="D59" t="s">
        <v>2117</v>
      </c>
      <c r="E59" t="s">
        <v>2068</v>
      </c>
      <c r="F59" t="s">
        <v>4</v>
      </c>
      <c r="G59" s="2">
        <v>43293</v>
      </c>
      <c r="H59" s="1">
        <v>3814000</v>
      </c>
      <c r="I59" s="1">
        <v>257194.69680000001</v>
      </c>
    </row>
    <row r="60" spans="1:9" x14ac:dyDescent="0.25">
      <c r="A60" t="s">
        <v>2119</v>
      </c>
      <c r="B60" t="s">
        <v>2120</v>
      </c>
      <c r="C60" t="s">
        <v>2118</v>
      </c>
      <c r="D60" t="s">
        <v>2117</v>
      </c>
      <c r="E60" t="s">
        <v>2068</v>
      </c>
      <c r="F60" t="s">
        <v>4</v>
      </c>
      <c r="G60" s="2">
        <v>43104</v>
      </c>
      <c r="H60" s="1">
        <v>3682292</v>
      </c>
      <c r="I60" s="1">
        <v>249038.56630000001</v>
      </c>
    </row>
    <row r="61" spans="1:9" x14ac:dyDescent="0.25">
      <c r="A61" t="s">
        <v>2115</v>
      </c>
      <c r="B61" t="s">
        <v>2116</v>
      </c>
      <c r="C61" t="s">
        <v>2114</v>
      </c>
      <c r="D61" t="s">
        <v>2113</v>
      </c>
      <c r="E61" t="s">
        <v>2068</v>
      </c>
      <c r="F61" t="s">
        <v>4</v>
      </c>
      <c r="G61" s="2">
        <v>43423</v>
      </c>
      <c r="H61" s="1">
        <v>1300000</v>
      </c>
      <c r="I61" s="1">
        <v>99854.600600000005</v>
      </c>
    </row>
    <row r="62" spans="1:9" x14ac:dyDescent="0.25">
      <c r="A62" t="s">
        <v>2111</v>
      </c>
      <c r="B62" t="s">
        <v>2112</v>
      </c>
      <c r="C62" t="s">
        <v>2110</v>
      </c>
      <c r="D62" t="s">
        <v>2109</v>
      </c>
      <c r="E62" t="s">
        <v>2068</v>
      </c>
      <c r="F62" t="s">
        <v>4</v>
      </c>
      <c r="G62" s="2">
        <v>43305</v>
      </c>
      <c r="H62" s="1">
        <v>1190000</v>
      </c>
      <c r="I62" s="1">
        <v>96775.3554</v>
      </c>
    </row>
    <row r="63" spans="1:9" x14ac:dyDescent="0.25">
      <c r="A63" t="s">
        <v>2107</v>
      </c>
      <c r="B63" t="s">
        <v>2108</v>
      </c>
      <c r="C63" t="s">
        <v>2100</v>
      </c>
      <c r="D63" t="s">
        <v>2099</v>
      </c>
      <c r="E63" t="s">
        <v>2068</v>
      </c>
      <c r="F63" t="s">
        <v>4</v>
      </c>
      <c r="G63" s="2">
        <v>43299</v>
      </c>
      <c r="H63" s="1">
        <v>429900</v>
      </c>
      <c r="I63" s="1">
        <v>31599.5792</v>
      </c>
    </row>
    <row r="64" spans="1:9" x14ac:dyDescent="0.25">
      <c r="A64" t="s">
        <v>2105</v>
      </c>
      <c r="B64" t="s">
        <v>2106</v>
      </c>
      <c r="C64" t="s">
        <v>2104</v>
      </c>
      <c r="D64" t="s">
        <v>2103</v>
      </c>
      <c r="E64" t="s">
        <v>2068</v>
      </c>
      <c r="F64" t="s">
        <v>4</v>
      </c>
      <c r="G64" s="2">
        <v>43305</v>
      </c>
      <c r="H64" s="1">
        <v>1084644</v>
      </c>
      <c r="I64" s="1">
        <v>56121.21</v>
      </c>
    </row>
    <row r="65" spans="1:9" x14ac:dyDescent="0.25">
      <c r="A65" t="s">
        <v>2101</v>
      </c>
      <c r="B65" t="s">
        <v>2102</v>
      </c>
      <c r="C65" t="s">
        <v>2100</v>
      </c>
      <c r="D65" t="s">
        <v>2099</v>
      </c>
      <c r="E65" t="s">
        <v>2068</v>
      </c>
      <c r="F65" t="s">
        <v>4</v>
      </c>
      <c r="G65" s="2">
        <v>43199</v>
      </c>
      <c r="H65" s="1">
        <v>1090000</v>
      </c>
      <c r="I65" s="1">
        <v>81575.500199999995</v>
      </c>
    </row>
    <row r="66" spans="1:9" x14ac:dyDescent="0.25">
      <c r="A66" t="s">
        <v>2097</v>
      </c>
      <c r="B66" t="s">
        <v>2098</v>
      </c>
      <c r="C66" t="s">
        <v>2096</v>
      </c>
      <c r="D66" t="s">
        <v>2095</v>
      </c>
      <c r="E66" t="s">
        <v>2068</v>
      </c>
      <c r="F66" t="s">
        <v>4</v>
      </c>
      <c r="G66" s="2">
        <v>43103</v>
      </c>
      <c r="H66" s="1">
        <v>820845.1</v>
      </c>
      <c r="I66" s="1">
        <v>64230.795400000003</v>
      </c>
    </row>
    <row r="67" spans="1:9" x14ac:dyDescent="0.25">
      <c r="A67" t="s">
        <v>2093</v>
      </c>
      <c r="B67" t="s">
        <v>2094</v>
      </c>
      <c r="C67" t="s">
        <v>2092</v>
      </c>
      <c r="D67" t="s">
        <v>2091</v>
      </c>
      <c r="E67" t="s">
        <v>2068</v>
      </c>
      <c r="F67" t="s">
        <v>4</v>
      </c>
      <c r="G67" s="2">
        <v>43104</v>
      </c>
      <c r="H67" s="1">
        <v>1191705</v>
      </c>
      <c r="I67" s="1">
        <v>61300.393499999998</v>
      </c>
    </row>
    <row r="68" spans="1:9" x14ac:dyDescent="0.25">
      <c r="A68" t="s">
        <v>2089</v>
      </c>
      <c r="B68" t="s">
        <v>2090</v>
      </c>
      <c r="C68" t="s">
        <v>2088</v>
      </c>
      <c r="D68" t="s">
        <v>2087</v>
      </c>
      <c r="E68" t="s">
        <v>2068</v>
      </c>
      <c r="F68" t="s">
        <v>4</v>
      </c>
      <c r="G68" s="2">
        <v>43199</v>
      </c>
      <c r="H68" s="1">
        <v>1682750</v>
      </c>
      <c r="I68" s="1">
        <v>90231.798899999994</v>
      </c>
    </row>
    <row r="69" spans="1:9" x14ac:dyDescent="0.25">
      <c r="A69" t="s">
        <v>2085</v>
      </c>
      <c r="B69" t="s">
        <v>2086</v>
      </c>
      <c r="C69" t="s">
        <v>2082</v>
      </c>
      <c r="D69" t="s">
        <v>2081</v>
      </c>
      <c r="E69" t="s">
        <v>2068</v>
      </c>
      <c r="F69" t="s">
        <v>4</v>
      </c>
      <c r="G69" s="2">
        <v>43327</v>
      </c>
      <c r="H69" s="1">
        <v>2952000</v>
      </c>
      <c r="I69" s="1">
        <v>144539.23879999999</v>
      </c>
    </row>
    <row r="70" spans="1:9" x14ac:dyDescent="0.25">
      <c r="A70" t="s">
        <v>2083</v>
      </c>
      <c r="B70" t="s">
        <v>2084</v>
      </c>
      <c r="C70" t="s">
        <v>2082</v>
      </c>
      <c r="D70" t="s">
        <v>2081</v>
      </c>
      <c r="E70" t="s">
        <v>2068</v>
      </c>
      <c r="F70" t="s">
        <v>4</v>
      </c>
      <c r="G70" s="2">
        <v>43104</v>
      </c>
      <c r="H70" s="1">
        <v>5492391.6100000003</v>
      </c>
      <c r="I70" s="1">
        <v>287074.16749999998</v>
      </c>
    </row>
    <row r="71" spans="1:9" x14ac:dyDescent="0.25">
      <c r="A71" t="s">
        <v>2079</v>
      </c>
      <c r="B71" t="s">
        <v>2080</v>
      </c>
      <c r="C71" t="s">
        <v>2078</v>
      </c>
      <c r="D71" t="s">
        <v>2077</v>
      </c>
      <c r="E71" t="s">
        <v>2068</v>
      </c>
      <c r="F71" t="s">
        <v>4</v>
      </c>
      <c r="G71" s="2">
        <v>43138</v>
      </c>
      <c r="H71" s="1">
        <v>1760000</v>
      </c>
      <c r="I71" s="1">
        <v>80024.925099999993</v>
      </c>
    </row>
    <row r="72" spans="1:9" x14ac:dyDescent="0.25">
      <c r="A72" t="s">
        <v>2075</v>
      </c>
      <c r="B72" t="s">
        <v>2076</v>
      </c>
      <c r="C72" t="s">
        <v>2074</v>
      </c>
      <c r="D72" t="s">
        <v>2073</v>
      </c>
      <c r="E72" t="s">
        <v>2068</v>
      </c>
      <c r="F72" t="s">
        <v>4</v>
      </c>
      <c r="G72" s="2">
        <v>43250</v>
      </c>
      <c r="H72" s="1">
        <v>3238200</v>
      </c>
      <c r="I72" s="1">
        <v>163948.9185</v>
      </c>
    </row>
    <row r="73" spans="1:9" x14ac:dyDescent="0.25">
      <c r="A73" t="s">
        <v>2071</v>
      </c>
      <c r="B73" t="s">
        <v>2072</v>
      </c>
      <c r="C73" t="s">
        <v>2070</v>
      </c>
      <c r="D73" t="s">
        <v>2069</v>
      </c>
      <c r="E73" t="s">
        <v>2068</v>
      </c>
      <c r="F73" t="s">
        <v>4</v>
      </c>
      <c r="G73" s="2">
        <v>43224</v>
      </c>
      <c r="H73" s="1">
        <v>5304320</v>
      </c>
      <c r="I73" s="1">
        <v>266536.16029999999</v>
      </c>
    </row>
    <row r="74" spans="1:9" x14ac:dyDescent="0.25">
      <c r="A74" t="s">
        <v>12058</v>
      </c>
      <c r="D74">
        <f>SUBTOTAL(103,Tabulka215[IČO klienta])</f>
        <v>72</v>
      </c>
      <c r="G74"/>
      <c r="H74" s="3">
        <f>SUBTOTAL(109,Tabulka215[Výše úvěru])</f>
        <v>243951028.06</v>
      </c>
      <c r="I74" s="3">
        <f>SUBTOTAL(109,Tabulka215[Výše dotace])</f>
        <v>14359253.456200004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r:id="rId1"/>
  <headerFooter>
    <oddHeader>&amp;LPGRLF, a.s.&amp;CZúčtování se SR 2018&amp;RLesní hospodář</oddHeader>
    <oddFooter>&amp;L&amp;D&amp;R&amp;P/&amp;N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6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19" style="1" bestFit="1" customWidth="1"/>
    <col min="9" max="9" width="17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1534</v>
      </c>
      <c r="B2" t="s">
        <v>1535</v>
      </c>
      <c r="C2" t="s">
        <v>1533</v>
      </c>
      <c r="D2" t="s">
        <v>1532</v>
      </c>
      <c r="E2" t="s">
        <v>45</v>
      </c>
      <c r="F2" t="s">
        <v>42</v>
      </c>
      <c r="G2" s="2">
        <v>43172</v>
      </c>
      <c r="H2" s="1">
        <v>771503</v>
      </c>
      <c r="I2" s="1">
        <v>381045</v>
      </c>
    </row>
    <row r="3" spans="1:9" x14ac:dyDescent="0.25">
      <c r="A3" t="s">
        <v>1530</v>
      </c>
      <c r="B3" t="s">
        <v>1531</v>
      </c>
      <c r="C3" t="s">
        <v>1529</v>
      </c>
      <c r="D3" t="s">
        <v>1528</v>
      </c>
      <c r="E3" t="s">
        <v>45</v>
      </c>
      <c r="F3" t="s">
        <v>42</v>
      </c>
      <c r="G3" s="2">
        <v>43188</v>
      </c>
      <c r="H3" s="1">
        <v>7000000</v>
      </c>
      <c r="I3" s="1">
        <v>378495</v>
      </c>
    </row>
    <row r="4" spans="1:9" x14ac:dyDescent="0.25">
      <c r="A4" t="s">
        <v>1526</v>
      </c>
      <c r="B4" t="s">
        <v>1527</v>
      </c>
      <c r="C4" t="s">
        <v>1525</v>
      </c>
      <c r="D4" t="s">
        <v>1524</v>
      </c>
      <c r="E4" t="s">
        <v>45</v>
      </c>
      <c r="F4" t="s">
        <v>42</v>
      </c>
      <c r="G4" s="2">
        <v>43173</v>
      </c>
      <c r="H4" s="1">
        <v>217000</v>
      </c>
      <c r="I4" s="1">
        <v>217000</v>
      </c>
    </row>
    <row r="5" spans="1:9" x14ac:dyDescent="0.25">
      <c r="A5" t="s">
        <v>1522</v>
      </c>
      <c r="B5" t="s">
        <v>1523</v>
      </c>
      <c r="C5" t="s">
        <v>1521</v>
      </c>
      <c r="D5" t="s">
        <v>1520</v>
      </c>
      <c r="E5" t="s">
        <v>45</v>
      </c>
      <c r="F5" t="s">
        <v>42</v>
      </c>
      <c r="G5" s="2">
        <v>43186</v>
      </c>
      <c r="H5" s="1">
        <v>2314850</v>
      </c>
      <c r="I5" s="1">
        <v>378495</v>
      </c>
    </row>
    <row r="6" spans="1:9" x14ac:dyDescent="0.25">
      <c r="A6" t="s">
        <v>1518</v>
      </c>
      <c r="B6" t="s">
        <v>1519</v>
      </c>
      <c r="C6" t="s">
        <v>1517</v>
      </c>
      <c r="D6" t="s">
        <v>1516</v>
      </c>
      <c r="E6" t="s">
        <v>45</v>
      </c>
      <c r="F6" t="s">
        <v>42</v>
      </c>
      <c r="G6" s="2">
        <v>43199</v>
      </c>
      <c r="H6" s="1">
        <v>1500000</v>
      </c>
      <c r="I6" s="1">
        <v>381270</v>
      </c>
    </row>
    <row r="7" spans="1:9" x14ac:dyDescent="0.25">
      <c r="A7" t="s">
        <v>1514</v>
      </c>
      <c r="B7" t="s">
        <v>1515</v>
      </c>
      <c r="C7" t="s">
        <v>1513</v>
      </c>
      <c r="D7" t="s">
        <v>1512</v>
      </c>
      <c r="E7" t="s">
        <v>45</v>
      </c>
      <c r="F7" t="s">
        <v>42</v>
      </c>
      <c r="G7" s="2">
        <v>43104</v>
      </c>
      <c r="H7" s="1">
        <v>700000</v>
      </c>
      <c r="I7" s="1">
        <v>383490</v>
      </c>
    </row>
    <row r="8" spans="1:9" x14ac:dyDescent="0.25">
      <c r="A8" t="s">
        <v>1510</v>
      </c>
      <c r="B8" t="s">
        <v>1511</v>
      </c>
      <c r="C8" t="s">
        <v>1509</v>
      </c>
      <c r="D8" t="s">
        <v>1508</v>
      </c>
      <c r="E8" t="s">
        <v>45</v>
      </c>
      <c r="F8" t="s">
        <v>42</v>
      </c>
      <c r="G8" s="2">
        <v>43150</v>
      </c>
      <c r="H8" s="1">
        <v>2850000</v>
      </c>
      <c r="I8" s="1">
        <v>381045</v>
      </c>
    </row>
    <row r="9" spans="1:9" x14ac:dyDescent="0.25">
      <c r="A9" t="s">
        <v>1506</v>
      </c>
      <c r="B9" t="s">
        <v>1507</v>
      </c>
      <c r="C9" t="s">
        <v>1505</v>
      </c>
      <c r="D9" t="s">
        <v>1504</v>
      </c>
      <c r="E9" t="s">
        <v>45</v>
      </c>
      <c r="F9" t="s">
        <v>42</v>
      </c>
      <c r="G9" s="2">
        <v>43186</v>
      </c>
      <c r="H9" s="1">
        <v>400000</v>
      </c>
      <c r="I9" s="1">
        <v>378495</v>
      </c>
    </row>
    <row r="10" spans="1:9" x14ac:dyDescent="0.25">
      <c r="A10" t="s">
        <v>1502</v>
      </c>
      <c r="B10" t="s">
        <v>1503</v>
      </c>
      <c r="C10" t="s">
        <v>1501</v>
      </c>
      <c r="D10" t="s">
        <v>1500</v>
      </c>
      <c r="E10" t="s">
        <v>45</v>
      </c>
      <c r="F10" t="s">
        <v>42</v>
      </c>
      <c r="G10" s="2">
        <v>43194</v>
      </c>
      <c r="H10" s="1">
        <v>1000000</v>
      </c>
      <c r="I10" s="1">
        <v>381270</v>
      </c>
    </row>
    <row r="11" spans="1:9" x14ac:dyDescent="0.25">
      <c r="A11" t="s">
        <v>1498</v>
      </c>
      <c r="B11" t="s">
        <v>1499</v>
      </c>
      <c r="C11" t="s">
        <v>1497</v>
      </c>
      <c r="D11" t="s">
        <v>1496</v>
      </c>
      <c r="E11" t="s">
        <v>45</v>
      </c>
      <c r="F11" t="s">
        <v>42</v>
      </c>
      <c r="G11" s="2">
        <v>43188</v>
      </c>
      <c r="H11" s="1">
        <v>348620</v>
      </c>
      <c r="I11" s="1">
        <v>348620</v>
      </c>
    </row>
    <row r="12" spans="1:9" x14ac:dyDescent="0.25">
      <c r="A12" t="s">
        <v>1494</v>
      </c>
      <c r="B12" t="s">
        <v>1495</v>
      </c>
      <c r="C12" t="s">
        <v>1493</v>
      </c>
      <c r="D12" t="s">
        <v>1492</v>
      </c>
      <c r="E12" t="s">
        <v>45</v>
      </c>
      <c r="F12" t="s">
        <v>42</v>
      </c>
      <c r="G12" s="2">
        <v>43172</v>
      </c>
      <c r="H12" s="1">
        <v>450000</v>
      </c>
      <c r="I12" s="1">
        <v>378495</v>
      </c>
    </row>
    <row r="13" spans="1:9" x14ac:dyDescent="0.25">
      <c r="A13" t="s">
        <v>1490</v>
      </c>
      <c r="B13" t="s">
        <v>1491</v>
      </c>
      <c r="C13" t="s">
        <v>1489</v>
      </c>
      <c r="D13" t="s">
        <v>1488</v>
      </c>
      <c r="E13" t="s">
        <v>45</v>
      </c>
      <c r="F13" t="s">
        <v>42</v>
      </c>
      <c r="G13" s="2">
        <v>43293</v>
      </c>
      <c r="H13" s="1">
        <v>915275</v>
      </c>
      <c r="I13" s="1">
        <v>386955</v>
      </c>
    </row>
    <row r="14" spans="1:9" x14ac:dyDescent="0.25">
      <c r="A14" t="s">
        <v>1486</v>
      </c>
      <c r="B14" t="s">
        <v>1487</v>
      </c>
      <c r="C14" t="s">
        <v>1485</v>
      </c>
      <c r="D14" t="s">
        <v>1484</v>
      </c>
      <c r="E14" t="s">
        <v>45</v>
      </c>
      <c r="F14" t="s">
        <v>42</v>
      </c>
      <c r="G14" s="2">
        <v>43270</v>
      </c>
      <c r="H14" s="1">
        <v>438000</v>
      </c>
      <c r="I14" s="1">
        <v>386955</v>
      </c>
    </row>
    <row r="15" spans="1:9" x14ac:dyDescent="0.25">
      <c r="A15" t="s">
        <v>1482</v>
      </c>
      <c r="B15" t="s">
        <v>1483</v>
      </c>
      <c r="C15" t="s">
        <v>1481</v>
      </c>
      <c r="D15" t="s">
        <v>1480</v>
      </c>
      <c r="E15" t="s">
        <v>45</v>
      </c>
      <c r="F15" t="s">
        <v>4</v>
      </c>
      <c r="G15" s="2">
        <v>43411</v>
      </c>
      <c r="H15" s="1">
        <v>157300</v>
      </c>
      <c r="I15" s="1">
        <v>106141</v>
      </c>
    </row>
    <row r="16" spans="1:9" x14ac:dyDescent="0.25">
      <c r="A16" t="s">
        <v>1478</v>
      </c>
      <c r="B16" t="s">
        <v>1479</v>
      </c>
      <c r="C16" t="s">
        <v>1477</v>
      </c>
      <c r="D16" t="s">
        <v>1476</v>
      </c>
      <c r="E16" t="s">
        <v>45</v>
      </c>
      <c r="F16" t="s">
        <v>42</v>
      </c>
      <c r="G16" s="2">
        <v>43158</v>
      </c>
      <c r="H16" s="1">
        <v>243405</v>
      </c>
      <c r="I16" s="1">
        <v>243405</v>
      </c>
    </row>
    <row r="17" spans="1:9" x14ac:dyDescent="0.25">
      <c r="A17" t="s">
        <v>1474</v>
      </c>
      <c r="B17" t="s">
        <v>1475</v>
      </c>
      <c r="C17" t="s">
        <v>1473</v>
      </c>
      <c r="D17" t="s">
        <v>1472</v>
      </c>
      <c r="E17" t="s">
        <v>45</v>
      </c>
      <c r="F17" t="s">
        <v>42</v>
      </c>
      <c r="G17" s="2">
        <v>43202</v>
      </c>
      <c r="H17" s="1">
        <v>660025</v>
      </c>
      <c r="I17" s="1">
        <v>381270</v>
      </c>
    </row>
    <row r="18" spans="1:9" x14ac:dyDescent="0.25">
      <c r="A18" t="s">
        <v>1470</v>
      </c>
      <c r="B18" t="s">
        <v>1471</v>
      </c>
      <c r="C18" t="s">
        <v>1469</v>
      </c>
      <c r="D18" t="s">
        <v>1468</v>
      </c>
      <c r="E18" t="s">
        <v>45</v>
      </c>
      <c r="F18" t="s">
        <v>42</v>
      </c>
      <c r="G18" s="2">
        <v>43199</v>
      </c>
      <c r="H18" s="1">
        <v>340000</v>
      </c>
      <c r="I18" s="1">
        <v>99077</v>
      </c>
    </row>
    <row r="19" spans="1:9" x14ac:dyDescent="0.25">
      <c r="A19" t="s">
        <v>1466</v>
      </c>
      <c r="B19" t="s">
        <v>1467</v>
      </c>
      <c r="C19" t="s">
        <v>1465</v>
      </c>
      <c r="D19" t="s">
        <v>1464</v>
      </c>
      <c r="E19" t="s">
        <v>45</v>
      </c>
      <c r="F19" t="s">
        <v>42</v>
      </c>
      <c r="G19" s="2">
        <v>43202</v>
      </c>
      <c r="H19" s="1">
        <v>700000</v>
      </c>
      <c r="I19" s="1">
        <v>381270</v>
      </c>
    </row>
    <row r="20" spans="1:9" x14ac:dyDescent="0.25">
      <c r="A20" t="s">
        <v>1462</v>
      </c>
      <c r="B20" t="s">
        <v>1463</v>
      </c>
      <c r="C20" t="s">
        <v>1461</v>
      </c>
      <c r="D20" t="s">
        <v>1460</v>
      </c>
      <c r="E20" t="s">
        <v>45</v>
      </c>
      <c r="F20" t="s">
        <v>42</v>
      </c>
      <c r="G20" s="2">
        <v>43173</v>
      </c>
      <c r="H20" s="1">
        <v>1500000</v>
      </c>
      <c r="I20" s="1">
        <v>381045</v>
      </c>
    </row>
    <row r="21" spans="1:9" x14ac:dyDescent="0.25">
      <c r="A21" t="s">
        <v>1458</v>
      </c>
      <c r="B21" t="s">
        <v>1459</v>
      </c>
      <c r="C21" t="s">
        <v>1457</v>
      </c>
      <c r="D21" t="s">
        <v>1456</v>
      </c>
      <c r="E21" t="s">
        <v>45</v>
      </c>
      <c r="F21" t="s">
        <v>42</v>
      </c>
      <c r="G21" s="2">
        <v>43145</v>
      </c>
      <c r="H21" s="1">
        <v>250000</v>
      </c>
      <c r="I21" s="1">
        <v>250000</v>
      </c>
    </row>
    <row r="22" spans="1:9" x14ac:dyDescent="0.25">
      <c r="A22" t="s">
        <v>1454</v>
      </c>
      <c r="B22" t="s">
        <v>1455</v>
      </c>
      <c r="C22" t="s">
        <v>1453</v>
      </c>
      <c r="D22" t="s">
        <v>1452</v>
      </c>
      <c r="E22" t="s">
        <v>45</v>
      </c>
      <c r="F22" t="s">
        <v>42</v>
      </c>
      <c r="G22" s="2">
        <v>43217</v>
      </c>
      <c r="H22" s="1">
        <v>480000</v>
      </c>
      <c r="I22" s="1">
        <v>381705</v>
      </c>
    </row>
    <row r="23" spans="1:9" x14ac:dyDescent="0.25">
      <c r="A23" t="s">
        <v>1450</v>
      </c>
      <c r="B23" t="s">
        <v>1451</v>
      </c>
      <c r="C23" t="s">
        <v>1449</v>
      </c>
      <c r="D23" t="s">
        <v>1448</v>
      </c>
      <c r="E23" t="s">
        <v>45</v>
      </c>
      <c r="F23" t="s">
        <v>42</v>
      </c>
      <c r="G23" s="2">
        <v>43217</v>
      </c>
      <c r="H23" s="1">
        <v>480000</v>
      </c>
      <c r="I23" s="1">
        <v>381705</v>
      </c>
    </row>
    <row r="24" spans="1:9" x14ac:dyDescent="0.25">
      <c r="A24" t="s">
        <v>1446</v>
      </c>
      <c r="B24" t="s">
        <v>1447</v>
      </c>
      <c r="C24" t="s">
        <v>1445</v>
      </c>
      <c r="D24" t="s">
        <v>1444</v>
      </c>
      <c r="E24" t="s">
        <v>45</v>
      </c>
      <c r="F24" t="s">
        <v>42</v>
      </c>
      <c r="G24" s="2">
        <v>43202</v>
      </c>
      <c r="H24" s="1">
        <v>420000</v>
      </c>
      <c r="I24" s="1">
        <v>385425</v>
      </c>
    </row>
    <row r="25" spans="1:9" x14ac:dyDescent="0.25">
      <c r="A25" t="s">
        <v>1442</v>
      </c>
      <c r="B25" t="s">
        <v>1443</v>
      </c>
      <c r="C25" t="s">
        <v>1441</v>
      </c>
      <c r="D25" t="s">
        <v>1440</v>
      </c>
      <c r="E25" t="s">
        <v>45</v>
      </c>
      <c r="F25" t="s">
        <v>42</v>
      </c>
      <c r="G25" s="2">
        <v>43104</v>
      </c>
      <c r="H25" s="1">
        <v>1698050</v>
      </c>
      <c r="I25" s="1">
        <v>19492</v>
      </c>
    </row>
    <row r="26" spans="1:9" x14ac:dyDescent="0.25">
      <c r="A26" t="s">
        <v>1438</v>
      </c>
      <c r="B26" t="s">
        <v>1439</v>
      </c>
      <c r="C26" t="s">
        <v>1437</v>
      </c>
      <c r="D26" t="s">
        <v>1436</v>
      </c>
      <c r="E26" t="s">
        <v>45</v>
      </c>
      <c r="F26" t="s">
        <v>42</v>
      </c>
      <c r="G26" s="2">
        <v>43283</v>
      </c>
      <c r="H26" s="1">
        <v>496938</v>
      </c>
      <c r="I26" s="1">
        <v>382065</v>
      </c>
    </row>
    <row r="27" spans="1:9" x14ac:dyDescent="0.25">
      <c r="A27" t="s">
        <v>1434</v>
      </c>
      <c r="B27" t="s">
        <v>1435</v>
      </c>
      <c r="C27" t="s">
        <v>1433</v>
      </c>
      <c r="D27" t="s">
        <v>1432</v>
      </c>
      <c r="E27" t="s">
        <v>45</v>
      </c>
      <c r="F27" t="s">
        <v>42</v>
      </c>
      <c r="G27" s="2">
        <v>43266</v>
      </c>
      <c r="H27" s="1">
        <v>900000</v>
      </c>
      <c r="I27" s="1">
        <v>386955</v>
      </c>
    </row>
    <row r="28" spans="1:9" x14ac:dyDescent="0.25">
      <c r="A28" t="s">
        <v>1430</v>
      </c>
      <c r="B28" t="s">
        <v>1431</v>
      </c>
      <c r="C28" t="s">
        <v>1429</v>
      </c>
      <c r="D28" t="s">
        <v>1428</v>
      </c>
      <c r="E28" t="s">
        <v>45</v>
      </c>
      <c r="F28" t="s">
        <v>42</v>
      </c>
      <c r="G28" s="2">
        <v>43158</v>
      </c>
      <c r="H28" s="1">
        <v>500000</v>
      </c>
      <c r="I28" s="1">
        <v>381045</v>
      </c>
    </row>
    <row r="29" spans="1:9" x14ac:dyDescent="0.25">
      <c r="A29" t="s">
        <v>1426</v>
      </c>
      <c r="B29" t="s">
        <v>1427</v>
      </c>
      <c r="C29" t="s">
        <v>1425</v>
      </c>
      <c r="D29" t="s">
        <v>1424</v>
      </c>
      <c r="E29" t="s">
        <v>45</v>
      </c>
      <c r="F29" t="s">
        <v>42</v>
      </c>
      <c r="G29" s="2">
        <v>43186</v>
      </c>
      <c r="H29" s="1">
        <v>304320</v>
      </c>
      <c r="I29" s="1">
        <v>304320</v>
      </c>
    </row>
    <row r="30" spans="1:9" x14ac:dyDescent="0.25">
      <c r="A30" t="s">
        <v>1422</v>
      </c>
      <c r="B30" t="s">
        <v>1423</v>
      </c>
      <c r="C30" t="s">
        <v>1421</v>
      </c>
      <c r="D30" t="s">
        <v>1420</v>
      </c>
      <c r="E30" t="s">
        <v>45</v>
      </c>
      <c r="F30" t="s">
        <v>42</v>
      </c>
      <c r="G30" s="2">
        <v>43171</v>
      </c>
      <c r="H30" s="1">
        <v>1100000</v>
      </c>
      <c r="I30" s="1">
        <v>378495</v>
      </c>
    </row>
    <row r="31" spans="1:9" x14ac:dyDescent="0.25">
      <c r="A31" t="s">
        <v>1418</v>
      </c>
      <c r="B31" t="s">
        <v>1419</v>
      </c>
      <c r="C31" t="s">
        <v>1417</v>
      </c>
      <c r="D31" t="s">
        <v>1416</v>
      </c>
      <c r="E31" t="s">
        <v>45</v>
      </c>
      <c r="F31" t="s">
        <v>42</v>
      </c>
      <c r="G31" s="2">
        <v>43131</v>
      </c>
      <c r="H31" s="1">
        <v>900000</v>
      </c>
      <c r="I31" s="1">
        <v>385425</v>
      </c>
    </row>
    <row r="32" spans="1:9" x14ac:dyDescent="0.25">
      <c r="A32" t="s">
        <v>1414</v>
      </c>
      <c r="B32" t="s">
        <v>1415</v>
      </c>
      <c r="C32" t="s">
        <v>1413</v>
      </c>
      <c r="D32" t="s">
        <v>1412</v>
      </c>
      <c r="E32" t="s">
        <v>45</v>
      </c>
      <c r="F32" t="s">
        <v>42</v>
      </c>
      <c r="G32" s="2">
        <v>43186</v>
      </c>
      <c r="H32" s="1">
        <v>615240</v>
      </c>
      <c r="I32" s="1">
        <v>378495</v>
      </c>
    </row>
    <row r="33" spans="1:9" x14ac:dyDescent="0.25">
      <c r="A33" t="s">
        <v>1410</v>
      </c>
      <c r="B33" t="s">
        <v>1411</v>
      </c>
      <c r="C33" t="s">
        <v>1409</v>
      </c>
      <c r="D33" t="s">
        <v>1408</v>
      </c>
      <c r="E33" t="s">
        <v>45</v>
      </c>
      <c r="F33" t="s">
        <v>42</v>
      </c>
      <c r="G33" s="2">
        <v>43116</v>
      </c>
      <c r="H33" s="1">
        <v>1000000</v>
      </c>
      <c r="I33" s="1">
        <v>269486</v>
      </c>
    </row>
    <row r="34" spans="1:9" x14ac:dyDescent="0.25">
      <c r="A34" t="s">
        <v>1406</v>
      </c>
      <c r="B34" t="s">
        <v>1407</v>
      </c>
      <c r="C34" t="s">
        <v>1405</v>
      </c>
      <c r="D34" t="s">
        <v>1404</v>
      </c>
      <c r="E34" t="s">
        <v>45</v>
      </c>
      <c r="F34" t="s">
        <v>42</v>
      </c>
      <c r="G34" s="2">
        <v>43172</v>
      </c>
      <c r="H34" s="1">
        <v>8408240</v>
      </c>
      <c r="I34" s="1">
        <v>378495</v>
      </c>
    </row>
    <row r="35" spans="1:9" x14ac:dyDescent="0.25">
      <c r="A35" t="s">
        <v>1402</v>
      </c>
      <c r="B35" t="s">
        <v>1403</v>
      </c>
      <c r="C35" t="s">
        <v>1401</v>
      </c>
      <c r="D35" t="s">
        <v>1400</v>
      </c>
      <c r="E35" t="s">
        <v>45</v>
      </c>
      <c r="F35" t="s">
        <v>42</v>
      </c>
      <c r="G35" s="2">
        <v>43410</v>
      </c>
      <c r="H35" s="1">
        <v>560000</v>
      </c>
      <c r="I35" s="1">
        <v>385590</v>
      </c>
    </row>
    <row r="36" spans="1:9" x14ac:dyDescent="0.25">
      <c r="A36" t="s">
        <v>1398</v>
      </c>
      <c r="B36" t="s">
        <v>1399</v>
      </c>
      <c r="C36" t="s">
        <v>1397</v>
      </c>
      <c r="D36" t="s">
        <v>1396</v>
      </c>
      <c r="E36" t="s">
        <v>45</v>
      </c>
      <c r="F36" t="s">
        <v>42</v>
      </c>
      <c r="G36" s="2">
        <v>43199</v>
      </c>
      <c r="H36" s="1">
        <v>295350</v>
      </c>
      <c r="I36" s="1">
        <v>295350</v>
      </c>
    </row>
    <row r="37" spans="1:9" x14ac:dyDescent="0.25">
      <c r="A37" t="s">
        <v>1394</v>
      </c>
      <c r="B37" t="s">
        <v>1395</v>
      </c>
      <c r="C37" t="s">
        <v>1393</v>
      </c>
      <c r="D37" t="s">
        <v>1392</v>
      </c>
      <c r="E37" t="s">
        <v>45</v>
      </c>
      <c r="F37" t="s">
        <v>42</v>
      </c>
      <c r="G37" s="2">
        <v>43104</v>
      </c>
      <c r="H37" s="1">
        <v>340000</v>
      </c>
      <c r="I37" s="1">
        <v>340000</v>
      </c>
    </row>
    <row r="38" spans="1:9" x14ac:dyDescent="0.25">
      <c r="A38" t="s">
        <v>1390</v>
      </c>
      <c r="B38" t="s">
        <v>1391</v>
      </c>
      <c r="C38" t="s">
        <v>1389</v>
      </c>
      <c r="D38" t="s">
        <v>1388</v>
      </c>
      <c r="E38" t="s">
        <v>45</v>
      </c>
      <c r="F38" t="s">
        <v>42</v>
      </c>
      <c r="G38" s="2">
        <v>43171</v>
      </c>
      <c r="H38" s="1">
        <v>458276</v>
      </c>
      <c r="I38" s="1">
        <v>378495</v>
      </c>
    </row>
    <row r="39" spans="1:9" x14ac:dyDescent="0.25">
      <c r="A39" t="s">
        <v>1386</v>
      </c>
      <c r="B39" t="s">
        <v>1387</v>
      </c>
      <c r="C39" t="s">
        <v>1385</v>
      </c>
      <c r="D39" t="s">
        <v>1384</v>
      </c>
      <c r="E39" t="s">
        <v>45</v>
      </c>
      <c r="F39" t="s">
        <v>42</v>
      </c>
      <c r="G39" s="2">
        <v>43103</v>
      </c>
      <c r="H39" s="1">
        <v>430000</v>
      </c>
      <c r="I39" s="1">
        <v>383490</v>
      </c>
    </row>
    <row r="40" spans="1:9" x14ac:dyDescent="0.25">
      <c r="A40" t="s">
        <v>1382</v>
      </c>
      <c r="B40" t="s">
        <v>1383</v>
      </c>
      <c r="C40" t="s">
        <v>1381</v>
      </c>
      <c r="D40" t="s">
        <v>1380</v>
      </c>
      <c r="E40" t="s">
        <v>45</v>
      </c>
      <c r="F40" t="s">
        <v>42</v>
      </c>
      <c r="G40" s="2">
        <v>43171</v>
      </c>
      <c r="H40" s="1">
        <v>520000</v>
      </c>
      <c r="I40" s="1">
        <v>378495</v>
      </c>
    </row>
    <row r="41" spans="1:9" x14ac:dyDescent="0.25">
      <c r="A41" t="s">
        <v>1378</v>
      </c>
      <c r="B41" t="s">
        <v>1379</v>
      </c>
      <c r="C41" t="s">
        <v>1377</v>
      </c>
      <c r="D41" t="s">
        <v>1376</v>
      </c>
      <c r="E41" t="s">
        <v>45</v>
      </c>
      <c r="F41" t="s">
        <v>42</v>
      </c>
      <c r="G41" s="2">
        <v>43186</v>
      </c>
      <c r="H41" s="1">
        <v>322832</v>
      </c>
      <c r="I41" s="1">
        <v>322832</v>
      </c>
    </row>
    <row r="42" spans="1:9" x14ac:dyDescent="0.25">
      <c r="A42" t="s">
        <v>1374</v>
      </c>
      <c r="B42" t="s">
        <v>1375</v>
      </c>
      <c r="C42" t="s">
        <v>1373</v>
      </c>
      <c r="D42" t="s">
        <v>1372</v>
      </c>
      <c r="E42" t="s">
        <v>45</v>
      </c>
      <c r="F42" t="s">
        <v>42</v>
      </c>
      <c r="G42" s="2">
        <v>43158</v>
      </c>
      <c r="H42" s="1">
        <v>1400000</v>
      </c>
      <c r="I42" s="1">
        <v>381045</v>
      </c>
    </row>
    <row r="43" spans="1:9" x14ac:dyDescent="0.25">
      <c r="A43" t="s">
        <v>1370</v>
      </c>
      <c r="B43" t="s">
        <v>1371</v>
      </c>
      <c r="C43" t="s">
        <v>1369</v>
      </c>
      <c r="D43" t="s">
        <v>1368</v>
      </c>
      <c r="E43" t="s">
        <v>45</v>
      </c>
      <c r="F43" t="s">
        <v>42</v>
      </c>
      <c r="G43" s="2">
        <v>43188</v>
      </c>
      <c r="H43" s="1">
        <v>350000</v>
      </c>
      <c r="I43" s="1">
        <v>350000</v>
      </c>
    </row>
    <row r="44" spans="1:9" x14ac:dyDescent="0.25">
      <c r="A44" t="s">
        <v>1366</v>
      </c>
      <c r="B44" t="s">
        <v>1367</v>
      </c>
      <c r="C44" t="s">
        <v>1365</v>
      </c>
      <c r="D44" t="s">
        <v>1364</v>
      </c>
      <c r="E44" t="s">
        <v>45</v>
      </c>
      <c r="F44" t="s">
        <v>42</v>
      </c>
      <c r="G44" s="2">
        <v>43194</v>
      </c>
      <c r="H44" s="1">
        <v>400000</v>
      </c>
      <c r="I44" s="1">
        <v>381270</v>
      </c>
    </row>
    <row r="45" spans="1:9" x14ac:dyDescent="0.25">
      <c r="A45" t="s">
        <v>1362</v>
      </c>
      <c r="B45" t="s">
        <v>1363</v>
      </c>
      <c r="C45" t="s">
        <v>1361</v>
      </c>
      <c r="D45" t="s">
        <v>1360</v>
      </c>
      <c r="E45" t="s">
        <v>45</v>
      </c>
      <c r="F45" t="s">
        <v>42</v>
      </c>
      <c r="G45" s="2">
        <v>43122</v>
      </c>
      <c r="H45" s="1">
        <v>1487395</v>
      </c>
      <c r="I45" s="1">
        <v>382035</v>
      </c>
    </row>
    <row r="46" spans="1:9" x14ac:dyDescent="0.25">
      <c r="A46" t="s">
        <v>1358</v>
      </c>
      <c r="B46" t="s">
        <v>1359</v>
      </c>
      <c r="C46" t="s">
        <v>1357</v>
      </c>
      <c r="D46" t="s">
        <v>1356</v>
      </c>
      <c r="E46" t="s">
        <v>45</v>
      </c>
      <c r="F46" t="s">
        <v>42</v>
      </c>
      <c r="G46" s="2">
        <v>43185</v>
      </c>
      <c r="H46" s="1">
        <v>616640</v>
      </c>
      <c r="I46" s="1">
        <v>378495</v>
      </c>
    </row>
    <row r="47" spans="1:9" x14ac:dyDescent="0.25">
      <c r="A47" t="s">
        <v>1354</v>
      </c>
      <c r="B47" t="s">
        <v>1355</v>
      </c>
      <c r="C47" t="s">
        <v>1353</v>
      </c>
      <c r="D47" t="s">
        <v>1352</v>
      </c>
      <c r="E47" t="s">
        <v>45</v>
      </c>
      <c r="F47" t="s">
        <v>42</v>
      </c>
      <c r="G47" s="2">
        <v>43103</v>
      </c>
      <c r="H47" s="1">
        <v>200000</v>
      </c>
      <c r="I47" s="1">
        <v>200000</v>
      </c>
    </row>
    <row r="48" spans="1:9" x14ac:dyDescent="0.25">
      <c r="A48" t="s">
        <v>1350</v>
      </c>
      <c r="B48" t="s">
        <v>1351</v>
      </c>
      <c r="C48" t="s">
        <v>1349</v>
      </c>
      <c r="D48" t="s">
        <v>1348</v>
      </c>
      <c r="E48" t="s">
        <v>45</v>
      </c>
      <c r="F48" t="s">
        <v>42</v>
      </c>
      <c r="G48" s="2">
        <v>43103</v>
      </c>
      <c r="H48" s="1">
        <v>1000000</v>
      </c>
      <c r="I48" s="1">
        <v>381945</v>
      </c>
    </row>
    <row r="49" spans="1:9" x14ac:dyDescent="0.25">
      <c r="A49" t="s">
        <v>1346</v>
      </c>
      <c r="B49" t="s">
        <v>1347</v>
      </c>
      <c r="C49" t="s">
        <v>1345</v>
      </c>
      <c r="D49" t="s">
        <v>1344</v>
      </c>
      <c r="E49" t="s">
        <v>45</v>
      </c>
      <c r="F49" t="s">
        <v>42</v>
      </c>
      <c r="G49" s="2">
        <v>43222</v>
      </c>
      <c r="H49" s="1">
        <v>414030</v>
      </c>
      <c r="I49" s="1">
        <v>381705</v>
      </c>
    </row>
    <row r="50" spans="1:9" x14ac:dyDescent="0.25">
      <c r="A50" t="s">
        <v>1342</v>
      </c>
      <c r="B50" t="s">
        <v>1343</v>
      </c>
      <c r="C50" t="s">
        <v>1341</v>
      </c>
      <c r="D50" t="s">
        <v>1340</v>
      </c>
      <c r="E50" t="s">
        <v>45</v>
      </c>
      <c r="F50" t="s">
        <v>42</v>
      </c>
      <c r="G50" s="2">
        <v>43185</v>
      </c>
      <c r="H50" s="1">
        <v>550000</v>
      </c>
      <c r="I50" s="1">
        <v>378495</v>
      </c>
    </row>
    <row r="51" spans="1:9" x14ac:dyDescent="0.25">
      <c r="A51" t="s">
        <v>1338</v>
      </c>
      <c r="B51" t="s">
        <v>1339</v>
      </c>
      <c r="C51" t="s">
        <v>1337</v>
      </c>
      <c r="D51" t="s">
        <v>1336</v>
      </c>
      <c r="E51" t="s">
        <v>45</v>
      </c>
      <c r="F51" t="s">
        <v>42</v>
      </c>
      <c r="G51" s="2">
        <v>43150</v>
      </c>
      <c r="H51" s="1">
        <v>400000</v>
      </c>
      <c r="I51" s="1">
        <v>381045</v>
      </c>
    </row>
    <row r="52" spans="1:9" x14ac:dyDescent="0.25">
      <c r="A52" t="s">
        <v>1334</v>
      </c>
      <c r="B52" t="s">
        <v>1335</v>
      </c>
      <c r="C52" t="s">
        <v>1333</v>
      </c>
      <c r="D52" t="s">
        <v>1332</v>
      </c>
      <c r="E52" t="s">
        <v>45</v>
      </c>
      <c r="F52" t="s">
        <v>42</v>
      </c>
      <c r="G52" s="2">
        <v>43234</v>
      </c>
      <c r="H52" s="1">
        <v>420000</v>
      </c>
      <c r="I52" s="1">
        <v>381705</v>
      </c>
    </row>
    <row r="53" spans="1:9" x14ac:dyDescent="0.25">
      <c r="A53" t="s">
        <v>1330</v>
      </c>
      <c r="B53" t="s">
        <v>1331</v>
      </c>
      <c r="C53" t="s">
        <v>1329</v>
      </c>
      <c r="D53" t="s">
        <v>1328</v>
      </c>
      <c r="E53" t="s">
        <v>45</v>
      </c>
      <c r="F53" t="s">
        <v>42</v>
      </c>
      <c r="G53" s="2">
        <v>43145</v>
      </c>
      <c r="H53" s="1">
        <v>420000</v>
      </c>
      <c r="I53" s="1">
        <v>381045</v>
      </c>
    </row>
    <row r="54" spans="1:9" x14ac:dyDescent="0.25">
      <c r="A54" t="s">
        <v>1326</v>
      </c>
      <c r="B54" t="s">
        <v>1327</v>
      </c>
      <c r="C54" t="s">
        <v>1325</v>
      </c>
      <c r="D54" t="s">
        <v>1324</v>
      </c>
      <c r="E54" t="s">
        <v>45</v>
      </c>
      <c r="F54" t="s">
        <v>42</v>
      </c>
      <c r="G54" s="2">
        <v>43186</v>
      </c>
      <c r="H54" s="1">
        <v>1969072</v>
      </c>
      <c r="I54" s="1">
        <v>378495</v>
      </c>
    </row>
    <row r="55" spans="1:9" x14ac:dyDescent="0.25">
      <c r="A55" t="s">
        <v>1322</v>
      </c>
      <c r="B55" t="s">
        <v>1323</v>
      </c>
      <c r="C55" t="s">
        <v>1321</v>
      </c>
      <c r="D55" t="s">
        <v>1320</v>
      </c>
      <c r="E55" t="s">
        <v>45</v>
      </c>
      <c r="F55" t="s">
        <v>42</v>
      </c>
      <c r="G55" s="2">
        <v>43150</v>
      </c>
      <c r="H55" s="1">
        <v>390000</v>
      </c>
      <c r="I55" s="1">
        <v>385425</v>
      </c>
    </row>
    <row r="56" spans="1:9" x14ac:dyDescent="0.25">
      <c r="A56" t="s">
        <v>1318</v>
      </c>
      <c r="B56" t="s">
        <v>1319</v>
      </c>
      <c r="C56" t="s">
        <v>1317</v>
      </c>
      <c r="D56" t="s">
        <v>1316</v>
      </c>
      <c r="E56" t="s">
        <v>45</v>
      </c>
      <c r="F56" t="s">
        <v>42</v>
      </c>
      <c r="G56" s="2">
        <v>43266</v>
      </c>
      <c r="H56" s="1">
        <v>1500000</v>
      </c>
      <c r="I56" s="1">
        <v>386955</v>
      </c>
    </row>
    <row r="57" spans="1:9" x14ac:dyDescent="0.25">
      <c r="A57" t="s">
        <v>1314</v>
      </c>
      <c r="B57" t="s">
        <v>1315</v>
      </c>
      <c r="C57" t="s">
        <v>1313</v>
      </c>
      <c r="D57" t="s">
        <v>1312</v>
      </c>
      <c r="E57" t="s">
        <v>45</v>
      </c>
      <c r="F57" t="s">
        <v>42</v>
      </c>
      <c r="G57" s="2">
        <v>43186</v>
      </c>
      <c r="H57" s="1">
        <v>1810000</v>
      </c>
      <c r="I57" s="1">
        <v>378495</v>
      </c>
    </row>
    <row r="58" spans="1:9" x14ac:dyDescent="0.25">
      <c r="A58" t="s">
        <v>1310</v>
      </c>
      <c r="B58" t="s">
        <v>1311</v>
      </c>
      <c r="C58" t="s">
        <v>1309</v>
      </c>
      <c r="D58" t="s">
        <v>1308</v>
      </c>
      <c r="E58" t="s">
        <v>45</v>
      </c>
      <c r="F58" t="s">
        <v>42</v>
      </c>
      <c r="G58" s="2">
        <v>43217</v>
      </c>
      <c r="H58" s="1">
        <v>360000</v>
      </c>
      <c r="I58" s="1">
        <v>360000</v>
      </c>
    </row>
    <row r="59" spans="1:9" x14ac:dyDescent="0.25">
      <c r="A59" t="s">
        <v>1306</v>
      </c>
      <c r="B59" t="s">
        <v>1307</v>
      </c>
      <c r="C59" t="s">
        <v>1305</v>
      </c>
      <c r="D59" t="s">
        <v>1304</v>
      </c>
      <c r="E59" t="s">
        <v>45</v>
      </c>
      <c r="F59" t="s">
        <v>42</v>
      </c>
      <c r="G59" s="2">
        <v>43284</v>
      </c>
      <c r="H59" s="1">
        <v>380000</v>
      </c>
      <c r="I59" s="1">
        <v>380000</v>
      </c>
    </row>
    <row r="60" spans="1:9" x14ac:dyDescent="0.25">
      <c r="A60" t="s">
        <v>1302</v>
      </c>
      <c r="B60" t="s">
        <v>1303</v>
      </c>
      <c r="C60" t="s">
        <v>1301</v>
      </c>
      <c r="D60" t="s">
        <v>1300</v>
      </c>
      <c r="E60" t="s">
        <v>45</v>
      </c>
      <c r="F60" t="s">
        <v>42</v>
      </c>
      <c r="G60" s="2">
        <v>43158</v>
      </c>
      <c r="H60" s="1">
        <v>150000</v>
      </c>
      <c r="I60" s="1">
        <v>150000</v>
      </c>
    </row>
    <row r="61" spans="1:9" x14ac:dyDescent="0.25">
      <c r="A61" t="s">
        <v>1298</v>
      </c>
      <c r="B61" t="s">
        <v>1299</v>
      </c>
      <c r="C61" t="s">
        <v>1297</v>
      </c>
      <c r="D61" t="s">
        <v>1296</v>
      </c>
      <c r="E61" t="s">
        <v>45</v>
      </c>
      <c r="F61" t="s">
        <v>42</v>
      </c>
      <c r="G61" s="2">
        <v>43216</v>
      </c>
      <c r="H61" s="1">
        <v>357888</v>
      </c>
      <c r="I61" s="1">
        <v>357888</v>
      </c>
    </row>
    <row r="62" spans="1:9" x14ac:dyDescent="0.25">
      <c r="A62" t="s">
        <v>1294</v>
      </c>
      <c r="B62" t="s">
        <v>1295</v>
      </c>
      <c r="C62" t="s">
        <v>1293</v>
      </c>
      <c r="D62" t="s">
        <v>1292</v>
      </c>
      <c r="E62" t="s">
        <v>45</v>
      </c>
      <c r="F62" t="s">
        <v>42</v>
      </c>
      <c r="G62" s="2">
        <v>43270</v>
      </c>
      <c r="H62" s="1">
        <v>6000000</v>
      </c>
      <c r="I62" s="1">
        <v>382065</v>
      </c>
    </row>
    <row r="63" spans="1:9" x14ac:dyDescent="0.25">
      <c r="A63" t="s">
        <v>1290</v>
      </c>
      <c r="B63" t="s">
        <v>1291</v>
      </c>
      <c r="C63" t="s">
        <v>1289</v>
      </c>
      <c r="D63" t="s">
        <v>1288</v>
      </c>
      <c r="E63" t="s">
        <v>45</v>
      </c>
      <c r="F63" t="s">
        <v>42</v>
      </c>
      <c r="G63" s="2">
        <v>43224</v>
      </c>
      <c r="H63" s="1">
        <v>2200000</v>
      </c>
      <c r="I63" s="1">
        <v>381705</v>
      </c>
    </row>
    <row r="64" spans="1:9" x14ac:dyDescent="0.25">
      <c r="A64" t="s">
        <v>1286</v>
      </c>
      <c r="B64" t="s">
        <v>1287</v>
      </c>
      <c r="C64" t="s">
        <v>1285</v>
      </c>
      <c r="D64" t="s">
        <v>1284</v>
      </c>
      <c r="E64" t="s">
        <v>45</v>
      </c>
      <c r="F64" t="s">
        <v>42</v>
      </c>
      <c r="G64" s="2">
        <v>43172</v>
      </c>
      <c r="H64" s="1">
        <v>410368</v>
      </c>
      <c r="I64" s="1">
        <v>378495</v>
      </c>
    </row>
    <row r="65" spans="1:9" x14ac:dyDescent="0.25">
      <c r="A65" t="s">
        <v>1282</v>
      </c>
      <c r="B65" t="s">
        <v>1283</v>
      </c>
      <c r="C65" t="s">
        <v>1281</v>
      </c>
      <c r="D65" t="s">
        <v>1280</v>
      </c>
      <c r="E65" t="s">
        <v>45</v>
      </c>
      <c r="F65" t="s">
        <v>42</v>
      </c>
      <c r="G65" s="2">
        <v>43116</v>
      </c>
      <c r="H65" s="1">
        <v>850000</v>
      </c>
      <c r="I65" s="1">
        <v>385275</v>
      </c>
    </row>
    <row r="66" spans="1:9" x14ac:dyDescent="0.25">
      <c r="A66" t="s">
        <v>1278</v>
      </c>
      <c r="B66" t="s">
        <v>1279</v>
      </c>
      <c r="C66" t="s">
        <v>1277</v>
      </c>
      <c r="D66" t="s">
        <v>1276</v>
      </c>
      <c r="E66" t="s">
        <v>45</v>
      </c>
      <c r="F66" t="s">
        <v>42</v>
      </c>
      <c r="G66" s="2">
        <v>43208</v>
      </c>
      <c r="H66" s="1">
        <v>1200000</v>
      </c>
      <c r="I66" s="1">
        <v>381930</v>
      </c>
    </row>
    <row r="67" spans="1:9" x14ac:dyDescent="0.25">
      <c r="A67" t="s">
        <v>1274</v>
      </c>
      <c r="B67" t="s">
        <v>1275</v>
      </c>
      <c r="C67" t="s">
        <v>1273</v>
      </c>
      <c r="D67" t="s">
        <v>1272</v>
      </c>
      <c r="E67" t="s">
        <v>45</v>
      </c>
      <c r="F67" t="s">
        <v>42</v>
      </c>
      <c r="G67" s="2">
        <v>43186</v>
      </c>
      <c r="H67" s="1">
        <v>389610</v>
      </c>
      <c r="I67" s="1">
        <v>378495</v>
      </c>
    </row>
    <row r="68" spans="1:9" x14ac:dyDescent="0.25">
      <c r="A68" t="s">
        <v>1270</v>
      </c>
      <c r="B68" t="s">
        <v>1271</v>
      </c>
      <c r="C68" t="s">
        <v>1269</v>
      </c>
      <c r="D68" t="s">
        <v>1268</v>
      </c>
      <c r="E68" t="s">
        <v>45</v>
      </c>
      <c r="F68" t="s">
        <v>42</v>
      </c>
      <c r="G68" s="2">
        <v>43103</v>
      </c>
      <c r="H68" s="1">
        <v>700000</v>
      </c>
      <c r="I68" s="1">
        <v>381945</v>
      </c>
    </row>
    <row r="69" spans="1:9" x14ac:dyDescent="0.25">
      <c r="A69" t="s">
        <v>1266</v>
      </c>
      <c r="B69" t="s">
        <v>1267</v>
      </c>
      <c r="C69" t="s">
        <v>1265</v>
      </c>
      <c r="D69" t="s">
        <v>1264</v>
      </c>
      <c r="E69" t="s">
        <v>45</v>
      </c>
      <c r="F69" t="s">
        <v>42</v>
      </c>
      <c r="G69" s="2">
        <v>43423</v>
      </c>
      <c r="H69" s="1">
        <v>1073000</v>
      </c>
      <c r="I69" s="1">
        <v>385590</v>
      </c>
    </row>
    <row r="70" spans="1:9" x14ac:dyDescent="0.25">
      <c r="A70" t="s">
        <v>1262</v>
      </c>
      <c r="B70" t="s">
        <v>1263</v>
      </c>
      <c r="C70" t="s">
        <v>1261</v>
      </c>
      <c r="D70" t="s">
        <v>1260</v>
      </c>
      <c r="E70" t="s">
        <v>45</v>
      </c>
      <c r="F70" t="s">
        <v>42</v>
      </c>
      <c r="G70" s="2">
        <v>43188</v>
      </c>
      <c r="H70" s="1">
        <v>1198400</v>
      </c>
      <c r="I70" s="1">
        <v>378495</v>
      </c>
    </row>
    <row r="71" spans="1:9" x14ac:dyDescent="0.25">
      <c r="A71" t="s">
        <v>1258</v>
      </c>
      <c r="B71" t="s">
        <v>1259</v>
      </c>
      <c r="C71" t="s">
        <v>1257</v>
      </c>
      <c r="D71" t="s">
        <v>1256</v>
      </c>
      <c r="E71" t="s">
        <v>45</v>
      </c>
      <c r="F71" t="s">
        <v>42</v>
      </c>
      <c r="G71" s="2">
        <v>43173</v>
      </c>
      <c r="H71" s="1">
        <v>880874</v>
      </c>
      <c r="I71" s="1">
        <v>381045</v>
      </c>
    </row>
    <row r="72" spans="1:9" x14ac:dyDescent="0.25">
      <c r="A72" t="s">
        <v>1254</v>
      </c>
      <c r="B72" t="s">
        <v>1255</v>
      </c>
      <c r="C72" t="s">
        <v>1253</v>
      </c>
      <c r="D72" t="s">
        <v>1252</v>
      </c>
      <c r="E72" t="s">
        <v>45</v>
      </c>
      <c r="F72" t="s">
        <v>42</v>
      </c>
      <c r="G72" s="2">
        <v>43266</v>
      </c>
      <c r="H72" s="1">
        <v>420000</v>
      </c>
      <c r="I72" s="1">
        <v>382065</v>
      </c>
    </row>
    <row r="73" spans="1:9" x14ac:dyDescent="0.25">
      <c r="A73" t="s">
        <v>1250</v>
      </c>
      <c r="B73" t="s">
        <v>1251</v>
      </c>
      <c r="C73" t="s">
        <v>1249</v>
      </c>
      <c r="D73" t="s">
        <v>1248</v>
      </c>
      <c r="E73" t="s">
        <v>45</v>
      </c>
      <c r="F73" t="s">
        <v>42</v>
      </c>
      <c r="G73" s="2">
        <v>43293</v>
      </c>
      <c r="H73" s="1">
        <v>415000</v>
      </c>
      <c r="I73" s="1">
        <v>382065</v>
      </c>
    </row>
    <row r="74" spans="1:9" x14ac:dyDescent="0.25">
      <c r="A74" t="s">
        <v>1246</v>
      </c>
      <c r="B74" t="s">
        <v>1247</v>
      </c>
      <c r="C74" t="s">
        <v>1245</v>
      </c>
      <c r="D74" t="s">
        <v>1244</v>
      </c>
      <c r="E74" t="s">
        <v>45</v>
      </c>
      <c r="F74" t="s">
        <v>42</v>
      </c>
      <c r="G74" s="2">
        <v>43171</v>
      </c>
      <c r="H74" s="1">
        <v>600000</v>
      </c>
      <c r="I74" s="1">
        <v>202422</v>
      </c>
    </row>
    <row r="75" spans="1:9" x14ac:dyDescent="0.25">
      <c r="A75" t="s">
        <v>1242</v>
      </c>
      <c r="B75" t="s">
        <v>1243</v>
      </c>
      <c r="C75" t="s">
        <v>1241</v>
      </c>
      <c r="D75" t="s">
        <v>1240</v>
      </c>
      <c r="E75" t="s">
        <v>45</v>
      </c>
      <c r="F75" t="s">
        <v>42</v>
      </c>
      <c r="G75" s="2">
        <v>43171</v>
      </c>
      <c r="H75" s="1">
        <v>420000</v>
      </c>
      <c r="I75" s="1">
        <v>378495</v>
      </c>
    </row>
    <row r="76" spans="1:9" x14ac:dyDescent="0.25">
      <c r="A76" t="s">
        <v>1238</v>
      </c>
      <c r="B76" t="s">
        <v>1239</v>
      </c>
      <c r="C76" t="s">
        <v>1237</v>
      </c>
      <c r="D76" t="s">
        <v>1236</v>
      </c>
      <c r="E76" t="s">
        <v>45</v>
      </c>
      <c r="F76" t="s">
        <v>42</v>
      </c>
      <c r="G76" s="2">
        <v>43159</v>
      </c>
      <c r="H76" s="1">
        <v>430000</v>
      </c>
      <c r="I76" s="1">
        <v>381045</v>
      </c>
    </row>
    <row r="77" spans="1:9" x14ac:dyDescent="0.25">
      <c r="A77" t="s">
        <v>1234</v>
      </c>
      <c r="B77" t="s">
        <v>1235</v>
      </c>
      <c r="C77" t="s">
        <v>1233</v>
      </c>
      <c r="D77" t="s">
        <v>1232</v>
      </c>
      <c r="E77" t="s">
        <v>45</v>
      </c>
      <c r="F77" t="s">
        <v>42</v>
      </c>
      <c r="G77" s="2">
        <v>43104</v>
      </c>
      <c r="H77" s="1">
        <v>1257700</v>
      </c>
      <c r="I77" s="1">
        <v>403065</v>
      </c>
    </row>
    <row r="78" spans="1:9" x14ac:dyDescent="0.25">
      <c r="A78" t="s">
        <v>1230</v>
      </c>
      <c r="B78" t="s">
        <v>1231</v>
      </c>
      <c r="C78" t="s">
        <v>1229</v>
      </c>
      <c r="D78" t="s">
        <v>1228</v>
      </c>
      <c r="E78" t="s">
        <v>45</v>
      </c>
      <c r="F78" t="s">
        <v>42</v>
      </c>
      <c r="G78" s="2">
        <v>43235</v>
      </c>
      <c r="H78" s="1">
        <v>4000000</v>
      </c>
      <c r="I78" s="1">
        <v>381930</v>
      </c>
    </row>
    <row r="79" spans="1:9" x14ac:dyDescent="0.25">
      <c r="A79" t="s">
        <v>1226</v>
      </c>
      <c r="B79" t="s">
        <v>1227</v>
      </c>
      <c r="C79" t="s">
        <v>1225</v>
      </c>
      <c r="D79" t="s">
        <v>1224</v>
      </c>
      <c r="E79" t="s">
        <v>45</v>
      </c>
      <c r="F79" t="s">
        <v>42</v>
      </c>
      <c r="G79" s="2">
        <v>43186</v>
      </c>
      <c r="H79" s="1">
        <v>425000</v>
      </c>
      <c r="I79" s="1">
        <v>378495</v>
      </c>
    </row>
    <row r="80" spans="1:9" x14ac:dyDescent="0.25">
      <c r="A80" t="s">
        <v>1222</v>
      </c>
      <c r="B80" t="s">
        <v>1223</v>
      </c>
      <c r="C80" t="s">
        <v>1221</v>
      </c>
      <c r="D80" t="s">
        <v>1220</v>
      </c>
      <c r="E80" t="s">
        <v>45</v>
      </c>
      <c r="F80" t="s">
        <v>42</v>
      </c>
      <c r="G80" s="2">
        <v>43173</v>
      </c>
      <c r="H80" s="1">
        <v>1701000</v>
      </c>
      <c r="I80" s="1">
        <v>329222</v>
      </c>
    </row>
    <row r="81" spans="1:9" x14ac:dyDescent="0.25">
      <c r="A81" t="s">
        <v>1218</v>
      </c>
      <c r="B81" t="s">
        <v>1219</v>
      </c>
      <c r="C81" t="s">
        <v>1217</v>
      </c>
      <c r="D81" t="s">
        <v>1216</v>
      </c>
      <c r="E81" t="s">
        <v>45</v>
      </c>
      <c r="F81" t="s">
        <v>42</v>
      </c>
      <c r="G81" s="2">
        <v>43172</v>
      </c>
      <c r="H81" s="1">
        <v>500000</v>
      </c>
      <c r="I81" s="1">
        <v>378495</v>
      </c>
    </row>
    <row r="82" spans="1:9" x14ac:dyDescent="0.25">
      <c r="A82" t="s">
        <v>1214</v>
      </c>
      <c r="B82" t="s">
        <v>1215</v>
      </c>
      <c r="C82" t="s">
        <v>1213</v>
      </c>
      <c r="D82" t="s">
        <v>1212</v>
      </c>
      <c r="E82" t="s">
        <v>45</v>
      </c>
      <c r="F82" t="s">
        <v>42</v>
      </c>
      <c r="G82" s="2">
        <v>43104</v>
      </c>
      <c r="H82" s="1">
        <v>550000</v>
      </c>
      <c r="I82" s="1">
        <v>381945</v>
      </c>
    </row>
    <row r="83" spans="1:9" x14ac:dyDescent="0.25">
      <c r="A83" t="s">
        <v>1210</v>
      </c>
      <c r="B83" t="s">
        <v>1211</v>
      </c>
      <c r="C83" t="s">
        <v>1209</v>
      </c>
      <c r="D83" t="s">
        <v>1208</v>
      </c>
      <c r="E83" t="s">
        <v>45</v>
      </c>
      <c r="F83" t="s">
        <v>42</v>
      </c>
      <c r="G83" s="2">
        <v>43172</v>
      </c>
      <c r="H83" s="1">
        <v>4527058</v>
      </c>
      <c r="I83" s="1">
        <v>381045</v>
      </c>
    </row>
    <row r="84" spans="1:9" x14ac:dyDescent="0.25">
      <c r="A84" t="s">
        <v>1206</v>
      </c>
      <c r="B84" t="s">
        <v>1207</v>
      </c>
      <c r="C84" t="s">
        <v>1205</v>
      </c>
      <c r="D84" t="s">
        <v>1204</v>
      </c>
      <c r="E84" t="s">
        <v>45</v>
      </c>
      <c r="F84" t="s">
        <v>4</v>
      </c>
      <c r="G84" s="2">
        <v>43290</v>
      </c>
      <c r="H84" s="1">
        <v>1000000</v>
      </c>
      <c r="I84" s="1">
        <v>386955</v>
      </c>
    </row>
    <row r="85" spans="1:9" x14ac:dyDescent="0.25">
      <c r="A85" t="s">
        <v>1202</v>
      </c>
      <c r="B85" t="s">
        <v>1203</v>
      </c>
      <c r="C85" t="s">
        <v>1187</v>
      </c>
      <c r="D85" t="s">
        <v>1186</v>
      </c>
      <c r="E85" t="s">
        <v>45</v>
      </c>
      <c r="F85" t="s">
        <v>42</v>
      </c>
      <c r="G85" s="2">
        <v>43122</v>
      </c>
      <c r="H85" s="1">
        <v>280000</v>
      </c>
      <c r="I85" s="1">
        <v>280000</v>
      </c>
    </row>
    <row r="86" spans="1:9" x14ac:dyDescent="0.25">
      <c r="A86" t="s">
        <v>1200</v>
      </c>
      <c r="B86" t="s">
        <v>1201</v>
      </c>
      <c r="C86" t="s">
        <v>1199</v>
      </c>
      <c r="D86" t="s">
        <v>1198</v>
      </c>
      <c r="E86" t="s">
        <v>45</v>
      </c>
      <c r="F86" t="s">
        <v>42</v>
      </c>
      <c r="G86" s="2">
        <v>43188</v>
      </c>
      <c r="H86" s="1">
        <v>4279100</v>
      </c>
      <c r="I86" s="1">
        <v>378495</v>
      </c>
    </row>
    <row r="87" spans="1:9" x14ac:dyDescent="0.25">
      <c r="A87" t="s">
        <v>1196</v>
      </c>
      <c r="B87" t="s">
        <v>1197</v>
      </c>
      <c r="C87" t="s">
        <v>1195</v>
      </c>
      <c r="D87" t="s">
        <v>1194</v>
      </c>
      <c r="E87" t="s">
        <v>45</v>
      </c>
      <c r="F87" t="s">
        <v>4</v>
      </c>
      <c r="G87" s="2">
        <v>43150</v>
      </c>
      <c r="H87" s="1">
        <v>1300000</v>
      </c>
      <c r="I87" s="1">
        <v>381045</v>
      </c>
    </row>
    <row r="88" spans="1:9" x14ac:dyDescent="0.25">
      <c r="A88" t="s">
        <v>1192</v>
      </c>
      <c r="B88" t="s">
        <v>1193</v>
      </c>
      <c r="C88" t="s">
        <v>1191</v>
      </c>
      <c r="D88" t="s">
        <v>1190</v>
      </c>
      <c r="E88" t="s">
        <v>45</v>
      </c>
      <c r="F88" t="s">
        <v>42</v>
      </c>
      <c r="G88" s="2">
        <v>43256</v>
      </c>
      <c r="H88" s="1">
        <v>400000</v>
      </c>
      <c r="I88" s="1">
        <v>381705</v>
      </c>
    </row>
    <row r="89" spans="1:9" x14ac:dyDescent="0.25">
      <c r="A89" t="s">
        <v>1188</v>
      </c>
      <c r="B89" t="s">
        <v>1189</v>
      </c>
      <c r="C89" t="s">
        <v>1187</v>
      </c>
      <c r="D89" t="s">
        <v>1186</v>
      </c>
      <c r="E89" t="s">
        <v>45</v>
      </c>
      <c r="F89" t="s">
        <v>42</v>
      </c>
      <c r="G89" s="2">
        <v>43171</v>
      </c>
      <c r="H89" s="1">
        <v>252000</v>
      </c>
      <c r="I89" s="1">
        <v>103422</v>
      </c>
    </row>
    <row r="90" spans="1:9" x14ac:dyDescent="0.25">
      <c r="A90" t="s">
        <v>1184</v>
      </c>
      <c r="B90" t="s">
        <v>1185</v>
      </c>
      <c r="C90" t="s">
        <v>1183</v>
      </c>
      <c r="D90" t="s">
        <v>1182</v>
      </c>
      <c r="E90" t="s">
        <v>45</v>
      </c>
      <c r="F90" t="s">
        <v>42</v>
      </c>
      <c r="G90" s="2">
        <v>43194</v>
      </c>
      <c r="H90" s="1">
        <v>400000</v>
      </c>
      <c r="I90" s="1">
        <v>378495</v>
      </c>
    </row>
    <row r="91" spans="1:9" x14ac:dyDescent="0.25">
      <c r="A91" t="s">
        <v>1180</v>
      </c>
      <c r="B91" t="s">
        <v>1181</v>
      </c>
      <c r="C91" t="s">
        <v>1179</v>
      </c>
      <c r="D91" t="s">
        <v>1178</v>
      </c>
      <c r="E91" t="s">
        <v>45</v>
      </c>
      <c r="F91" t="s">
        <v>42</v>
      </c>
      <c r="G91" s="2">
        <v>43222</v>
      </c>
      <c r="H91" s="1">
        <v>420105</v>
      </c>
      <c r="I91" s="1">
        <v>381705</v>
      </c>
    </row>
    <row r="92" spans="1:9" x14ac:dyDescent="0.25">
      <c r="A92" t="s">
        <v>1176</v>
      </c>
      <c r="B92" t="s">
        <v>1177</v>
      </c>
      <c r="C92" t="s">
        <v>1175</v>
      </c>
      <c r="D92" t="s">
        <v>1174</v>
      </c>
      <c r="E92" t="s">
        <v>45</v>
      </c>
      <c r="F92" t="s">
        <v>42</v>
      </c>
      <c r="G92" s="2">
        <v>43158</v>
      </c>
      <c r="H92" s="1">
        <v>1000000</v>
      </c>
      <c r="I92" s="1">
        <v>381045</v>
      </c>
    </row>
    <row r="93" spans="1:9" x14ac:dyDescent="0.25">
      <c r="A93" t="s">
        <v>1172</v>
      </c>
      <c r="B93" t="s">
        <v>1173</v>
      </c>
      <c r="C93" t="s">
        <v>1171</v>
      </c>
      <c r="D93" t="s">
        <v>1170</v>
      </c>
      <c r="E93" t="s">
        <v>45</v>
      </c>
      <c r="F93" t="s">
        <v>42</v>
      </c>
      <c r="G93" s="2">
        <v>43194</v>
      </c>
      <c r="H93" s="1">
        <v>2656347</v>
      </c>
      <c r="I93" s="1">
        <v>381045</v>
      </c>
    </row>
    <row r="94" spans="1:9" x14ac:dyDescent="0.25">
      <c r="A94" t="s">
        <v>1168</v>
      </c>
      <c r="B94" t="s">
        <v>1169</v>
      </c>
      <c r="C94" t="s">
        <v>1167</v>
      </c>
      <c r="D94" t="s">
        <v>1166</v>
      </c>
      <c r="E94" t="s">
        <v>45</v>
      </c>
      <c r="F94" t="s">
        <v>42</v>
      </c>
      <c r="G94" s="2">
        <v>43158</v>
      </c>
      <c r="H94" s="1">
        <v>203840</v>
      </c>
      <c r="I94" s="1">
        <v>203840</v>
      </c>
    </row>
    <row r="95" spans="1:9" x14ac:dyDescent="0.25">
      <c r="A95" t="s">
        <v>1164</v>
      </c>
      <c r="B95" t="s">
        <v>1165</v>
      </c>
      <c r="C95" t="s">
        <v>1163</v>
      </c>
      <c r="D95" t="s">
        <v>1162</v>
      </c>
      <c r="E95" t="s">
        <v>45</v>
      </c>
      <c r="F95" t="s">
        <v>42</v>
      </c>
      <c r="G95" s="2">
        <v>43235</v>
      </c>
      <c r="H95" s="1">
        <v>410000</v>
      </c>
      <c r="I95" s="1">
        <v>381930</v>
      </c>
    </row>
    <row r="96" spans="1:9" x14ac:dyDescent="0.25">
      <c r="A96" t="s">
        <v>1160</v>
      </c>
      <c r="B96" t="s">
        <v>1161</v>
      </c>
      <c r="C96" t="s">
        <v>1159</v>
      </c>
      <c r="D96" t="s">
        <v>1158</v>
      </c>
      <c r="E96" t="s">
        <v>45</v>
      </c>
      <c r="F96" t="s">
        <v>42</v>
      </c>
      <c r="G96" s="2">
        <v>43150</v>
      </c>
      <c r="H96" s="1">
        <v>2375000</v>
      </c>
      <c r="I96" s="1">
        <v>381045</v>
      </c>
    </row>
    <row r="97" spans="1:9" x14ac:dyDescent="0.25">
      <c r="A97" t="s">
        <v>1156</v>
      </c>
      <c r="B97" t="s">
        <v>1157</v>
      </c>
      <c r="C97" t="s">
        <v>1155</v>
      </c>
      <c r="D97" t="s">
        <v>1154</v>
      </c>
      <c r="E97" t="s">
        <v>45</v>
      </c>
      <c r="F97" t="s">
        <v>42</v>
      </c>
      <c r="G97" s="2">
        <v>43104</v>
      </c>
      <c r="H97" s="1">
        <v>341000</v>
      </c>
      <c r="I97" s="1">
        <v>341000</v>
      </c>
    </row>
    <row r="98" spans="1:9" x14ac:dyDescent="0.25">
      <c r="A98" t="s">
        <v>1152</v>
      </c>
      <c r="B98" t="s">
        <v>1153</v>
      </c>
      <c r="C98" t="s">
        <v>1151</v>
      </c>
      <c r="D98" t="s">
        <v>1150</v>
      </c>
      <c r="E98" t="s">
        <v>45</v>
      </c>
      <c r="F98" t="s">
        <v>42</v>
      </c>
      <c r="G98" s="2">
        <v>43104</v>
      </c>
      <c r="H98" s="1">
        <v>1600000</v>
      </c>
      <c r="I98" s="1">
        <v>381945</v>
      </c>
    </row>
    <row r="99" spans="1:9" x14ac:dyDescent="0.25">
      <c r="A99" t="s">
        <v>1148</v>
      </c>
      <c r="B99" t="s">
        <v>1149</v>
      </c>
      <c r="C99" t="s">
        <v>1147</v>
      </c>
      <c r="D99" t="s">
        <v>1146</v>
      </c>
      <c r="E99" t="s">
        <v>45</v>
      </c>
      <c r="F99" t="s">
        <v>42</v>
      </c>
      <c r="G99" s="2">
        <v>43199</v>
      </c>
      <c r="H99" s="1">
        <v>800000</v>
      </c>
      <c r="I99" s="1">
        <v>381113</v>
      </c>
    </row>
    <row r="100" spans="1:9" x14ac:dyDescent="0.25">
      <c r="A100" t="s">
        <v>1144</v>
      </c>
      <c r="B100" t="s">
        <v>1145</v>
      </c>
      <c r="C100" t="s">
        <v>1143</v>
      </c>
      <c r="D100" t="s">
        <v>1142</v>
      </c>
      <c r="E100" t="s">
        <v>45</v>
      </c>
      <c r="F100" t="s">
        <v>42</v>
      </c>
      <c r="G100" s="2">
        <v>43158</v>
      </c>
      <c r="H100" s="1">
        <v>1500000</v>
      </c>
      <c r="I100" s="1">
        <v>381045</v>
      </c>
    </row>
    <row r="101" spans="1:9" x14ac:dyDescent="0.25">
      <c r="A101" t="s">
        <v>1140</v>
      </c>
      <c r="B101" t="s">
        <v>1141</v>
      </c>
      <c r="C101" t="s">
        <v>1139</v>
      </c>
      <c r="D101" t="s">
        <v>1138</v>
      </c>
      <c r="E101" t="s">
        <v>45</v>
      </c>
      <c r="F101" t="s">
        <v>42</v>
      </c>
      <c r="G101" s="2">
        <v>43285</v>
      </c>
      <c r="H101" s="1">
        <v>1179388</v>
      </c>
      <c r="I101" s="1">
        <v>386955</v>
      </c>
    </row>
    <row r="102" spans="1:9" x14ac:dyDescent="0.25">
      <c r="A102" t="s">
        <v>1136</v>
      </c>
      <c r="B102" t="s">
        <v>1137</v>
      </c>
      <c r="C102" t="s">
        <v>1135</v>
      </c>
      <c r="D102" t="s">
        <v>1134</v>
      </c>
      <c r="E102" t="s">
        <v>45</v>
      </c>
      <c r="F102" t="s">
        <v>42</v>
      </c>
      <c r="G102" s="2">
        <v>43285</v>
      </c>
      <c r="H102" s="1">
        <v>392100</v>
      </c>
      <c r="I102" s="1">
        <v>382065</v>
      </c>
    </row>
    <row r="103" spans="1:9" x14ac:dyDescent="0.25">
      <c r="A103" t="s">
        <v>1132</v>
      </c>
      <c r="B103" t="s">
        <v>1133</v>
      </c>
      <c r="C103" t="s">
        <v>1131</v>
      </c>
      <c r="D103" t="s">
        <v>1130</v>
      </c>
      <c r="E103" t="s">
        <v>45</v>
      </c>
      <c r="F103" t="s">
        <v>42</v>
      </c>
      <c r="G103" s="2">
        <v>43255</v>
      </c>
      <c r="H103" s="1">
        <v>438670</v>
      </c>
      <c r="I103" s="1">
        <v>381930</v>
      </c>
    </row>
    <row r="104" spans="1:9" x14ac:dyDescent="0.25">
      <c r="A104" t="s">
        <v>1128</v>
      </c>
      <c r="B104" t="s">
        <v>1129</v>
      </c>
      <c r="C104" t="s">
        <v>1127</v>
      </c>
      <c r="D104" t="s">
        <v>1126</v>
      </c>
      <c r="E104" t="s">
        <v>45</v>
      </c>
      <c r="F104" t="s">
        <v>42</v>
      </c>
      <c r="G104" s="2">
        <v>43318</v>
      </c>
      <c r="H104" s="1">
        <v>950000</v>
      </c>
      <c r="I104" s="1">
        <v>384765</v>
      </c>
    </row>
    <row r="105" spans="1:9" x14ac:dyDescent="0.25">
      <c r="A105" t="s">
        <v>1124</v>
      </c>
      <c r="B105" t="s">
        <v>1125</v>
      </c>
      <c r="C105" t="s">
        <v>1123</v>
      </c>
      <c r="D105" t="s">
        <v>1122</v>
      </c>
      <c r="E105" t="s">
        <v>45</v>
      </c>
      <c r="F105" t="s">
        <v>42</v>
      </c>
      <c r="G105" s="2">
        <v>43413</v>
      </c>
      <c r="H105" s="1">
        <v>394181</v>
      </c>
      <c r="I105" s="1">
        <v>385920</v>
      </c>
    </row>
    <row r="106" spans="1:9" x14ac:dyDescent="0.25">
      <c r="A106" t="s">
        <v>1120</v>
      </c>
      <c r="B106" t="s">
        <v>1121</v>
      </c>
      <c r="C106" t="s">
        <v>1119</v>
      </c>
      <c r="D106" t="s">
        <v>1118</v>
      </c>
      <c r="E106" t="s">
        <v>45</v>
      </c>
      <c r="F106" t="s">
        <v>42</v>
      </c>
      <c r="G106" s="2">
        <v>43318</v>
      </c>
      <c r="H106" s="1">
        <v>390145</v>
      </c>
      <c r="I106" s="1">
        <v>384765</v>
      </c>
    </row>
    <row r="107" spans="1:9" x14ac:dyDescent="0.25">
      <c r="A107" t="s">
        <v>1116</v>
      </c>
      <c r="B107" t="s">
        <v>1117</v>
      </c>
      <c r="C107" t="s">
        <v>1115</v>
      </c>
      <c r="D107" t="s">
        <v>1114</v>
      </c>
      <c r="E107" t="s">
        <v>45</v>
      </c>
      <c r="F107" t="s">
        <v>42</v>
      </c>
      <c r="G107" s="2">
        <v>43185</v>
      </c>
      <c r="H107" s="1">
        <v>436766</v>
      </c>
      <c r="I107" s="1">
        <v>378495</v>
      </c>
    </row>
    <row r="108" spans="1:9" x14ac:dyDescent="0.25">
      <c r="A108" t="s">
        <v>1112</v>
      </c>
      <c r="B108" t="s">
        <v>1113</v>
      </c>
      <c r="C108" t="s">
        <v>1111</v>
      </c>
      <c r="D108" t="s">
        <v>1110</v>
      </c>
      <c r="E108" t="s">
        <v>45</v>
      </c>
      <c r="F108" t="s">
        <v>42</v>
      </c>
      <c r="G108" s="2">
        <v>43104</v>
      </c>
      <c r="H108" s="1">
        <v>450000</v>
      </c>
      <c r="I108" s="1">
        <v>385425</v>
      </c>
    </row>
    <row r="109" spans="1:9" x14ac:dyDescent="0.25">
      <c r="A109" t="s">
        <v>1108</v>
      </c>
      <c r="B109" t="s">
        <v>1109</v>
      </c>
      <c r="C109" t="s">
        <v>1107</v>
      </c>
      <c r="D109" t="s">
        <v>1106</v>
      </c>
      <c r="E109" t="s">
        <v>45</v>
      </c>
      <c r="F109" t="s">
        <v>4</v>
      </c>
      <c r="G109" s="2">
        <v>43245</v>
      </c>
      <c r="H109" s="1">
        <v>750000</v>
      </c>
      <c r="I109" s="1">
        <v>381930</v>
      </c>
    </row>
    <row r="110" spans="1:9" x14ac:dyDescent="0.25">
      <c r="A110" t="s">
        <v>1104</v>
      </c>
      <c r="B110" t="s">
        <v>1105</v>
      </c>
      <c r="C110" t="s">
        <v>1103</v>
      </c>
      <c r="D110" t="s">
        <v>1102</v>
      </c>
      <c r="E110" t="s">
        <v>45</v>
      </c>
      <c r="F110" t="s">
        <v>42</v>
      </c>
      <c r="G110" s="2">
        <v>43217</v>
      </c>
      <c r="H110" s="1">
        <v>374000</v>
      </c>
      <c r="I110" s="1">
        <v>374000</v>
      </c>
    </row>
    <row r="111" spans="1:9" x14ac:dyDescent="0.25">
      <c r="A111" t="s">
        <v>1100</v>
      </c>
      <c r="B111" t="s">
        <v>1101</v>
      </c>
      <c r="C111" t="s">
        <v>1099</v>
      </c>
      <c r="D111" t="s">
        <v>1098</v>
      </c>
      <c r="E111" t="s">
        <v>45</v>
      </c>
      <c r="F111" t="s">
        <v>42</v>
      </c>
      <c r="G111" s="2">
        <v>43171</v>
      </c>
      <c r="H111" s="1">
        <v>500000</v>
      </c>
      <c r="I111" s="1">
        <v>378495</v>
      </c>
    </row>
    <row r="112" spans="1:9" x14ac:dyDescent="0.25">
      <c r="A112" t="s">
        <v>1096</v>
      </c>
      <c r="B112" t="s">
        <v>1097</v>
      </c>
      <c r="C112" t="s">
        <v>1095</v>
      </c>
      <c r="D112" t="s">
        <v>1094</v>
      </c>
      <c r="E112" t="s">
        <v>45</v>
      </c>
      <c r="F112" t="s">
        <v>42</v>
      </c>
      <c r="G112" s="2">
        <v>43194</v>
      </c>
      <c r="H112" s="1">
        <v>200000</v>
      </c>
      <c r="I112" s="1">
        <v>200000</v>
      </c>
    </row>
    <row r="113" spans="1:9" x14ac:dyDescent="0.25">
      <c r="A113" t="s">
        <v>1092</v>
      </c>
      <c r="B113" t="s">
        <v>1093</v>
      </c>
      <c r="C113" t="s">
        <v>1091</v>
      </c>
      <c r="D113" t="s">
        <v>1090</v>
      </c>
      <c r="E113" t="s">
        <v>45</v>
      </c>
      <c r="F113" t="s">
        <v>42</v>
      </c>
      <c r="G113" s="2">
        <v>43186</v>
      </c>
      <c r="H113" s="1">
        <v>425000</v>
      </c>
      <c r="I113" s="1">
        <v>378495</v>
      </c>
    </row>
    <row r="114" spans="1:9" x14ac:dyDescent="0.25">
      <c r="A114" t="s">
        <v>1088</v>
      </c>
      <c r="B114" t="s">
        <v>1089</v>
      </c>
      <c r="C114" t="s">
        <v>1087</v>
      </c>
      <c r="D114" t="s">
        <v>1086</v>
      </c>
      <c r="E114" t="s">
        <v>45</v>
      </c>
      <c r="F114" t="s">
        <v>42</v>
      </c>
      <c r="G114" s="2">
        <v>43420</v>
      </c>
      <c r="H114" s="1">
        <v>1500000</v>
      </c>
      <c r="I114" s="1">
        <v>363518</v>
      </c>
    </row>
    <row r="115" spans="1:9" x14ac:dyDescent="0.25">
      <c r="A115" t="s">
        <v>1084</v>
      </c>
      <c r="B115" t="s">
        <v>1085</v>
      </c>
      <c r="C115" t="s">
        <v>1083</v>
      </c>
      <c r="D115" t="s">
        <v>1082</v>
      </c>
      <c r="E115" t="s">
        <v>45</v>
      </c>
      <c r="F115" t="s">
        <v>42</v>
      </c>
      <c r="G115" s="2">
        <v>43208</v>
      </c>
      <c r="H115" s="1">
        <v>1674090</v>
      </c>
      <c r="I115" s="1">
        <v>381270</v>
      </c>
    </row>
    <row r="116" spans="1:9" x14ac:dyDescent="0.25">
      <c r="A116" t="s">
        <v>1080</v>
      </c>
      <c r="B116" t="s">
        <v>1081</v>
      </c>
      <c r="C116" t="s">
        <v>1079</v>
      </c>
      <c r="D116" t="s">
        <v>1078</v>
      </c>
      <c r="E116" t="s">
        <v>45</v>
      </c>
      <c r="F116" t="s">
        <v>42</v>
      </c>
      <c r="G116" s="2">
        <v>43103</v>
      </c>
      <c r="H116" s="1">
        <v>190000</v>
      </c>
      <c r="I116" s="1">
        <v>188791</v>
      </c>
    </row>
    <row r="117" spans="1:9" x14ac:dyDescent="0.25">
      <c r="A117" t="s">
        <v>1076</v>
      </c>
      <c r="B117" t="s">
        <v>1077</v>
      </c>
      <c r="C117" t="s">
        <v>1075</v>
      </c>
      <c r="D117" t="s">
        <v>1074</v>
      </c>
      <c r="E117" t="s">
        <v>45</v>
      </c>
      <c r="F117" t="s">
        <v>42</v>
      </c>
      <c r="G117" s="2">
        <v>43199</v>
      </c>
      <c r="H117" s="1">
        <v>1370068</v>
      </c>
      <c r="I117" s="1">
        <v>378495</v>
      </c>
    </row>
    <row r="118" spans="1:9" x14ac:dyDescent="0.25">
      <c r="A118" t="s">
        <v>1072</v>
      </c>
      <c r="B118" t="s">
        <v>1073</v>
      </c>
      <c r="C118" t="s">
        <v>1071</v>
      </c>
      <c r="D118" t="s">
        <v>1070</v>
      </c>
      <c r="E118" t="s">
        <v>45</v>
      </c>
      <c r="F118" t="s">
        <v>42</v>
      </c>
      <c r="G118" s="2">
        <v>43103</v>
      </c>
      <c r="H118" s="1">
        <v>2000000</v>
      </c>
      <c r="I118" s="1">
        <v>383490</v>
      </c>
    </row>
    <row r="119" spans="1:9" x14ac:dyDescent="0.25">
      <c r="A119" t="s">
        <v>1068</v>
      </c>
      <c r="B119" t="s">
        <v>1069</v>
      </c>
      <c r="C119" t="s">
        <v>1067</v>
      </c>
      <c r="D119" t="s">
        <v>1066</v>
      </c>
      <c r="E119" t="s">
        <v>45</v>
      </c>
      <c r="F119" t="s">
        <v>42</v>
      </c>
      <c r="G119" s="2">
        <v>43158</v>
      </c>
      <c r="H119" s="1">
        <v>397490</v>
      </c>
      <c r="I119" s="1">
        <v>381045</v>
      </c>
    </row>
    <row r="120" spans="1:9" x14ac:dyDescent="0.25">
      <c r="A120" t="s">
        <v>1064</v>
      </c>
      <c r="B120" t="s">
        <v>1065</v>
      </c>
      <c r="C120" t="s">
        <v>1063</v>
      </c>
      <c r="D120" t="s">
        <v>1062</v>
      </c>
      <c r="E120" t="s">
        <v>45</v>
      </c>
      <c r="F120" t="s">
        <v>42</v>
      </c>
      <c r="G120" s="2">
        <v>43104</v>
      </c>
      <c r="H120" s="1">
        <v>500000</v>
      </c>
      <c r="I120" s="1">
        <v>381945</v>
      </c>
    </row>
    <row r="121" spans="1:9" x14ac:dyDescent="0.25">
      <c r="A121" t="s">
        <v>1060</v>
      </c>
      <c r="B121" t="s">
        <v>1061</v>
      </c>
      <c r="C121" t="s">
        <v>1059</v>
      </c>
      <c r="D121" t="s">
        <v>1058</v>
      </c>
      <c r="E121" t="s">
        <v>45</v>
      </c>
      <c r="F121" t="s">
        <v>42</v>
      </c>
      <c r="G121" s="2">
        <v>43314</v>
      </c>
      <c r="H121" s="1">
        <v>420000</v>
      </c>
      <c r="I121" s="1">
        <v>386655</v>
      </c>
    </row>
    <row r="122" spans="1:9" x14ac:dyDescent="0.25">
      <c r="A122" t="s">
        <v>1056</v>
      </c>
      <c r="B122" t="s">
        <v>1057</v>
      </c>
      <c r="C122" t="s">
        <v>1055</v>
      </c>
      <c r="D122" t="s">
        <v>1054</v>
      </c>
      <c r="E122" t="s">
        <v>45</v>
      </c>
      <c r="F122" t="s">
        <v>42</v>
      </c>
      <c r="G122" s="2">
        <v>43217</v>
      </c>
      <c r="H122" s="1">
        <v>297000</v>
      </c>
      <c r="I122" s="1">
        <v>297000</v>
      </c>
    </row>
    <row r="123" spans="1:9" x14ac:dyDescent="0.25">
      <c r="A123" t="s">
        <v>1052</v>
      </c>
      <c r="B123" t="s">
        <v>1053</v>
      </c>
      <c r="C123" t="s">
        <v>1051</v>
      </c>
      <c r="D123" t="s">
        <v>1050</v>
      </c>
      <c r="E123" t="s">
        <v>45</v>
      </c>
      <c r="F123" t="s">
        <v>42</v>
      </c>
      <c r="G123" s="2">
        <v>43202</v>
      </c>
      <c r="H123" s="1">
        <v>450000</v>
      </c>
      <c r="I123" s="1">
        <v>378495</v>
      </c>
    </row>
    <row r="124" spans="1:9" x14ac:dyDescent="0.25">
      <c r="A124" t="s">
        <v>1048</v>
      </c>
      <c r="B124" t="s">
        <v>1049</v>
      </c>
      <c r="C124" t="s">
        <v>1047</v>
      </c>
      <c r="D124" t="s">
        <v>1046</v>
      </c>
      <c r="E124" t="s">
        <v>45</v>
      </c>
      <c r="F124" t="s">
        <v>42</v>
      </c>
      <c r="G124" s="2">
        <v>43116</v>
      </c>
      <c r="H124" s="1">
        <v>1320000</v>
      </c>
      <c r="I124" s="1">
        <v>5054</v>
      </c>
    </row>
    <row r="125" spans="1:9" x14ac:dyDescent="0.25">
      <c r="A125" t="s">
        <v>1044</v>
      </c>
      <c r="B125" t="s">
        <v>1045</v>
      </c>
      <c r="C125" t="s">
        <v>1043</v>
      </c>
      <c r="D125" t="s">
        <v>1042</v>
      </c>
      <c r="E125" t="s">
        <v>45</v>
      </c>
      <c r="F125" t="s">
        <v>42</v>
      </c>
      <c r="G125" s="2">
        <v>43208</v>
      </c>
      <c r="H125" s="1">
        <v>100000</v>
      </c>
      <c r="I125" s="1">
        <v>100000</v>
      </c>
    </row>
    <row r="126" spans="1:9" x14ac:dyDescent="0.25">
      <c r="A126" t="s">
        <v>1040</v>
      </c>
      <c r="B126" t="s">
        <v>1041</v>
      </c>
      <c r="C126" t="s">
        <v>1039</v>
      </c>
      <c r="D126" t="s">
        <v>1038</v>
      </c>
      <c r="E126" t="s">
        <v>45</v>
      </c>
      <c r="F126" t="s">
        <v>42</v>
      </c>
      <c r="G126" s="2">
        <v>43171</v>
      </c>
      <c r="H126" s="1">
        <v>800000</v>
      </c>
      <c r="I126" s="1">
        <v>378495</v>
      </c>
    </row>
    <row r="127" spans="1:9" x14ac:dyDescent="0.25">
      <c r="A127" t="s">
        <v>1036</v>
      </c>
      <c r="B127" t="s">
        <v>1037</v>
      </c>
      <c r="C127" t="s">
        <v>1035</v>
      </c>
      <c r="D127" t="s">
        <v>1034</v>
      </c>
      <c r="E127" t="s">
        <v>45</v>
      </c>
      <c r="F127" t="s">
        <v>42</v>
      </c>
      <c r="G127" s="2">
        <v>43266</v>
      </c>
      <c r="H127" s="1">
        <v>6000000</v>
      </c>
      <c r="I127" s="1">
        <v>359171</v>
      </c>
    </row>
    <row r="128" spans="1:9" x14ac:dyDescent="0.25">
      <c r="A128" t="s">
        <v>1032</v>
      </c>
      <c r="B128" t="s">
        <v>1033</v>
      </c>
      <c r="C128" t="s">
        <v>1031</v>
      </c>
      <c r="D128" t="s">
        <v>1030</v>
      </c>
      <c r="E128" t="s">
        <v>45</v>
      </c>
      <c r="F128" t="s">
        <v>42</v>
      </c>
      <c r="G128" s="2">
        <v>43439</v>
      </c>
      <c r="H128" s="1">
        <v>330000</v>
      </c>
      <c r="I128" s="1">
        <v>330000</v>
      </c>
    </row>
    <row r="129" spans="1:9" x14ac:dyDescent="0.25">
      <c r="A129" t="s">
        <v>1028</v>
      </c>
      <c r="B129" t="s">
        <v>1029</v>
      </c>
      <c r="C129" t="s">
        <v>1027</v>
      </c>
      <c r="D129" t="s">
        <v>1026</v>
      </c>
      <c r="E129" t="s">
        <v>45</v>
      </c>
      <c r="F129" t="s">
        <v>42</v>
      </c>
      <c r="G129" s="2">
        <v>43158</v>
      </c>
      <c r="H129" s="1">
        <v>1500000</v>
      </c>
      <c r="I129" s="1">
        <v>381045</v>
      </c>
    </row>
    <row r="130" spans="1:9" x14ac:dyDescent="0.25">
      <c r="A130" t="s">
        <v>1024</v>
      </c>
      <c r="B130" t="s">
        <v>1025</v>
      </c>
      <c r="C130" t="s">
        <v>1023</v>
      </c>
      <c r="D130" t="s">
        <v>1022</v>
      </c>
      <c r="E130" t="s">
        <v>45</v>
      </c>
      <c r="F130" t="s">
        <v>42</v>
      </c>
      <c r="G130" s="2">
        <v>43199</v>
      </c>
      <c r="H130" s="1">
        <v>922320</v>
      </c>
      <c r="I130" s="1">
        <v>381270</v>
      </c>
    </row>
    <row r="131" spans="1:9" x14ac:dyDescent="0.25">
      <c r="A131" t="s">
        <v>1020</v>
      </c>
      <c r="B131" t="s">
        <v>1021</v>
      </c>
      <c r="C131" t="s">
        <v>1019</v>
      </c>
      <c r="D131" t="s">
        <v>1018</v>
      </c>
      <c r="E131" t="s">
        <v>45</v>
      </c>
      <c r="F131" t="s">
        <v>42</v>
      </c>
      <c r="G131" s="2">
        <v>43270</v>
      </c>
      <c r="H131" s="1">
        <v>420000</v>
      </c>
      <c r="I131" s="1">
        <v>386955</v>
      </c>
    </row>
    <row r="132" spans="1:9" x14ac:dyDescent="0.25">
      <c r="A132" t="s">
        <v>1016</v>
      </c>
      <c r="B132" t="s">
        <v>1017</v>
      </c>
      <c r="C132" t="s">
        <v>1015</v>
      </c>
      <c r="D132" t="s">
        <v>1014</v>
      </c>
      <c r="E132" t="s">
        <v>45</v>
      </c>
      <c r="F132" t="s">
        <v>42</v>
      </c>
      <c r="G132" s="2">
        <v>43188</v>
      </c>
      <c r="H132" s="1">
        <v>277368</v>
      </c>
      <c r="I132" s="1">
        <v>277368</v>
      </c>
    </row>
    <row r="133" spans="1:9" x14ac:dyDescent="0.25">
      <c r="A133" t="s">
        <v>1012</v>
      </c>
      <c r="B133" t="s">
        <v>1013</v>
      </c>
      <c r="C133" t="s">
        <v>1011</v>
      </c>
      <c r="D133" t="s">
        <v>1010</v>
      </c>
      <c r="E133" t="s">
        <v>45</v>
      </c>
      <c r="F133" t="s">
        <v>42</v>
      </c>
      <c r="G133" s="2">
        <v>43186</v>
      </c>
      <c r="H133" s="1">
        <v>1374340</v>
      </c>
      <c r="I133" s="1">
        <v>378495</v>
      </c>
    </row>
    <row r="134" spans="1:9" x14ac:dyDescent="0.25">
      <c r="A134" t="s">
        <v>1008</v>
      </c>
      <c r="B134" t="s">
        <v>1009</v>
      </c>
      <c r="C134" t="s">
        <v>1007</v>
      </c>
      <c r="D134" t="s">
        <v>1006</v>
      </c>
      <c r="E134" t="s">
        <v>45</v>
      </c>
      <c r="F134" t="s">
        <v>42</v>
      </c>
      <c r="G134" s="2">
        <v>43217</v>
      </c>
      <c r="H134" s="1">
        <v>775394</v>
      </c>
      <c r="I134" s="1">
        <v>381705</v>
      </c>
    </row>
    <row r="135" spans="1:9" x14ac:dyDescent="0.25">
      <c r="A135" t="s">
        <v>1004</v>
      </c>
      <c r="B135" t="s">
        <v>1005</v>
      </c>
      <c r="C135" t="s">
        <v>1003</v>
      </c>
      <c r="D135" t="s">
        <v>1002</v>
      </c>
      <c r="E135" t="s">
        <v>45</v>
      </c>
      <c r="F135" t="s">
        <v>42</v>
      </c>
      <c r="G135" s="2">
        <v>43266</v>
      </c>
      <c r="H135" s="1">
        <v>403953</v>
      </c>
      <c r="I135" s="1">
        <v>382065</v>
      </c>
    </row>
    <row r="136" spans="1:9" x14ac:dyDescent="0.25">
      <c r="A136" t="s">
        <v>1000</v>
      </c>
      <c r="B136" t="s">
        <v>1001</v>
      </c>
      <c r="C136" t="s">
        <v>999</v>
      </c>
      <c r="D136" t="s">
        <v>998</v>
      </c>
      <c r="E136" t="s">
        <v>45</v>
      </c>
      <c r="F136" t="s">
        <v>42</v>
      </c>
      <c r="G136" s="2">
        <v>43273</v>
      </c>
      <c r="H136" s="1">
        <v>387282</v>
      </c>
      <c r="I136" s="1">
        <v>386955</v>
      </c>
    </row>
    <row r="137" spans="1:9" x14ac:dyDescent="0.25">
      <c r="A137" t="s">
        <v>996</v>
      </c>
      <c r="B137" t="s">
        <v>997</v>
      </c>
      <c r="C137" t="s">
        <v>995</v>
      </c>
      <c r="D137" t="s">
        <v>994</v>
      </c>
      <c r="E137" t="s">
        <v>45</v>
      </c>
      <c r="F137" t="s">
        <v>42</v>
      </c>
      <c r="G137" s="2">
        <v>43283</v>
      </c>
      <c r="H137" s="1">
        <v>650000</v>
      </c>
      <c r="I137" s="1">
        <v>382065</v>
      </c>
    </row>
    <row r="138" spans="1:9" x14ac:dyDescent="0.25">
      <c r="A138" t="s">
        <v>992</v>
      </c>
      <c r="B138" t="s">
        <v>993</v>
      </c>
      <c r="C138" t="s">
        <v>991</v>
      </c>
      <c r="D138" t="s">
        <v>990</v>
      </c>
      <c r="E138" t="s">
        <v>45</v>
      </c>
      <c r="F138" t="s">
        <v>42</v>
      </c>
      <c r="G138" s="2">
        <v>43104</v>
      </c>
      <c r="H138" s="1">
        <v>2095050</v>
      </c>
      <c r="I138" s="1">
        <v>383490</v>
      </c>
    </row>
    <row r="139" spans="1:9" x14ac:dyDescent="0.25">
      <c r="A139" t="s">
        <v>988</v>
      </c>
      <c r="B139" t="s">
        <v>989</v>
      </c>
      <c r="C139" t="s">
        <v>987</v>
      </c>
      <c r="D139" t="s">
        <v>986</v>
      </c>
      <c r="E139" t="s">
        <v>45</v>
      </c>
      <c r="F139" t="s">
        <v>42</v>
      </c>
      <c r="G139" s="2">
        <v>43188</v>
      </c>
      <c r="H139" s="1">
        <v>500000</v>
      </c>
      <c r="I139" s="1">
        <v>378495</v>
      </c>
    </row>
    <row r="140" spans="1:9" x14ac:dyDescent="0.25">
      <c r="A140" t="s">
        <v>984</v>
      </c>
      <c r="B140" t="s">
        <v>985</v>
      </c>
      <c r="C140" t="s">
        <v>983</v>
      </c>
      <c r="D140" t="s">
        <v>982</v>
      </c>
      <c r="E140" t="s">
        <v>45</v>
      </c>
      <c r="F140" t="s">
        <v>4</v>
      </c>
      <c r="G140" s="2">
        <v>43194</v>
      </c>
      <c r="H140" s="1">
        <v>2200000</v>
      </c>
      <c r="I140" s="1">
        <v>378495</v>
      </c>
    </row>
    <row r="141" spans="1:9" x14ac:dyDescent="0.25">
      <c r="A141" t="s">
        <v>980</v>
      </c>
      <c r="B141" t="s">
        <v>981</v>
      </c>
      <c r="C141" t="s">
        <v>979</v>
      </c>
      <c r="D141" t="s">
        <v>978</v>
      </c>
      <c r="E141" t="s">
        <v>45</v>
      </c>
      <c r="F141" t="s">
        <v>42</v>
      </c>
      <c r="G141" s="2">
        <v>43186</v>
      </c>
      <c r="H141" s="1">
        <v>260000</v>
      </c>
      <c r="I141" s="1">
        <v>260000</v>
      </c>
    </row>
    <row r="142" spans="1:9" x14ac:dyDescent="0.25">
      <c r="A142" t="s">
        <v>976</v>
      </c>
      <c r="B142" t="s">
        <v>977</v>
      </c>
      <c r="C142" t="s">
        <v>975</v>
      </c>
      <c r="D142" t="s">
        <v>974</v>
      </c>
      <c r="E142" t="s">
        <v>45</v>
      </c>
      <c r="F142" t="s">
        <v>42</v>
      </c>
      <c r="G142" s="2">
        <v>43158</v>
      </c>
      <c r="H142" s="1">
        <v>2000000</v>
      </c>
      <c r="I142" s="1">
        <v>381045</v>
      </c>
    </row>
    <row r="143" spans="1:9" x14ac:dyDescent="0.25">
      <c r="A143" t="s">
        <v>972</v>
      </c>
      <c r="B143" t="s">
        <v>973</v>
      </c>
      <c r="C143" t="s">
        <v>971</v>
      </c>
      <c r="D143" t="s">
        <v>970</v>
      </c>
      <c r="E143" t="s">
        <v>45</v>
      </c>
      <c r="F143" t="s">
        <v>42</v>
      </c>
      <c r="G143" s="2">
        <v>43290</v>
      </c>
      <c r="H143" s="1">
        <v>1000000</v>
      </c>
      <c r="I143" s="1">
        <v>386955</v>
      </c>
    </row>
    <row r="144" spans="1:9" x14ac:dyDescent="0.25">
      <c r="A144" t="s">
        <v>968</v>
      </c>
      <c r="B144" t="s">
        <v>969</v>
      </c>
      <c r="C144" t="s">
        <v>967</v>
      </c>
      <c r="D144" t="s">
        <v>966</v>
      </c>
      <c r="E144" t="s">
        <v>45</v>
      </c>
      <c r="F144" t="s">
        <v>4</v>
      </c>
      <c r="G144" s="2">
        <v>43208</v>
      </c>
      <c r="H144" s="1">
        <v>17460750</v>
      </c>
      <c r="I144" s="1">
        <v>381930</v>
      </c>
    </row>
    <row r="145" spans="1:9" x14ac:dyDescent="0.25">
      <c r="A145" t="s">
        <v>964</v>
      </c>
      <c r="B145" t="s">
        <v>965</v>
      </c>
      <c r="C145" t="s">
        <v>963</v>
      </c>
      <c r="D145" t="s">
        <v>962</v>
      </c>
      <c r="E145" t="s">
        <v>45</v>
      </c>
      <c r="F145" t="s">
        <v>42</v>
      </c>
      <c r="G145" s="2">
        <v>43222</v>
      </c>
      <c r="H145" s="1">
        <v>484158</v>
      </c>
      <c r="I145" s="1">
        <v>381930</v>
      </c>
    </row>
    <row r="146" spans="1:9" x14ac:dyDescent="0.25">
      <c r="A146" t="s">
        <v>960</v>
      </c>
      <c r="B146" t="s">
        <v>961</v>
      </c>
      <c r="C146" t="s">
        <v>959</v>
      </c>
      <c r="D146" t="s">
        <v>958</v>
      </c>
      <c r="E146" t="s">
        <v>45</v>
      </c>
      <c r="F146" t="s">
        <v>42</v>
      </c>
      <c r="G146" s="2">
        <v>43208</v>
      </c>
      <c r="H146" s="1">
        <v>2360000</v>
      </c>
      <c r="I146" s="1">
        <v>381930</v>
      </c>
    </row>
    <row r="147" spans="1:9" x14ac:dyDescent="0.25">
      <c r="A147" t="s">
        <v>956</v>
      </c>
      <c r="B147" t="s">
        <v>957</v>
      </c>
      <c r="C147" t="s">
        <v>955</v>
      </c>
      <c r="D147" t="s">
        <v>954</v>
      </c>
      <c r="E147" t="s">
        <v>45</v>
      </c>
      <c r="F147" t="s">
        <v>42</v>
      </c>
      <c r="G147" s="2">
        <v>43199</v>
      </c>
      <c r="H147" s="1">
        <v>800000</v>
      </c>
      <c r="I147" s="1">
        <v>381270</v>
      </c>
    </row>
    <row r="148" spans="1:9" x14ac:dyDescent="0.25">
      <c r="A148" t="s">
        <v>952</v>
      </c>
      <c r="B148" t="s">
        <v>953</v>
      </c>
      <c r="C148" t="s">
        <v>951</v>
      </c>
      <c r="D148" t="s">
        <v>950</v>
      </c>
      <c r="E148" t="s">
        <v>45</v>
      </c>
      <c r="F148" t="s">
        <v>42</v>
      </c>
      <c r="G148" s="2">
        <v>43122</v>
      </c>
      <c r="H148" s="1">
        <v>657620</v>
      </c>
      <c r="I148" s="1">
        <v>385275</v>
      </c>
    </row>
    <row r="149" spans="1:9" x14ac:dyDescent="0.25">
      <c r="A149" t="s">
        <v>948</v>
      </c>
      <c r="B149" t="s">
        <v>949</v>
      </c>
      <c r="C149" t="s">
        <v>947</v>
      </c>
      <c r="D149" t="s">
        <v>946</v>
      </c>
      <c r="E149" t="s">
        <v>45</v>
      </c>
      <c r="F149" t="s">
        <v>42</v>
      </c>
      <c r="G149" s="2">
        <v>43150</v>
      </c>
      <c r="H149" s="1">
        <v>407560</v>
      </c>
      <c r="I149" s="1">
        <v>381045</v>
      </c>
    </row>
    <row r="150" spans="1:9" x14ac:dyDescent="0.25">
      <c r="A150" t="s">
        <v>944</v>
      </c>
      <c r="B150" t="s">
        <v>945</v>
      </c>
      <c r="C150" t="s">
        <v>943</v>
      </c>
      <c r="D150" t="s">
        <v>942</v>
      </c>
      <c r="E150" t="s">
        <v>45</v>
      </c>
      <c r="F150" t="s">
        <v>42</v>
      </c>
      <c r="G150" s="2">
        <v>43186</v>
      </c>
      <c r="H150" s="1">
        <v>400000</v>
      </c>
      <c r="I150" s="1">
        <v>381045</v>
      </c>
    </row>
    <row r="151" spans="1:9" x14ac:dyDescent="0.25">
      <c r="A151" t="s">
        <v>940</v>
      </c>
      <c r="B151" t="s">
        <v>941</v>
      </c>
      <c r="C151" t="s">
        <v>939</v>
      </c>
      <c r="D151" t="s">
        <v>938</v>
      </c>
      <c r="E151" t="s">
        <v>45</v>
      </c>
      <c r="F151" t="s">
        <v>42</v>
      </c>
      <c r="G151" s="2">
        <v>43171</v>
      </c>
      <c r="H151" s="1">
        <v>629000</v>
      </c>
      <c r="I151" s="1">
        <v>378495</v>
      </c>
    </row>
    <row r="152" spans="1:9" x14ac:dyDescent="0.25">
      <c r="A152" t="s">
        <v>936</v>
      </c>
      <c r="B152" t="s">
        <v>937</v>
      </c>
      <c r="C152" t="s">
        <v>935</v>
      </c>
      <c r="D152" t="s">
        <v>934</v>
      </c>
      <c r="E152" t="s">
        <v>45</v>
      </c>
      <c r="F152" t="s">
        <v>42</v>
      </c>
      <c r="G152" s="2">
        <v>43208</v>
      </c>
      <c r="H152" s="1">
        <v>599000</v>
      </c>
      <c r="I152" s="1">
        <v>357222</v>
      </c>
    </row>
    <row r="153" spans="1:9" x14ac:dyDescent="0.25">
      <c r="A153" t="s">
        <v>932</v>
      </c>
      <c r="B153" t="s">
        <v>933</v>
      </c>
      <c r="C153" t="s">
        <v>931</v>
      </c>
      <c r="D153" t="s">
        <v>930</v>
      </c>
      <c r="E153" t="s">
        <v>45</v>
      </c>
      <c r="F153" t="s">
        <v>42</v>
      </c>
      <c r="G153" s="2">
        <v>43158</v>
      </c>
      <c r="H153" s="1">
        <v>650000</v>
      </c>
      <c r="I153" s="1">
        <v>381045</v>
      </c>
    </row>
    <row r="154" spans="1:9" x14ac:dyDescent="0.25">
      <c r="A154" t="s">
        <v>928</v>
      </c>
      <c r="B154" t="s">
        <v>929</v>
      </c>
      <c r="C154" t="s">
        <v>927</v>
      </c>
      <c r="D154" t="s">
        <v>926</v>
      </c>
      <c r="E154" t="s">
        <v>45</v>
      </c>
      <c r="F154" t="s">
        <v>42</v>
      </c>
      <c r="G154" s="2">
        <v>43234</v>
      </c>
      <c r="H154" s="1">
        <v>500000</v>
      </c>
      <c r="I154" s="1">
        <v>381705</v>
      </c>
    </row>
    <row r="155" spans="1:9" x14ac:dyDescent="0.25">
      <c r="A155" t="s">
        <v>924</v>
      </c>
      <c r="B155" t="s">
        <v>925</v>
      </c>
      <c r="C155" t="s">
        <v>923</v>
      </c>
      <c r="D155" t="s">
        <v>922</v>
      </c>
      <c r="E155" t="s">
        <v>45</v>
      </c>
      <c r="F155" t="s">
        <v>42</v>
      </c>
      <c r="G155" s="2">
        <v>43194</v>
      </c>
      <c r="H155" s="1">
        <v>450000</v>
      </c>
      <c r="I155" s="1">
        <v>381270</v>
      </c>
    </row>
    <row r="156" spans="1:9" x14ac:dyDescent="0.25">
      <c r="A156" t="s">
        <v>920</v>
      </c>
      <c r="B156" t="s">
        <v>921</v>
      </c>
      <c r="C156" t="s">
        <v>919</v>
      </c>
      <c r="D156" t="s">
        <v>918</v>
      </c>
      <c r="E156" t="s">
        <v>45</v>
      </c>
      <c r="F156" t="s">
        <v>42</v>
      </c>
      <c r="G156" s="2">
        <v>43199</v>
      </c>
      <c r="H156" s="1">
        <v>4000000</v>
      </c>
      <c r="I156" s="1">
        <v>378495</v>
      </c>
    </row>
    <row r="157" spans="1:9" x14ac:dyDescent="0.25">
      <c r="A157" t="s">
        <v>916</v>
      </c>
      <c r="B157" t="s">
        <v>917</v>
      </c>
      <c r="C157" t="s">
        <v>915</v>
      </c>
      <c r="D157" t="s">
        <v>914</v>
      </c>
      <c r="E157" t="s">
        <v>45</v>
      </c>
      <c r="F157" t="s">
        <v>42</v>
      </c>
      <c r="G157" s="2">
        <v>43185</v>
      </c>
      <c r="H157" s="1">
        <v>690000</v>
      </c>
      <c r="I157" s="1">
        <v>378495</v>
      </c>
    </row>
    <row r="158" spans="1:9" x14ac:dyDescent="0.25">
      <c r="A158" t="s">
        <v>912</v>
      </c>
      <c r="B158" t="s">
        <v>913</v>
      </c>
      <c r="C158" t="s">
        <v>911</v>
      </c>
      <c r="D158" t="s">
        <v>910</v>
      </c>
      <c r="E158" t="s">
        <v>45</v>
      </c>
      <c r="F158" t="s">
        <v>42</v>
      </c>
      <c r="G158" s="2">
        <v>43194</v>
      </c>
      <c r="H158" s="1">
        <v>405000</v>
      </c>
      <c r="I158" s="1">
        <v>378495</v>
      </c>
    </row>
    <row r="159" spans="1:9" x14ac:dyDescent="0.25">
      <c r="A159" t="s">
        <v>908</v>
      </c>
      <c r="B159" t="s">
        <v>909</v>
      </c>
      <c r="C159" t="s">
        <v>907</v>
      </c>
      <c r="D159" t="s">
        <v>906</v>
      </c>
      <c r="E159" t="s">
        <v>45</v>
      </c>
      <c r="F159" t="s">
        <v>42</v>
      </c>
      <c r="G159" s="2">
        <v>43199</v>
      </c>
      <c r="H159" s="1">
        <v>420000</v>
      </c>
      <c r="I159" s="1">
        <v>381270</v>
      </c>
    </row>
    <row r="160" spans="1:9" x14ac:dyDescent="0.25">
      <c r="A160" t="s">
        <v>904</v>
      </c>
      <c r="B160" t="s">
        <v>905</v>
      </c>
      <c r="C160" t="s">
        <v>903</v>
      </c>
      <c r="D160" t="s">
        <v>902</v>
      </c>
      <c r="E160" t="s">
        <v>45</v>
      </c>
      <c r="F160" t="s">
        <v>42</v>
      </c>
      <c r="G160" s="2">
        <v>43216</v>
      </c>
      <c r="H160" s="1">
        <v>283320</v>
      </c>
      <c r="I160" s="1">
        <v>283320</v>
      </c>
    </row>
    <row r="161" spans="1:9" x14ac:dyDescent="0.25">
      <c r="A161" t="s">
        <v>900</v>
      </c>
      <c r="B161" t="s">
        <v>901</v>
      </c>
      <c r="C161" t="s">
        <v>899</v>
      </c>
      <c r="D161" t="s">
        <v>898</v>
      </c>
      <c r="E161" t="s">
        <v>45</v>
      </c>
      <c r="F161" t="s">
        <v>42</v>
      </c>
      <c r="G161" s="2">
        <v>43234</v>
      </c>
      <c r="H161" s="1">
        <v>2517657</v>
      </c>
      <c r="I161" s="1">
        <v>381930</v>
      </c>
    </row>
    <row r="162" spans="1:9" x14ac:dyDescent="0.25">
      <c r="A162" t="s">
        <v>896</v>
      </c>
      <c r="B162" t="s">
        <v>897</v>
      </c>
      <c r="C162" t="s">
        <v>895</v>
      </c>
      <c r="D162" t="s">
        <v>894</v>
      </c>
      <c r="E162" t="s">
        <v>45</v>
      </c>
      <c r="F162" t="s">
        <v>42</v>
      </c>
      <c r="G162" s="2">
        <v>43202</v>
      </c>
      <c r="H162" s="1">
        <v>610000</v>
      </c>
      <c r="I162" s="1">
        <v>378495</v>
      </c>
    </row>
    <row r="163" spans="1:9" x14ac:dyDescent="0.25">
      <c r="A163" t="s">
        <v>892</v>
      </c>
      <c r="B163" t="s">
        <v>893</v>
      </c>
      <c r="C163" t="s">
        <v>891</v>
      </c>
      <c r="D163" t="s">
        <v>890</v>
      </c>
      <c r="E163" t="s">
        <v>45</v>
      </c>
      <c r="F163" t="s">
        <v>42</v>
      </c>
      <c r="G163" s="2">
        <v>43104</v>
      </c>
      <c r="H163" s="1">
        <v>450000</v>
      </c>
      <c r="I163" s="1">
        <v>381945</v>
      </c>
    </row>
    <row r="164" spans="1:9" x14ac:dyDescent="0.25">
      <c r="A164" t="s">
        <v>888</v>
      </c>
      <c r="B164" t="s">
        <v>889</v>
      </c>
      <c r="C164" t="s">
        <v>887</v>
      </c>
      <c r="D164" t="s">
        <v>886</v>
      </c>
      <c r="E164" t="s">
        <v>45</v>
      </c>
      <c r="F164" t="s">
        <v>42</v>
      </c>
      <c r="G164" s="2">
        <v>43186</v>
      </c>
      <c r="H164" s="1">
        <v>400000</v>
      </c>
      <c r="I164" s="1">
        <v>378495</v>
      </c>
    </row>
    <row r="165" spans="1:9" x14ac:dyDescent="0.25">
      <c r="A165" t="s">
        <v>884</v>
      </c>
      <c r="B165" t="s">
        <v>885</v>
      </c>
      <c r="C165" t="s">
        <v>883</v>
      </c>
      <c r="D165" t="s">
        <v>882</v>
      </c>
      <c r="E165" t="s">
        <v>45</v>
      </c>
      <c r="F165" t="s">
        <v>42</v>
      </c>
      <c r="G165" s="2">
        <v>43230</v>
      </c>
      <c r="H165" s="1">
        <v>1478000</v>
      </c>
      <c r="I165" s="1">
        <v>381930</v>
      </c>
    </row>
    <row r="166" spans="1:9" x14ac:dyDescent="0.25">
      <c r="A166" t="s">
        <v>880</v>
      </c>
      <c r="B166" t="s">
        <v>881</v>
      </c>
      <c r="C166" t="s">
        <v>879</v>
      </c>
      <c r="D166" t="s">
        <v>878</v>
      </c>
      <c r="E166" t="s">
        <v>45</v>
      </c>
      <c r="F166" t="s">
        <v>42</v>
      </c>
      <c r="G166" s="2">
        <v>43199</v>
      </c>
      <c r="H166" s="1">
        <v>991320</v>
      </c>
      <c r="I166" s="1">
        <v>381270</v>
      </c>
    </row>
    <row r="167" spans="1:9" x14ac:dyDescent="0.25">
      <c r="A167" t="s">
        <v>876</v>
      </c>
      <c r="B167" t="s">
        <v>877</v>
      </c>
      <c r="C167" t="s">
        <v>875</v>
      </c>
      <c r="D167" t="s">
        <v>874</v>
      </c>
      <c r="E167" t="s">
        <v>45</v>
      </c>
      <c r="F167" t="s">
        <v>42</v>
      </c>
      <c r="G167" s="2">
        <v>43230</v>
      </c>
      <c r="H167" s="1">
        <v>802010</v>
      </c>
      <c r="I167" s="1">
        <v>252670</v>
      </c>
    </row>
    <row r="168" spans="1:9" x14ac:dyDescent="0.25">
      <c r="A168" t="s">
        <v>872</v>
      </c>
      <c r="B168" t="s">
        <v>873</v>
      </c>
      <c r="C168" t="s">
        <v>871</v>
      </c>
      <c r="D168" t="s">
        <v>870</v>
      </c>
      <c r="E168" t="s">
        <v>45</v>
      </c>
      <c r="F168" t="s">
        <v>42</v>
      </c>
      <c r="G168" s="2">
        <v>43216</v>
      </c>
      <c r="H168" s="1">
        <v>523600</v>
      </c>
      <c r="I168" s="1">
        <v>381930</v>
      </c>
    </row>
    <row r="169" spans="1:9" x14ac:dyDescent="0.25">
      <c r="A169" t="s">
        <v>868</v>
      </c>
      <c r="B169" t="s">
        <v>869</v>
      </c>
      <c r="C169" t="s">
        <v>867</v>
      </c>
      <c r="D169" t="s">
        <v>866</v>
      </c>
      <c r="E169" t="s">
        <v>45</v>
      </c>
      <c r="F169" t="s">
        <v>42</v>
      </c>
      <c r="G169" s="2">
        <v>43188</v>
      </c>
      <c r="H169" s="1">
        <v>558018</v>
      </c>
      <c r="I169" s="1">
        <v>378495</v>
      </c>
    </row>
    <row r="170" spans="1:9" x14ac:dyDescent="0.25">
      <c r="A170" t="s">
        <v>864</v>
      </c>
      <c r="B170" t="s">
        <v>865</v>
      </c>
      <c r="C170" t="s">
        <v>863</v>
      </c>
      <c r="D170" t="s">
        <v>862</v>
      </c>
      <c r="E170" t="s">
        <v>45</v>
      </c>
      <c r="F170" t="s">
        <v>42</v>
      </c>
      <c r="G170" s="2">
        <v>43150</v>
      </c>
      <c r="H170" s="1">
        <v>416565</v>
      </c>
      <c r="I170" s="1">
        <v>381045</v>
      </c>
    </row>
    <row r="171" spans="1:9" x14ac:dyDescent="0.25">
      <c r="A171" t="s">
        <v>860</v>
      </c>
      <c r="B171" t="s">
        <v>861</v>
      </c>
      <c r="C171" t="s">
        <v>859</v>
      </c>
      <c r="D171" t="s">
        <v>858</v>
      </c>
      <c r="E171" t="s">
        <v>45</v>
      </c>
      <c r="F171" t="s">
        <v>42</v>
      </c>
      <c r="G171" s="2">
        <v>43377</v>
      </c>
      <c r="H171" s="1">
        <v>500000</v>
      </c>
      <c r="I171" s="1">
        <v>280000</v>
      </c>
    </row>
    <row r="172" spans="1:9" x14ac:dyDescent="0.25">
      <c r="A172" t="s">
        <v>856</v>
      </c>
      <c r="B172" t="s">
        <v>857</v>
      </c>
      <c r="C172" t="s">
        <v>855</v>
      </c>
      <c r="D172" t="s">
        <v>854</v>
      </c>
      <c r="E172" t="s">
        <v>45</v>
      </c>
      <c r="F172" t="s">
        <v>42</v>
      </c>
      <c r="G172" s="2">
        <v>43145</v>
      </c>
      <c r="H172" s="1">
        <v>1008000</v>
      </c>
      <c r="I172" s="1">
        <v>381045</v>
      </c>
    </row>
    <row r="173" spans="1:9" x14ac:dyDescent="0.25">
      <c r="A173" t="s">
        <v>852</v>
      </c>
      <c r="B173" t="s">
        <v>853</v>
      </c>
      <c r="C173" t="s">
        <v>851</v>
      </c>
      <c r="D173" t="s">
        <v>850</v>
      </c>
      <c r="E173" t="s">
        <v>45</v>
      </c>
      <c r="F173" t="s">
        <v>42</v>
      </c>
      <c r="G173" s="2">
        <v>43186</v>
      </c>
      <c r="H173" s="1">
        <v>1112628</v>
      </c>
      <c r="I173" s="1">
        <v>378495</v>
      </c>
    </row>
    <row r="174" spans="1:9" x14ac:dyDescent="0.25">
      <c r="A174" t="s">
        <v>848</v>
      </c>
      <c r="B174" t="s">
        <v>849</v>
      </c>
      <c r="C174" t="s">
        <v>847</v>
      </c>
      <c r="D174" t="s">
        <v>846</v>
      </c>
      <c r="E174" t="s">
        <v>45</v>
      </c>
      <c r="F174" t="s">
        <v>42</v>
      </c>
      <c r="G174" s="2">
        <v>43423</v>
      </c>
      <c r="H174" s="1">
        <v>812500</v>
      </c>
      <c r="I174" s="1">
        <v>385920</v>
      </c>
    </row>
    <row r="175" spans="1:9" x14ac:dyDescent="0.25">
      <c r="A175" t="s">
        <v>844</v>
      </c>
      <c r="B175" t="s">
        <v>845</v>
      </c>
      <c r="C175" t="s">
        <v>843</v>
      </c>
      <c r="D175" t="s">
        <v>842</v>
      </c>
      <c r="E175" t="s">
        <v>45</v>
      </c>
      <c r="F175" t="s">
        <v>42</v>
      </c>
      <c r="G175" s="2">
        <v>43158</v>
      </c>
      <c r="H175" s="1">
        <v>945000</v>
      </c>
      <c r="I175" s="1">
        <v>381045</v>
      </c>
    </row>
    <row r="176" spans="1:9" x14ac:dyDescent="0.25">
      <c r="A176" t="s">
        <v>840</v>
      </c>
      <c r="B176" t="s">
        <v>841</v>
      </c>
      <c r="C176" t="s">
        <v>839</v>
      </c>
      <c r="D176" t="s">
        <v>838</v>
      </c>
      <c r="E176" t="s">
        <v>45</v>
      </c>
      <c r="F176" t="s">
        <v>42</v>
      </c>
      <c r="G176" s="2">
        <v>43150</v>
      </c>
      <c r="H176" s="1">
        <v>475725</v>
      </c>
      <c r="I176" s="1">
        <v>244884</v>
      </c>
    </row>
    <row r="177" spans="1:9" x14ac:dyDescent="0.25">
      <c r="A177" t="s">
        <v>836</v>
      </c>
      <c r="B177" t="s">
        <v>837</v>
      </c>
      <c r="C177" t="s">
        <v>835</v>
      </c>
      <c r="D177" t="s">
        <v>834</v>
      </c>
      <c r="E177" t="s">
        <v>45</v>
      </c>
      <c r="F177" t="s">
        <v>42</v>
      </c>
      <c r="G177" s="2">
        <v>43173</v>
      </c>
      <c r="H177" s="1">
        <v>400000</v>
      </c>
      <c r="I177" s="1">
        <v>378495</v>
      </c>
    </row>
    <row r="178" spans="1:9" x14ac:dyDescent="0.25">
      <c r="A178" t="s">
        <v>832</v>
      </c>
      <c r="B178" t="s">
        <v>833</v>
      </c>
      <c r="C178" t="s">
        <v>831</v>
      </c>
      <c r="D178" t="s">
        <v>830</v>
      </c>
      <c r="E178" t="s">
        <v>45</v>
      </c>
      <c r="F178" t="s">
        <v>42</v>
      </c>
      <c r="G178" s="2">
        <v>43199</v>
      </c>
      <c r="H178" s="1">
        <v>520000</v>
      </c>
      <c r="I178" s="1">
        <v>381270</v>
      </c>
    </row>
    <row r="179" spans="1:9" x14ac:dyDescent="0.25">
      <c r="A179" t="s">
        <v>828</v>
      </c>
      <c r="B179" t="s">
        <v>829</v>
      </c>
      <c r="C179" t="s">
        <v>827</v>
      </c>
      <c r="D179" t="s">
        <v>826</v>
      </c>
      <c r="E179" t="s">
        <v>45</v>
      </c>
      <c r="F179" t="s">
        <v>42</v>
      </c>
      <c r="G179" s="2">
        <v>43266</v>
      </c>
      <c r="H179" s="1">
        <v>420000</v>
      </c>
      <c r="I179" s="1">
        <v>382065</v>
      </c>
    </row>
    <row r="180" spans="1:9" x14ac:dyDescent="0.25">
      <c r="A180" t="s">
        <v>824</v>
      </c>
      <c r="B180" t="s">
        <v>825</v>
      </c>
      <c r="C180" t="s">
        <v>823</v>
      </c>
      <c r="D180" t="s">
        <v>822</v>
      </c>
      <c r="E180" t="s">
        <v>45</v>
      </c>
      <c r="F180" t="s">
        <v>4</v>
      </c>
      <c r="G180" s="2">
        <v>43208</v>
      </c>
      <c r="H180" s="1">
        <v>1000000</v>
      </c>
      <c r="I180" s="1">
        <v>381705</v>
      </c>
    </row>
    <row r="181" spans="1:9" x14ac:dyDescent="0.25">
      <c r="A181" t="s">
        <v>820</v>
      </c>
      <c r="B181" t="s">
        <v>821</v>
      </c>
      <c r="C181" t="s">
        <v>819</v>
      </c>
      <c r="D181" t="s">
        <v>818</v>
      </c>
      <c r="E181" t="s">
        <v>45</v>
      </c>
      <c r="F181" t="s">
        <v>42</v>
      </c>
      <c r="G181" s="2">
        <v>43172</v>
      </c>
      <c r="H181" s="1">
        <v>300000</v>
      </c>
      <c r="I181" s="1">
        <v>149521</v>
      </c>
    </row>
    <row r="182" spans="1:9" x14ac:dyDescent="0.25">
      <c r="A182" t="s">
        <v>816</v>
      </c>
      <c r="B182" t="s">
        <v>817</v>
      </c>
      <c r="C182" t="s">
        <v>815</v>
      </c>
      <c r="D182" t="s">
        <v>814</v>
      </c>
      <c r="E182" t="s">
        <v>45</v>
      </c>
      <c r="F182" t="s">
        <v>42</v>
      </c>
      <c r="G182" s="2">
        <v>43116</v>
      </c>
      <c r="H182" s="1">
        <v>2192423</v>
      </c>
      <c r="I182" s="1">
        <v>385425</v>
      </c>
    </row>
    <row r="183" spans="1:9" x14ac:dyDescent="0.25">
      <c r="A183" t="s">
        <v>812</v>
      </c>
      <c r="B183" t="s">
        <v>813</v>
      </c>
      <c r="C183" t="s">
        <v>811</v>
      </c>
      <c r="D183" t="s">
        <v>810</v>
      </c>
      <c r="E183" t="s">
        <v>45</v>
      </c>
      <c r="F183" t="s">
        <v>42</v>
      </c>
      <c r="G183" s="2">
        <v>43234</v>
      </c>
      <c r="H183" s="1">
        <v>390000</v>
      </c>
      <c r="I183" s="1">
        <v>381705</v>
      </c>
    </row>
    <row r="184" spans="1:9" x14ac:dyDescent="0.25">
      <c r="A184" t="s">
        <v>808</v>
      </c>
      <c r="B184" t="s">
        <v>809</v>
      </c>
      <c r="C184" t="s">
        <v>807</v>
      </c>
      <c r="D184" t="s">
        <v>806</v>
      </c>
      <c r="E184" t="s">
        <v>45</v>
      </c>
      <c r="F184" t="s">
        <v>42</v>
      </c>
      <c r="G184" s="2">
        <v>43150</v>
      </c>
      <c r="H184" s="1">
        <v>830739</v>
      </c>
      <c r="I184" s="1">
        <v>381045</v>
      </c>
    </row>
    <row r="185" spans="1:9" x14ac:dyDescent="0.25">
      <c r="A185" t="s">
        <v>804</v>
      </c>
      <c r="B185" t="s">
        <v>805</v>
      </c>
      <c r="C185" t="s">
        <v>803</v>
      </c>
      <c r="D185" t="s">
        <v>802</v>
      </c>
      <c r="E185" t="s">
        <v>45</v>
      </c>
      <c r="F185" t="s">
        <v>42</v>
      </c>
      <c r="G185" s="2">
        <v>43293</v>
      </c>
      <c r="H185" s="1">
        <v>210000</v>
      </c>
      <c r="I185" s="1">
        <v>210000</v>
      </c>
    </row>
    <row r="186" spans="1:9" x14ac:dyDescent="0.25">
      <c r="A186" t="s">
        <v>800</v>
      </c>
      <c r="B186" t="s">
        <v>801</v>
      </c>
      <c r="C186" t="s">
        <v>799</v>
      </c>
      <c r="D186" t="s">
        <v>798</v>
      </c>
      <c r="E186" t="s">
        <v>45</v>
      </c>
      <c r="F186" t="s">
        <v>42</v>
      </c>
      <c r="G186" s="2">
        <v>43150</v>
      </c>
      <c r="H186" s="1">
        <v>1500000</v>
      </c>
      <c r="I186" s="1">
        <v>381045</v>
      </c>
    </row>
    <row r="187" spans="1:9" x14ac:dyDescent="0.25">
      <c r="A187" t="s">
        <v>796</v>
      </c>
      <c r="B187" t="s">
        <v>797</v>
      </c>
      <c r="C187" t="s">
        <v>795</v>
      </c>
      <c r="D187" t="s">
        <v>794</v>
      </c>
      <c r="E187" t="s">
        <v>45</v>
      </c>
      <c r="F187" t="s">
        <v>42</v>
      </c>
      <c r="G187" s="2">
        <v>43224</v>
      </c>
      <c r="H187" s="1">
        <v>240000</v>
      </c>
      <c r="I187" s="1">
        <v>240000</v>
      </c>
    </row>
    <row r="188" spans="1:9" x14ac:dyDescent="0.25">
      <c r="A188" t="s">
        <v>792</v>
      </c>
      <c r="B188" t="s">
        <v>793</v>
      </c>
      <c r="C188" t="s">
        <v>791</v>
      </c>
      <c r="D188" t="s">
        <v>790</v>
      </c>
      <c r="E188" t="s">
        <v>45</v>
      </c>
      <c r="F188" t="s">
        <v>42</v>
      </c>
      <c r="G188" s="2">
        <v>43158</v>
      </c>
      <c r="H188" s="1">
        <v>134055</v>
      </c>
      <c r="I188" s="1">
        <v>134055</v>
      </c>
    </row>
    <row r="189" spans="1:9" x14ac:dyDescent="0.25">
      <c r="A189" t="s">
        <v>788</v>
      </c>
      <c r="B189" t="s">
        <v>789</v>
      </c>
      <c r="C189" t="s">
        <v>787</v>
      </c>
      <c r="D189" t="s">
        <v>786</v>
      </c>
      <c r="E189" t="s">
        <v>45</v>
      </c>
      <c r="F189" t="s">
        <v>42</v>
      </c>
      <c r="G189" s="2">
        <v>43171</v>
      </c>
      <c r="H189" s="1">
        <v>1432850</v>
      </c>
      <c r="I189" s="1">
        <v>378495</v>
      </c>
    </row>
    <row r="190" spans="1:9" x14ac:dyDescent="0.25">
      <c r="A190" t="s">
        <v>784</v>
      </c>
      <c r="B190" t="s">
        <v>785</v>
      </c>
      <c r="C190" t="s">
        <v>783</v>
      </c>
      <c r="D190" t="s">
        <v>782</v>
      </c>
      <c r="E190" t="s">
        <v>45</v>
      </c>
      <c r="F190" t="s">
        <v>42</v>
      </c>
      <c r="G190" s="2">
        <v>43199</v>
      </c>
      <c r="H190" s="1">
        <v>439731</v>
      </c>
      <c r="I190" s="1">
        <v>381270</v>
      </c>
    </row>
    <row r="191" spans="1:9" x14ac:dyDescent="0.25">
      <c r="A191" t="s">
        <v>780</v>
      </c>
      <c r="B191" t="s">
        <v>781</v>
      </c>
      <c r="C191" t="s">
        <v>779</v>
      </c>
      <c r="D191" t="s">
        <v>778</v>
      </c>
      <c r="E191" t="s">
        <v>45</v>
      </c>
      <c r="F191" t="s">
        <v>42</v>
      </c>
      <c r="G191" s="2">
        <v>43194</v>
      </c>
      <c r="H191" s="1">
        <v>500000</v>
      </c>
      <c r="I191" s="1">
        <v>381270</v>
      </c>
    </row>
    <row r="192" spans="1:9" x14ac:dyDescent="0.25">
      <c r="A192" t="s">
        <v>776</v>
      </c>
      <c r="B192" t="s">
        <v>777</v>
      </c>
      <c r="C192" t="s">
        <v>775</v>
      </c>
      <c r="D192" t="s">
        <v>774</v>
      </c>
      <c r="E192" t="s">
        <v>45</v>
      </c>
      <c r="F192" t="s">
        <v>42</v>
      </c>
      <c r="G192" s="2">
        <v>43222</v>
      </c>
      <c r="H192" s="1">
        <v>400000</v>
      </c>
      <c r="I192" s="1">
        <v>381705</v>
      </c>
    </row>
    <row r="193" spans="1:9" x14ac:dyDescent="0.25">
      <c r="A193" t="s">
        <v>772</v>
      </c>
      <c r="B193" t="s">
        <v>773</v>
      </c>
      <c r="C193" t="s">
        <v>771</v>
      </c>
      <c r="D193" t="s">
        <v>770</v>
      </c>
      <c r="E193" t="s">
        <v>45</v>
      </c>
      <c r="F193" t="s">
        <v>42</v>
      </c>
      <c r="G193" s="2">
        <v>43216</v>
      </c>
      <c r="H193" s="1">
        <v>330330</v>
      </c>
      <c r="I193" s="1">
        <v>330330</v>
      </c>
    </row>
    <row r="194" spans="1:9" x14ac:dyDescent="0.25">
      <c r="A194" t="s">
        <v>768</v>
      </c>
      <c r="B194" t="s">
        <v>769</v>
      </c>
      <c r="C194" t="s">
        <v>767</v>
      </c>
      <c r="D194" t="s">
        <v>766</v>
      </c>
      <c r="E194" t="s">
        <v>45</v>
      </c>
      <c r="F194" t="s">
        <v>42</v>
      </c>
      <c r="G194" s="2">
        <v>43216</v>
      </c>
      <c r="H194" s="1">
        <v>600000</v>
      </c>
      <c r="I194" s="1">
        <v>130573</v>
      </c>
    </row>
    <row r="195" spans="1:9" x14ac:dyDescent="0.25">
      <c r="A195" t="s">
        <v>764</v>
      </c>
      <c r="B195" t="s">
        <v>765</v>
      </c>
      <c r="C195" t="s">
        <v>763</v>
      </c>
      <c r="D195" t="s">
        <v>762</v>
      </c>
      <c r="E195" t="s">
        <v>45</v>
      </c>
      <c r="F195" t="s">
        <v>4</v>
      </c>
      <c r="G195" s="2">
        <v>43293</v>
      </c>
      <c r="H195" s="1">
        <v>3000000</v>
      </c>
      <c r="I195" s="1">
        <v>373992</v>
      </c>
    </row>
    <row r="196" spans="1:9" x14ac:dyDescent="0.25">
      <c r="A196" t="s">
        <v>760</v>
      </c>
      <c r="B196" t="s">
        <v>761</v>
      </c>
      <c r="C196" t="s">
        <v>759</v>
      </c>
      <c r="D196" t="s">
        <v>758</v>
      </c>
      <c r="E196" t="s">
        <v>45</v>
      </c>
      <c r="F196" t="s">
        <v>42</v>
      </c>
      <c r="G196" s="2">
        <v>43158</v>
      </c>
      <c r="H196" s="1">
        <v>1400000</v>
      </c>
      <c r="I196" s="1">
        <v>381045</v>
      </c>
    </row>
    <row r="197" spans="1:9" x14ac:dyDescent="0.25">
      <c r="A197" t="s">
        <v>756</v>
      </c>
      <c r="B197" t="s">
        <v>757</v>
      </c>
      <c r="C197" t="s">
        <v>755</v>
      </c>
      <c r="D197" t="s">
        <v>754</v>
      </c>
      <c r="E197" t="s">
        <v>45</v>
      </c>
      <c r="F197" t="s">
        <v>42</v>
      </c>
      <c r="G197" s="2">
        <v>43216</v>
      </c>
      <c r="H197" s="1">
        <v>1025200</v>
      </c>
      <c r="I197" s="1">
        <v>381930</v>
      </c>
    </row>
    <row r="198" spans="1:9" x14ac:dyDescent="0.25">
      <c r="A198" t="s">
        <v>752</v>
      </c>
      <c r="B198" t="s">
        <v>753</v>
      </c>
      <c r="C198" t="s">
        <v>751</v>
      </c>
      <c r="D198" t="s">
        <v>750</v>
      </c>
      <c r="E198" t="s">
        <v>45</v>
      </c>
      <c r="F198" t="s">
        <v>42</v>
      </c>
      <c r="G198" s="2">
        <v>43185</v>
      </c>
      <c r="H198" s="1">
        <v>430000</v>
      </c>
      <c r="I198" s="1">
        <v>378495</v>
      </c>
    </row>
    <row r="199" spans="1:9" x14ac:dyDescent="0.25">
      <c r="A199" t="s">
        <v>748</v>
      </c>
      <c r="B199" t="s">
        <v>749</v>
      </c>
      <c r="C199" t="s">
        <v>747</v>
      </c>
      <c r="D199" t="s">
        <v>746</v>
      </c>
      <c r="E199" t="s">
        <v>45</v>
      </c>
      <c r="F199" t="s">
        <v>42</v>
      </c>
      <c r="G199" s="2">
        <v>43103</v>
      </c>
      <c r="H199" s="1">
        <v>1450000</v>
      </c>
      <c r="I199" s="1">
        <v>383490</v>
      </c>
    </row>
    <row r="200" spans="1:9" x14ac:dyDescent="0.25">
      <c r="A200" t="s">
        <v>744</v>
      </c>
      <c r="B200" t="s">
        <v>745</v>
      </c>
      <c r="C200" t="s">
        <v>743</v>
      </c>
      <c r="D200" t="s">
        <v>742</v>
      </c>
      <c r="E200" t="s">
        <v>45</v>
      </c>
      <c r="F200" t="s">
        <v>42</v>
      </c>
      <c r="G200" s="2">
        <v>43150</v>
      </c>
      <c r="H200" s="1">
        <v>6000000</v>
      </c>
      <c r="I200" s="1">
        <v>385225</v>
      </c>
    </row>
    <row r="201" spans="1:9" x14ac:dyDescent="0.25">
      <c r="A201" t="s">
        <v>740</v>
      </c>
      <c r="B201" t="s">
        <v>741</v>
      </c>
      <c r="C201" t="s">
        <v>739</v>
      </c>
      <c r="D201" t="s">
        <v>738</v>
      </c>
      <c r="E201" t="s">
        <v>45</v>
      </c>
      <c r="F201" t="s">
        <v>42</v>
      </c>
      <c r="G201" s="2">
        <v>43230</v>
      </c>
      <c r="H201" s="1">
        <v>170100</v>
      </c>
      <c r="I201" s="1">
        <v>170100</v>
      </c>
    </row>
    <row r="202" spans="1:9" x14ac:dyDescent="0.25">
      <c r="A202" t="s">
        <v>736</v>
      </c>
      <c r="B202" t="s">
        <v>737</v>
      </c>
      <c r="C202" t="s">
        <v>735</v>
      </c>
      <c r="D202" t="s">
        <v>734</v>
      </c>
      <c r="E202" t="s">
        <v>45</v>
      </c>
      <c r="F202" t="s">
        <v>42</v>
      </c>
      <c r="G202" s="2">
        <v>43420</v>
      </c>
      <c r="H202" s="1">
        <v>395388</v>
      </c>
      <c r="I202" s="1">
        <v>381720</v>
      </c>
    </row>
    <row r="203" spans="1:9" x14ac:dyDescent="0.25">
      <c r="A203" t="s">
        <v>732</v>
      </c>
      <c r="B203" t="s">
        <v>733</v>
      </c>
      <c r="C203" t="s">
        <v>731</v>
      </c>
      <c r="D203" t="s">
        <v>730</v>
      </c>
      <c r="E203" t="s">
        <v>45</v>
      </c>
      <c r="F203" t="s">
        <v>42</v>
      </c>
      <c r="G203" s="2">
        <v>43103</v>
      </c>
      <c r="H203" s="1">
        <v>383000</v>
      </c>
      <c r="I203" s="1">
        <v>383000</v>
      </c>
    </row>
    <row r="204" spans="1:9" x14ac:dyDescent="0.25">
      <c r="A204" t="s">
        <v>728</v>
      </c>
      <c r="B204" t="s">
        <v>729</v>
      </c>
      <c r="C204" t="s">
        <v>727</v>
      </c>
      <c r="D204" t="s">
        <v>726</v>
      </c>
      <c r="E204" t="s">
        <v>45</v>
      </c>
      <c r="F204" t="s">
        <v>42</v>
      </c>
      <c r="G204" s="2">
        <v>43172</v>
      </c>
      <c r="H204" s="1">
        <v>635168</v>
      </c>
      <c r="I204" s="1">
        <v>381045</v>
      </c>
    </row>
    <row r="205" spans="1:9" x14ac:dyDescent="0.25">
      <c r="A205" t="s">
        <v>724</v>
      </c>
      <c r="B205" t="s">
        <v>725</v>
      </c>
      <c r="C205" t="s">
        <v>723</v>
      </c>
      <c r="D205" t="s">
        <v>722</v>
      </c>
      <c r="E205" t="s">
        <v>45</v>
      </c>
      <c r="F205" t="s">
        <v>42</v>
      </c>
      <c r="G205" s="2">
        <v>43216</v>
      </c>
      <c r="H205" s="1">
        <v>1080000</v>
      </c>
      <c r="I205" s="1">
        <v>381270</v>
      </c>
    </row>
    <row r="206" spans="1:9" x14ac:dyDescent="0.25">
      <c r="A206" t="s">
        <v>720</v>
      </c>
      <c r="B206" t="s">
        <v>721</v>
      </c>
      <c r="C206" t="s">
        <v>719</v>
      </c>
      <c r="D206" t="s">
        <v>718</v>
      </c>
      <c r="E206" t="s">
        <v>45</v>
      </c>
      <c r="F206" t="s">
        <v>42</v>
      </c>
      <c r="G206" s="2">
        <v>43199</v>
      </c>
      <c r="H206" s="1">
        <v>500000</v>
      </c>
      <c r="I206" s="1">
        <v>381270</v>
      </c>
    </row>
    <row r="207" spans="1:9" x14ac:dyDescent="0.25">
      <c r="A207" t="s">
        <v>716</v>
      </c>
      <c r="B207" t="s">
        <v>717</v>
      </c>
      <c r="C207" t="s">
        <v>715</v>
      </c>
      <c r="D207" t="s">
        <v>714</v>
      </c>
      <c r="E207" t="s">
        <v>45</v>
      </c>
      <c r="F207" t="s">
        <v>42</v>
      </c>
      <c r="G207" s="2">
        <v>43150</v>
      </c>
      <c r="H207" s="1">
        <v>350000</v>
      </c>
      <c r="I207" s="1">
        <v>350000</v>
      </c>
    </row>
    <row r="208" spans="1:9" x14ac:dyDescent="0.25">
      <c r="A208" t="s">
        <v>712</v>
      </c>
      <c r="B208" t="s">
        <v>713</v>
      </c>
      <c r="C208" t="s">
        <v>711</v>
      </c>
      <c r="D208" t="s">
        <v>710</v>
      </c>
      <c r="E208" t="s">
        <v>45</v>
      </c>
      <c r="F208" t="s">
        <v>42</v>
      </c>
      <c r="G208" s="2">
        <v>43158</v>
      </c>
      <c r="H208" s="1">
        <v>540000</v>
      </c>
      <c r="I208" s="1">
        <v>381045</v>
      </c>
    </row>
    <row r="209" spans="1:9" x14ac:dyDescent="0.25">
      <c r="A209" t="s">
        <v>708</v>
      </c>
      <c r="B209" t="s">
        <v>709</v>
      </c>
      <c r="C209" t="s">
        <v>707</v>
      </c>
      <c r="D209" t="s">
        <v>706</v>
      </c>
      <c r="E209" t="s">
        <v>45</v>
      </c>
      <c r="F209" t="s">
        <v>42</v>
      </c>
      <c r="G209" s="2">
        <v>43194</v>
      </c>
      <c r="H209" s="1">
        <v>420000</v>
      </c>
      <c r="I209" s="1">
        <v>381270</v>
      </c>
    </row>
    <row r="210" spans="1:9" x14ac:dyDescent="0.25">
      <c r="A210" t="s">
        <v>704</v>
      </c>
      <c r="B210" t="s">
        <v>705</v>
      </c>
      <c r="C210" t="s">
        <v>703</v>
      </c>
      <c r="D210" t="s">
        <v>702</v>
      </c>
      <c r="E210" t="s">
        <v>45</v>
      </c>
      <c r="F210" t="s">
        <v>42</v>
      </c>
      <c r="G210" s="2">
        <v>43217</v>
      </c>
      <c r="H210" s="1">
        <v>380000</v>
      </c>
      <c r="I210" s="1">
        <v>380000</v>
      </c>
    </row>
    <row r="211" spans="1:9" x14ac:dyDescent="0.25">
      <c r="A211" t="s">
        <v>700</v>
      </c>
      <c r="B211" t="s">
        <v>701</v>
      </c>
      <c r="C211" t="s">
        <v>699</v>
      </c>
      <c r="D211" t="s">
        <v>698</v>
      </c>
      <c r="E211" t="s">
        <v>45</v>
      </c>
      <c r="F211" t="s">
        <v>42</v>
      </c>
      <c r="G211" s="2">
        <v>43104</v>
      </c>
      <c r="H211" s="1">
        <v>3200000</v>
      </c>
      <c r="I211" s="1">
        <v>381945</v>
      </c>
    </row>
    <row r="212" spans="1:9" x14ac:dyDescent="0.25">
      <c r="A212" t="s">
        <v>696</v>
      </c>
      <c r="B212" t="s">
        <v>697</v>
      </c>
      <c r="C212" t="s">
        <v>695</v>
      </c>
      <c r="D212" t="s">
        <v>694</v>
      </c>
      <c r="E212" t="s">
        <v>45</v>
      </c>
      <c r="F212" t="s">
        <v>42</v>
      </c>
      <c r="G212" s="2">
        <v>43171</v>
      </c>
      <c r="H212" s="1">
        <v>1275150</v>
      </c>
      <c r="I212" s="1">
        <v>378495</v>
      </c>
    </row>
    <row r="213" spans="1:9" x14ac:dyDescent="0.25">
      <c r="A213" t="s">
        <v>692</v>
      </c>
      <c r="B213" t="s">
        <v>693</v>
      </c>
      <c r="C213" t="s">
        <v>691</v>
      </c>
      <c r="D213" t="s">
        <v>690</v>
      </c>
      <c r="E213" t="s">
        <v>45</v>
      </c>
      <c r="F213" t="s">
        <v>4</v>
      </c>
      <c r="G213" s="2">
        <v>43116</v>
      </c>
      <c r="H213" s="1">
        <v>2500000</v>
      </c>
      <c r="I213" s="1">
        <v>385425</v>
      </c>
    </row>
    <row r="214" spans="1:9" x14ac:dyDescent="0.25">
      <c r="A214" t="s">
        <v>688</v>
      </c>
      <c r="B214" t="s">
        <v>689</v>
      </c>
      <c r="C214" t="s">
        <v>687</v>
      </c>
      <c r="D214" t="s">
        <v>686</v>
      </c>
      <c r="E214" t="s">
        <v>45</v>
      </c>
      <c r="F214" t="s">
        <v>42</v>
      </c>
      <c r="G214" s="2">
        <v>43194</v>
      </c>
      <c r="H214" s="1">
        <v>120000</v>
      </c>
      <c r="I214" s="1">
        <v>120000</v>
      </c>
    </row>
    <row r="215" spans="1:9" x14ac:dyDescent="0.25">
      <c r="A215" t="s">
        <v>684</v>
      </c>
      <c r="B215" t="s">
        <v>685</v>
      </c>
      <c r="C215" t="s">
        <v>683</v>
      </c>
      <c r="D215" t="s">
        <v>682</v>
      </c>
      <c r="E215" t="s">
        <v>45</v>
      </c>
      <c r="F215" t="s">
        <v>42</v>
      </c>
      <c r="G215" s="2">
        <v>43172</v>
      </c>
      <c r="H215" s="1">
        <v>415000</v>
      </c>
      <c r="I215" s="1">
        <v>378495</v>
      </c>
    </row>
    <row r="216" spans="1:9" x14ac:dyDescent="0.25">
      <c r="A216" t="s">
        <v>680</v>
      </c>
      <c r="B216" t="s">
        <v>681</v>
      </c>
      <c r="C216" t="s">
        <v>679</v>
      </c>
      <c r="D216" t="s">
        <v>678</v>
      </c>
      <c r="E216" t="s">
        <v>45</v>
      </c>
      <c r="F216" t="s">
        <v>42</v>
      </c>
      <c r="G216" s="2">
        <v>43199</v>
      </c>
      <c r="H216" s="1">
        <v>370000</v>
      </c>
      <c r="I216" s="1">
        <v>370000</v>
      </c>
    </row>
    <row r="217" spans="1:9" x14ac:dyDescent="0.25">
      <c r="A217" t="s">
        <v>676</v>
      </c>
      <c r="B217" t="s">
        <v>677</v>
      </c>
      <c r="C217" t="s">
        <v>675</v>
      </c>
      <c r="D217" t="s">
        <v>674</v>
      </c>
      <c r="E217" t="s">
        <v>45</v>
      </c>
      <c r="F217" t="s">
        <v>42</v>
      </c>
      <c r="G217" s="2">
        <v>43217</v>
      </c>
      <c r="H217" s="1">
        <v>370730</v>
      </c>
      <c r="I217" s="1">
        <v>370730</v>
      </c>
    </row>
    <row r="218" spans="1:9" x14ac:dyDescent="0.25">
      <c r="A218" t="s">
        <v>672</v>
      </c>
      <c r="B218" t="s">
        <v>673</v>
      </c>
      <c r="C218" t="s">
        <v>671</v>
      </c>
      <c r="D218" t="s">
        <v>670</v>
      </c>
      <c r="E218" t="s">
        <v>45</v>
      </c>
      <c r="F218" t="s">
        <v>42</v>
      </c>
      <c r="G218" s="2">
        <v>43199</v>
      </c>
      <c r="H218" s="1">
        <v>1299150</v>
      </c>
      <c r="I218" s="1">
        <v>381270</v>
      </c>
    </row>
    <row r="219" spans="1:9" x14ac:dyDescent="0.25">
      <c r="A219" t="s">
        <v>668</v>
      </c>
      <c r="B219" t="s">
        <v>669</v>
      </c>
      <c r="C219" t="s">
        <v>667</v>
      </c>
      <c r="D219" t="s">
        <v>666</v>
      </c>
      <c r="E219" t="s">
        <v>45</v>
      </c>
      <c r="F219" t="s">
        <v>42</v>
      </c>
      <c r="G219" s="2">
        <v>43172</v>
      </c>
      <c r="H219" s="1">
        <v>450000</v>
      </c>
      <c r="I219" s="1">
        <v>378495</v>
      </c>
    </row>
    <row r="220" spans="1:9" x14ac:dyDescent="0.25">
      <c r="A220" t="s">
        <v>664</v>
      </c>
      <c r="B220" t="s">
        <v>665</v>
      </c>
      <c r="C220" t="s">
        <v>663</v>
      </c>
      <c r="D220" t="s">
        <v>662</v>
      </c>
      <c r="E220" t="s">
        <v>45</v>
      </c>
      <c r="F220" t="s">
        <v>42</v>
      </c>
      <c r="G220" s="2">
        <v>43406</v>
      </c>
      <c r="H220" s="1">
        <v>400000</v>
      </c>
      <c r="I220" s="1">
        <v>385590</v>
      </c>
    </row>
    <row r="221" spans="1:9" x14ac:dyDescent="0.25">
      <c r="A221" t="s">
        <v>660</v>
      </c>
      <c r="B221" t="s">
        <v>661</v>
      </c>
      <c r="C221" t="s">
        <v>659</v>
      </c>
      <c r="D221" t="s">
        <v>658</v>
      </c>
      <c r="E221" t="s">
        <v>45</v>
      </c>
      <c r="F221" t="s">
        <v>4</v>
      </c>
      <c r="G221" s="2">
        <v>43273</v>
      </c>
      <c r="H221" s="1">
        <v>4000000</v>
      </c>
      <c r="I221" s="1">
        <v>382065</v>
      </c>
    </row>
    <row r="222" spans="1:9" x14ac:dyDescent="0.25">
      <c r="A222" t="s">
        <v>656</v>
      </c>
      <c r="B222" t="s">
        <v>657</v>
      </c>
      <c r="C222" t="s">
        <v>655</v>
      </c>
      <c r="D222" t="s">
        <v>654</v>
      </c>
      <c r="E222" t="s">
        <v>45</v>
      </c>
      <c r="F222" t="s">
        <v>42</v>
      </c>
      <c r="G222" s="2">
        <v>43103</v>
      </c>
      <c r="H222" s="1">
        <v>3365950</v>
      </c>
      <c r="I222" s="1">
        <v>383490</v>
      </c>
    </row>
    <row r="223" spans="1:9" x14ac:dyDescent="0.25">
      <c r="A223" t="s">
        <v>652</v>
      </c>
      <c r="B223" t="s">
        <v>653</v>
      </c>
      <c r="C223" t="s">
        <v>651</v>
      </c>
      <c r="D223" t="s">
        <v>650</v>
      </c>
      <c r="E223" t="s">
        <v>45</v>
      </c>
      <c r="F223" t="s">
        <v>42</v>
      </c>
      <c r="G223" s="2">
        <v>43150</v>
      </c>
      <c r="H223" s="1">
        <v>428832</v>
      </c>
      <c r="I223" s="1">
        <v>381045</v>
      </c>
    </row>
    <row r="224" spans="1:9" x14ac:dyDescent="0.25">
      <c r="A224" t="s">
        <v>648</v>
      </c>
      <c r="B224" t="s">
        <v>649</v>
      </c>
      <c r="C224" t="s">
        <v>647</v>
      </c>
      <c r="D224" t="s">
        <v>646</v>
      </c>
      <c r="E224" t="s">
        <v>45</v>
      </c>
      <c r="F224" t="s">
        <v>4</v>
      </c>
      <c r="G224" s="2">
        <v>43312</v>
      </c>
      <c r="H224" s="1">
        <v>3000000</v>
      </c>
      <c r="I224" s="1">
        <v>384765</v>
      </c>
    </row>
    <row r="225" spans="1:9" x14ac:dyDescent="0.25">
      <c r="A225" t="s">
        <v>644</v>
      </c>
      <c r="B225" t="s">
        <v>645</v>
      </c>
      <c r="C225" t="s">
        <v>643</v>
      </c>
      <c r="D225" t="s">
        <v>642</v>
      </c>
      <c r="E225" t="s">
        <v>45</v>
      </c>
      <c r="F225" t="s">
        <v>42</v>
      </c>
      <c r="G225" s="2">
        <v>43145</v>
      </c>
      <c r="H225" s="1">
        <v>480652</v>
      </c>
      <c r="I225" s="1">
        <v>381045</v>
      </c>
    </row>
    <row r="226" spans="1:9" x14ac:dyDescent="0.25">
      <c r="A226" t="s">
        <v>640</v>
      </c>
      <c r="B226" t="s">
        <v>641</v>
      </c>
      <c r="C226" t="s">
        <v>639</v>
      </c>
      <c r="D226" t="s">
        <v>638</v>
      </c>
      <c r="E226" t="s">
        <v>45</v>
      </c>
      <c r="F226" t="s">
        <v>42</v>
      </c>
      <c r="G226" s="2">
        <v>43188</v>
      </c>
      <c r="H226" s="1">
        <v>1200000</v>
      </c>
      <c r="I226" s="1">
        <v>375507</v>
      </c>
    </row>
    <row r="227" spans="1:9" x14ac:dyDescent="0.25">
      <c r="A227" t="s">
        <v>636</v>
      </c>
      <c r="B227" t="s">
        <v>637</v>
      </c>
      <c r="C227" t="s">
        <v>635</v>
      </c>
      <c r="D227" t="s">
        <v>634</v>
      </c>
      <c r="E227" t="s">
        <v>45</v>
      </c>
      <c r="F227" t="s">
        <v>42</v>
      </c>
      <c r="G227" s="2">
        <v>43250</v>
      </c>
      <c r="H227" s="1">
        <v>1000000</v>
      </c>
      <c r="I227" s="1">
        <v>381705</v>
      </c>
    </row>
    <row r="228" spans="1:9" x14ac:dyDescent="0.25">
      <c r="A228" t="s">
        <v>632</v>
      </c>
      <c r="B228" t="s">
        <v>633</v>
      </c>
      <c r="C228" t="s">
        <v>631</v>
      </c>
      <c r="D228" t="s">
        <v>630</v>
      </c>
      <c r="E228" t="s">
        <v>45</v>
      </c>
      <c r="F228" t="s">
        <v>42</v>
      </c>
      <c r="G228" s="2">
        <v>43158</v>
      </c>
      <c r="H228" s="1">
        <v>3412440</v>
      </c>
      <c r="I228" s="1">
        <v>381045</v>
      </c>
    </row>
    <row r="229" spans="1:9" x14ac:dyDescent="0.25">
      <c r="A229" t="s">
        <v>628</v>
      </c>
      <c r="B229" t="s">
        <v>629</v>
      </c>
      <c r="C229" t="s">
        <v>627</v>
      </c>
      <c r="D229" t="s">
        <v>626</v>
      </c>
      <c r="E229" t="s">
        <v>45</v>
      </c>
      <c r="F229" t="s">
        <v>4</v>
      </c>
      <c r="G229" s="2">
        <v>43185</v>
      </c>
      <c r="H229" s="1">
        <v>2000000</v>
      </c>
      <c r="I229" s="1">
        <v>378495</v>
      </c>
    </row>
    <row r="230" spans="1:9" x14ac:dyDescent="0.25">
      <c r="A230" t="s">
        <v>624</v>
      </c>
      <c r="B230" t="s">
        <v>625</v>
      </c>
      <c r="C230" t="s">
        <v>623</v>
      </c>
      <c r="D230" t="s">
        <v>622</v>
      </c>
      <c r="E230" t="s">
        <v>45</v>
      </c>
      <c r="F230" t="s">
        <v>42</v>
      </c>
      <c r="G230" s="2">
        <v>43186</v>
      </c>
      <c r="H230" s="1">
        <v>420000</v>
      </c>
      <c r="I230" s="1">
        <v>378495</v>
      </c>
    </row>
    <row r="231" spans="1:9" x14ac:dyDescent="0.25">
      <c r="A231" t="s">
        <v>620</v>
      </c>
      <c r="B231" t="s">
        <v>621</v>
      </c>
      <c r="C231" t="s">
        <v>619</v>
      </c>
      <c r="D231" t="s">
        <v>618</v>
      </c>
      <c r="E231" t="s">
        <v>45</v>
      </c>
      <c r="F231" t="s">
        <v>42</v>
      </c>
      <c r="G231" s="2">
        <v>43158</v>
      </c>
      <c r="H231" s="1">
        <v>1075000</v>
      </c>
      <c r="I231" s="1">
        <v>381045</v>
      </c>
    </row>
    <row r="232" spans="1:9" x14ac:dyDescent="0.25">
      <c r="A232" t="s">
        <v>616</v>
      </c>
      <c r="B232" t="s">
        <v>617</v>
      </c>
      <c r="C232" t="s">
        <v>615</v>
      </c>
      <c r="D232" t="s">
        <v>614</v>
      </c>
      <c r="E232" t="s">
        <v>45</v>
      </c>
      <c r="F232" t="s">
        <v>42</v>
      </c>
      <c r="G232" s="2">
        <v>43122</v>
      </c>
      <c r="H232" s="1">
        <v>1000000</v>
      </c>
      <c r="I232" s="1">
        <v>385275</v>
      </c>
    </row>
    <row r="233" spans="1:9" x14ac:dyDescent="0.25">
      <c r="A233" t="s">
        <v>612</v>
      </c>
      <c r="B233" t="s">
        <v>613</v>
      </c>
      <c r="C233" t="s">
        <v>611</v>
      </c>
      <c r="D233" t="s">
        <v>610</v>
      </c>
      <c r="E233" t="s">
        <v>45</v>
      </c>
      <c r="F233" t="s">
        <v>42</v>
      </c>
      <c r="G233" s="2">
        <v>43158</v>
      </c>
      <c r="H233" s="1">
        <v>1000000</v>
      </c>
      <c r="I233" s="1">
        <v>381045</v>
      </c>
    </row>
    <row r="234" spans="1:9" x14ac:dyDescent="0.25">
      <c r="A234" t="s">
        <v>608</v>
      </c>
      <c r="B234" t="s">
        <v>609</v>
      </c>
      <c r="C234" t="s">
        <v>607</v>
      </c>
      <c r="D234" t="s">
        <v>606</v>
      </c>
      <c r="E234" t="s">
        <v>45</v>
      </c>
      <c r="F234" t="s">
        <v>42</v>
      </c>
      <c r="G234" s="2">
        <v>43199</v>
      </c>
      <c r="H234" s="1">
        <v>430000</v>
      </c>
      <c r="I234" s="1">
        <v>381270</v>
      </c>
    </row>
    <row r="235" spans="1:9" x14ac:dyDescent="0.25">
      <c r="A235" t="s">
        <v>604</v>
      </c>
      <c r="B235" t="s">
        <v>605</v>
      </c>
      <c r="C235" t="s">
        <v>603</v>
      </c>
      <c r="D235" t="s">
        <v>602</v>
      </c>
      <c r="E235" t="s">
        <v>45</v>
      </c>
      <c r="F235" t="s">
        <v>42</v>
      </c>
      <c r="G235" s="2">
        <v>43194</v>
      </c>
      <c r="H235" s="1">
        <v>412100</v>
      </c>
      <c r="I235" s="1">
        <v>378495</v>
      </c>
    </row>
    <row r="236" spans="1:9" x14ac:dyDescent="0.25">
      <c r="A236" t="s">
        <v>600</v>
      </c>
      <c r="B236" t="s">
        <v>601</v>
      </c>
      <c r="C236" t="s">
        <v>599</v>
      </c>
      <c r="D236" t="s">
        <v>598</v>
      </c>
      <c r="E236" t="s">
        <v>45</v>
      </c>
      <c r="F236" t="s">
        <v>42</v>
      </c>
      <c r="G236" s="2">
        <v>43410</v>
      </c>
      <c r="H236" s="1">
        <v>400000</v>
      </c>
      <c r="I236" s="1">
        <v>385920</v>
      </c>
    </row>
    <row r="237" spans="1:9" x14ac:dyDescent="0.25">
      <c r="A237" t="s">
        <v>596</v>
      </c>
      <c r="B237" t="s">
        <v>597</v>
      </c>
      <c r="C237" t="s">
        <v>595</v>
      </c>
      <c r="D237" t="s">
        <v>594</v>
      </c>
      <c r="E237" t="s">
        <v>45</v>
      </c>
      <c r="F237" t="s">
        <v>42</v>
      </c>
      <c r="G237" s="2">
        <v>43339</v>
      </c>
      <c r="H237" s="1">
        <v>410000</v>
      </c>
      <c r="I237" s="1">
        <v>388860</v>
      </c>
    </row>
    <row r="238" spans="1:9" x14ac:dyDescent="0.25">
      <c r="A238" t="s">
        <v>592</v>
      </c>
      <c r="B238" t="s">
        <v>593</v>
      </c>
      <c r="C238" t="s">
        <v>591</v>
      </c>
      <c r="D238" t="s">
        <v>590</v>
      </c>
      <c r="E238" t="s">
        <v>45</v>
      </c>
      <c r="F238" t="s">
        <v>42</v>
      </c>
      <c r="G238" s="2">
        <v>43285</v>
      </c>
      <c r="H238" s="1">
        <v>975000</v>
      </c>
      <c r="I238" s="1">
        <v>386955</v>
      </c>
    </row>
    <row r="239" spans="1:9" x14ac:dyDescent="0.25">
      <c r="A239" t="s">
        <v>588</v>
      </c>
      <c r="B239" t="s">
        <v>589</v>
      </c>
      <c r="C239" t="s">
        <v>587</v>
      </c>
      <c r="D239" t="s">
        <v>586</v>
      </c>
      <c r="E239" t="s">
        <v>45</v>
      </c>
      <c r="F239" t="s">
        <v>42</v>
      </c>
      <c r="G239" s="2">
        <v>43199</v>
      </c>
      <c r="H239" s="1">
        <v>405574</v>
      </c>
      <c r="I239" s="1">
        <v>381270</v>
      </c>
    </row>
    <row r="240" spans="1:9" x14ac:dyDescent="0.25">
      <c r="A240" t="s">
        <v>584</v>
      </c>
      <c r="B240" t="s">
        <v>585</v>
      </c>
      <c r="C240" t="s">
        <v>583</v>
      </c>
      <c r="D240" t="s">
        <v>582</v>
      </c>
      <c r="E240" t="s">
        <v>45</v>
      </c>
      <c r="F240" t="s">
        <v>42</v>
      </c>
      <c r="G240" s="2">
        <v>43171</v>
      </c>
      <c r="H240" s="1">
        <v>1000000</v>
      </c>
      <c r="I240" s="1">
        <v>378495</v>
      </c>
    </row>
    <row r="241" spans="1:9" x14ac:dyDescent="0.25">
      <c r="A241" t="s">
        <v>580</v>
      </c>
      <c r="B241" t="s">
        <v>581</v>
      </c>
      <c r="C241" t="s">
        <v>579</v>
      </c>
      <c r="D241" t="s">
        <v>578</v>
      </c>
      <c r="E241" t="s">
        <v>45</v>
      </c>
      <c r="F241" t="s">
        <v>42</v>
      </c>
      <c r="G241" s="2">
        <v>43158</v>
      </c>
      <c r="H241" s="1">
        <v>908000</v>
      </c>
      <c r="I241" s="1">
        <v>381045</v>
      </c>
    </row>
    <row r="242" spans="1:9" x14ac:dyDescent="0.25">
      <c r="A242" t="s">
        <v>576</v>
      </c>
      <c r="B242" t="s">
        <v>577</v>
      </c>
      <c r="C242" t="s">
        <v>575</v>
      </c>
      <c r="D242" t="s">
        <v>574</v>
      </c>
      <c r="E242" t="s">
        <v>45</v>
      </c>
      <c r="F242" t="s">
        <v>42</v>
      </c>
      <c r="G242" s="2">
        <v>43116</v>
      </c>
      <c r="H242" s="1">
        <v>480000</v>
      </c>
      <c r="I242" s="1">
        <v>385425</v>
      </c>
    </row>
    <row r="243" spans="1:9" x14ac:dyDescent="0.25">
      <c r="A243" t="s">
        <v>572</v>
      </c>
      <c r="B243" t="s">
        <v>573</v>
      </c>
      <c r="C243" t="s">
        <v>571</v>
      </c>
      <c r="D243" t="s">
        <v>570</v>
      </c>
      <c r="E243" t="s">
        <v>45</v>
      </c>
      <c r="F243" t="s">
        <v>42</v>
      </c>
      <c r="G243" s="2">
        <v>43173</v>
      </c>
      <c r="H243" s="1">
        <v>320000</v>
      </c>
      <c r="I243" s="1">
        <v>320000</v>
      </c>
    </row>
    <row r="244" spans="1:9" x14ac:dyDescent="0.25">
      <c r="A244" t="s">
        <v>568</v>
      </c>
      <c r="B244" t="s">
        <v>569</v>
      </c>
      <c r="C244" t="s">
        <v>567</v>
      </c>
      <c r="D244" t="s">
        <v>566</v>
      </c>
      <c r="E244" t="s">
        <v>45</v>
      </c>
      <c r="F244" t="s">
        <v>42</v>
      </c>
      <c r="G244" s="2">
        <v>43420</v>
      </c>
      <c r="H244" s="1">
        <v>6000000</v>
      </c>
      <c r="I244" s="1">
        <v>381720</v>
      </c>
    </row>
    <row r="245" spans="1:9" x14ac:dyDescent="0.25">
      <c r="A245" t="s">
        <v>564</v>
      </c>
      <c r="B245" t="s">
        <v>565</v>
      </c>
      <c r="C245" t="s">
        <v>563</v>
      </c>
      <c r="D245" t="s">
        <v>562</v>
      </c>
      <c r="E245" t="s">
        <v>45</v>
      </c>
      <c r="F245" t="s">
        <v>42</v>
      </c>
      <c r="G245" s="2">
        <v>43131</v>
      </c>
      <c r="H245" s="1">
        <v>1836596</v>
      </c>
      <c r="I245" s="1">
        <v>393195</v>
      </c>
    </row>
    <row r="246" spans="1:9" x14ac:dyDescent="0.25">
      <c r="A246" t="s">
        <v>560</v>
      </c>
      <c r="B246" t="s">
        <v>561</v>
      </c>
      <c r="C246" t="s">
        <v>559</v>
      </c>
      <c r="D246" t="s">
        <v>558</v>
      </c>
      <c r="E246" t="s">
        <v>45</v>
      </c>
      <c r="F246" t="s">
        <v>42</v>
      </c>
      <c r="G246" s="2">
        <v>43158</v>
      </c>
      <c r="H246" s="1">
        <v>450000</v>
      </c>
      <c r="I246" s="1">
        <v>381045</v>
      </c>
    </row>
    <row r="247" spans="1:9" x14ac:dyDescent="0.25">
      <c r="A247" t="s">
        <v>556</v>
      </c>
      <c r="B247" t="s">
        <v>557</v>
      </c>
      <c r="C247" t="s">
        <v>555</v>
      </c>
      <c r="D247" t="s">
        <v>554</v>
      </c>
      <c r="E247" t="s">
        <v>45</v>
      </c>
      <c r="F247" t="s">
        <v>42</v>
      </c>
      <c r="G247" s="2">
        <v>43285</v>
      </c>
      <c r="H247" s="1">
        <v>1125000</v>
      </c>
      <c r="I247" s="1">
        <v>386955</v>
      </c>
    </row>
    <row r="248" spans="1:9" x14ac:dyDescent="0.25">
      <c r="A248" t="s">
        <v>552</v>
      </c>
      <c r="B248" t="s">
        <v>553</v>
      </c>
      <c r="C248" t="s">
        <v>551</v>
      </c>
      <c r="D248" t="s">
        <v>550</v>
      </c>
      <c r="E248" t="s">
        <v>45</v>
      </c>
      <c r="F248" t="s">
        <v>42</v>
      </c>
      <c r="G248" s="2">
        <v>43250</v>
      </c>
      <c r="H248" s="1">
        <v>400000</v>
      </c>
      <c r="I248" s="1">
        <v>381705</v>
      </c>
    </row>
    <row r="249" spans="1:9" x14ac:dyDescent="0.25">
      <c r="A249" t="s">
        <v>548</v>
      </c>
      <c r="B249" t="s">
        <v>549</v>
      </c>
      <c r="C249" t="s">
        <v>547</v>
      </c>
      <c r="D249" t="s">
        <v>546</v>
      </c>
      <c r="E249" t="s">
        <v>45</v>
      </c>
      <c r="F249" t="s">
        <v>42</v>
      </c>
      <c r="G249" s="2">
        <v>43404</v>
      </c>
      <c r="H249" s="1">
        <v>2000000</v>
      </c>
      <c r="I249" s="1">
        <v>385590</v>
      </c>
    </row>
    <row r="250" spans="1:9" x14ac:dyDescent="0.25">
      <c r="A250" t="s">
        <v>544</v>
      </c>
      <c r="B250" t="s">
        <v>545</v>
      </c>
      <c r="C250" t="s">
        <v>543</v>
      </c>
      <c r="D250" t="s">
        <v>542</v>
      </c>
      <c r="E250" t="s">
        <v>45</v>
      </c>
      <c r="F250" t="s">
        <v>42</v>
      </c>
      <c r="G250" s="2">
        <v>43103</v>
      </c>
      <c r="H250" s="1">
        <v>415000</v>
      </c>
      <c r="I250" s="1">
        <v>381945</v>
      </c>
    </row>
    <row r="251" spans="1:9" x14ac:dyDescent="0.25">
      <c r="A251" t="s">
        <v>540</v>
      </c>
      <c r="B251" t="s">
        <v>541</v>
      </c>
      <c r="C251" t="s">
        <v>539</v>
      </c>
      <c r="D251" t="s">
        <v>538</v>
      </c>
      <c r="E251" t="s">
        <v>45</v>
      </c>
      <c r="F251" t="s">
        <v>42</v>
      </c>
      <c r="G251" s="2">
        <v>43222</v>
      </c>
      <c r="H251" s="1">
        <v>495000</v>
      </c>
      <c r="I251" s="1">
        <v>381930</v>
      </c>
    </row>
    <row r="252" spans="1:9" x14ac:dyDescent="0.25">
      <c r="A252" t="s">
        <v>536</v>
      </c>
      <c r="B252" t="s">
        <v>537</v>
      </c>
      <c r="C252" t="s">
        <v>535</v>
      </c>
      <c r="D252" t="s">
        <v>534</v>
      </c>
      <c r="E252" t="s">
        <v>45</v>
      </c>
      <c r="F252" t="s">
        <v>42</v>
      </c>
      <c r="G252" s="2">
        <v>43103</v>
      </c>
      <c r="H252" s="1">
        <v>2876858</v>
      </c>
      <c r="I252" s="1">
        <v>383490</v>
      </c>
    </row>
    <row r="253" spans="1:9" x14ac:dyDescent="0.25">
      <c r="A253" t="s">
        <v>532</v>
      </c>
      <c r="B253" t="s">
        <v>533</v>
      </c>
      <c r="C253" t="s">
        <v>531</v>
      </c>
      <c r="D253" t="s">
        <v>530</v>
      </c>
      <c r="E253" t="s">
        <v>45</v>
      </c>
      <c r="F253" t="s">
        <v>42</v>
      </c>
      <c r="G253" s="2">
        <v>43186</v>
      </c>
      <c r="H253" s="1">
        <v>2100000</v>
      </c>
      <c r="I253" s="1">
        <v>381045</v>
      </c>
    </row>
    <row r="254" spans="1:9" x14ac:dyDescent="0.25">
      <c r="A254" t="s">
        <v>528</v>
      </c>
      <c r="B254" t="s">
        <v>529</v>
      </c>
      <c r="C254" t="s">
        <v>527</v>
      </c>
      <c r="D254" t="s">
        <v>526</v>
      </c>
      <c r="E254" t="s">
        <v>45</v>
      </c>
      <c r="F254" t="s">
        <v>42</v>
      </c>
      <c r="G254" s="2">
        <v>43171</v>
      </c>
      <c r="H254" s="1">
        <v>184000</v>
      </c>
      <c r="I254" s="1">
        <v>92785</v>
      </c>
    </row>
    <row r="255" spans="1:9" x14ac:dyDescent="0.25">
      <c r="A255" t="s">
        <v>524</v>
      </c>
      <c r="B255" t="s">
        <v>525</v>
      </c>
      <c r="C255" t="s">
        <v>523</v>
      </c>
      <c r="D255" t="s">
        <v>522</v>
      </c>
      <c r="E255" t="s">
        <v>45</v>
      </c>
      <c r="F255" t="s">
        <v>42</v>
      </c>
      <c r="G255" s="2">
        <v>43283</v>
      </c>
      <c r="H255" s="1">
        <v>184000</v>
      </c>
      <c r="I255" s="1">
        <v>77453</v>
      </c>
    </row>
    <row r="256" spans="1:9" x14ac:dyDescent="0.25">
      <c r="A256" t="s">
        <v>520</v>
      </c>
      <c r="B256" t="s">
        <v>521</v>
      </c>
      <c r="C256" t="s">
        <v>519</v>
      </c>
      <c r="D256" t="s">
        <v>518</v>
      </c>
      <c r="E256" t="s">
        <v>45</v>
      </c>
      <c r="F256" t="s">
        <v>42</v>
      </c>
      <c r="G256" s="2">
        <v>43158</v>
      </c>
      <c r="H256" s="1">
        <v>400000</v>
      </c>
      <c r="I256" s="1">
        <v>381045</v>
      </c>
    </row>
    <row r="257" spans="1:9" x14ac:dyDescent="0.25">
      <c r="A257" t="s">
        <v>516</v>
      </c>
      <c r="B257" t="s">
        <v>517</v>
      </c>
      <c r="C257" t="s">
        <v>515</v>
      </c>
      <c r="D257" t="s">
        <v>514</v>
      </c>
      <c r="E257" t="s">
        <v>45</v>
      </c>
      <c r="F257" t="s">
        <v>42</v>
      </c>
      <c r="G257" s="2">
        <v>43171</v>
      </c>
      <c r="H257" s="1">
        <v>200000</v>
      </c>
      <c r="I257" s="1">
        <v>200000</v>
      </c>
    </row>
    <row r="258" spans="1:9" x14ac:dyDescent="0.25">
      <c r="A258" t="s">
        <v>512</v>
      </c>
      <c r="B258" t="s">
        <v>513</v>
      </c>
      <c r="C258" t="s">
        <v>511</v>
      </c>
      <c r="D258" t="s">
        <v>510</v>
      </c>
      <c r="E258" t="s">
        <v>45</v>
      </c>
      <c r="F258" t="s">
        <v>42</v>
      </c>
      <c r="G258" s="2">
        <v>43188</v>
      </c>
      <c r="H258" s="1">
        <v>540000</v>
      </c>
      <c r="I258" s="1">
        <v>378495</v>
      </c>
    </row>
    <row r="259" spans="1:9" x14ac:dyDescent="0.25">
      <c r="A259" t="s">
        <v>508</v>
      </c>
      <c r="B259" t="s">
        <v>509</v>
      </c>
      <c r="C259" t="s">
        <v>507</v>
      </c>
      <c r="D259" t="s">
        <v>506</v>
      </c>
      <c r="E259" t="s">
        <v>45</v>
      </c>
      <c r="F259" t="s">
        <v>42</v>
      </c>
      <c r="G259" s="2">
        <v>43173</v>
      </c>
      <c r="H259" s="1">
        <v>750000</v>
      </c>
      <c r="I259" s="1">
        <v>378495</v>
      </c>
    </row>
    <row r="260" spans="1:9" x14ac:dyDescent="0.25">
      <c r="A260" t="s">
        <v>504</v>
      </c>
      <c r="B260" t="s">
        <v>505</v>
      </c>
      <c r="C260" t="s">
        <v>503</v>
      </c>
      <c r="D260" t="s">
        <v>502</v>
      </c>
      <c r="E260" t="s">
        <v>45</v>
      </c>
      <c r="F260" t="s">
        <v>42</v>
      </c>
      <c r="G260" s="2">
        <v>43172</v>
      </c>
      <c r="H260" s="1">
        <v>526614</v>
      </c>
      <c r="I260" s="1">
        <v>378495</v>
      </c>
    </row>
    <row r="261" spans="1:9" x14ac:dyDescent="0.25">
      <c r="A261" t="s">
        <v>500</v>
      </c>
      <c r="B261" t="s">
        <v>501</v>
      </c>
      <c r="C261" t="s">
        <v>499</v>
      </c>
      <c r="D261" t="s">
        <v>498</v>
      </c>
      <c r="E261" t="s">
        <v>45</v>
      </c>
      <c r="F261" t="s">
        <v>42</v>
      </c>
      <c r="G261" s="2">
        <v>43159</v>
      </c>
      <c r="H261" s="1">
        <v>814698</v>
      </c>
      <c r="I261" s="1">
        <v>381045</v>
      </c>
    </row>
    <row r="262" spans="1:9" x14ac:dyDescent="0.25">
      <c r="A262" t="s">
        <v>496</v>
      </c>
      <c r="B262" t="s">
        <v>497</v>
      </c>
      <c r="C262" t="s">
        <v>495</v>
      </c>
      <c r="D262" t="s">
        <v>494</v>
      </c>
      <c r="E262" t="s">
        <v>45</v>
      </c>
      <c r="F262" t="s">
        <v>42</v>
      </c>
      <c r="G262" s="2">
        <v>43266</v>
      </c>
      <c r="H262" s="1">
        <v>1824886</v>
      </c>
      <c r="I262" s="1">
        <v>382065</v>
      </c>
    </row>
    <row r="263" spans="1:9" x14ac:dyDescent="0.25">
      <c r="A263" t="s">
        <v>492</v>
      </c>
      <c r="B263" t="s">
        <v>493</v>
      </c>
      <c r="C263" t="s">
        <v>491</v>
      </c>
      <c r="D263" t="s">
        <v>490</v>
      </c>
      <c r="E263" t="s">
        <v>45</v>
      </c>
      <c r="F263" t="s">
        <v>42</v>
      </c>
      <c r="G263" s="2">
        <v>43158</v>
      </c>
      <c r="H263" s="1">
        <v>406112</v>
      </c>
      <c r="I263" s="1">
        <v>381045</v>
      </c>
    </row>
    <row r="264" spans="1:9" x14ac:dyDescent="0.25">
      <c r="A264" t="s">
        <v>488</v>
      </c>
      <c r="B264" t="s">
        <v>489</v>
      </c>
      <c r="C264" t="s">
        <v>487</v>
      </c>
      <c r="D264" t="s">
        <v>486</v>
      </c>
      <c r="E264" t="s">
        <v>45</v>
      </c>
      <c r="F264" t="s">
        <v>42</v>
      </c>
      <c r="G264" s="2">
        <v>43158</v>
      </c>
      <c r="H264" s="1">
        <v>2183400</v>
      </c>
      <c r="I264" s="1">
        <v>381045</v>
      </c>
    </row>
    <row r="265" spans="1:9" x14ac:dyDescent="0.25">
      <c r="A265" t="s">
        <v>484</v>
      </c>
      <c r="B265" t="s">
        <v>485</v>
      </c>
      <c r="C265" t="s">
        <v>483</v>
      </c>
      <c r="D265" t="s">
        <v>482</v>
      </c>
      <c r="E265" t="s">
        <v>45</v>
      </c>
      <c r="F265" t="s">
        <v>42</v>
      </c>
      <c r="G265" s="2">
        <v>43158</v>
      </c>
      <c r="H265" s="1">
        <v>857850</v>
      </c>
      <c r="I265" s="1">
        <v>381045</v>
      </c>
    </row>
    <row r="266" spans="1:9" x14ac:dyDescent="0.25">
      <c r="A266" t="s">
        <v>480</v>
      </c>
      <c r="B266" t="s">
        <v>481</v>
      </c>
      <c r="C266" t="s">
        <v>479</v>
      </c>
      <c r="D266" t="s">
        <v>478</v>
      </c>
      <c r="E266" t="s">
        <v>45</v>
      </c>
      <c r="F266" t="s">
        <v>42</v>
      </c>
      <c r="G266" s="2">
        <v>43217</v>
      </c>
      <c r="H266" s="1">
        <v>831420</v>
      </c>
      <c r="I266" s="1">
        <v>381930</v>
      </c>
    </row>
    <row r="267" spans="1:9" x14ac:dyDescent="0.25">
      <c r="A267" t="s">
        <v>476</v>
      </c>
      <c r="B267" t="s">
        <v>477</v>
      </c>
      <c r="C267" t="s">
        <v>475</v>
      </c>
      <c r="D267" t="s">
        <v>474</v>
      </c>
      <c r="E267" t="s">
        <v>45</v>
      </c>
      <c r="F267" t="s">
        <v>42</v>
      </c>
      <c r="G267" s="2">
        <v>43208</v>
      </c>
      <c r="H267" s="1">
        <v>490000</v>
      </c>
      <c r="I267" s="1">
        <v>309929</v>
      </c>
    </row>
    <row r="268" spans="1:9" x14ac:dyDescent="0.25">
      <c r="A268" t="s">
        <v>472</v>
      </c>
      <c r="B268" t="s">
        <v>473</v>
      </c>
      <c r="C268" t="s">
        <v>471</v>
      </c>
      <c r="D268" t="s">
        <v>470</v>
      </c>
      <c r="E268" t="s">
        <v>45</v>
      </c>
      <c r="F268" t="s">
        <v>42</v>
      </c>
      <c r="G268" s="2">
        <v>43194</v>
      </c>
      <c r="H268" s="1">
        <v>552000</v>
      </c>
      <c r="I268" s="1">
        <v>381270</v>
      </c>
    </row>
    <row r="269" spans="1:9" x14ac:dyDescent="0.25">
      <c r="A269" t="s">
        <v>468</v>
      </c>
      <c r="B269" t="s">
        <v>469</v>
      </c>
      <c r="C269" t="s">
        <v>467</v>
      </c>
      <c r="D269" t="s">
        <v>466</v>
      </c>
      <c r="E269" t="s">
        <v>45</v>
      </c>
      <c r="F269" t="s">
        <v>42</v>
      </c>
      <c r="G269" s="2">
        <v>43224</v>
      </c>
      <c r="H269" s="1">
        <v>490000</v>
      </c>
      <c r="I269" s="1">
        <v>378495</v>
      </c>
    </row>
    <row r="270" spans="1:9" x14ac:dyDescent="0.25">
      <c r="A270" t="s">
        <v>464</v>
      </c>
      <c r="B270" t="s">
        <v>465</v>
      </c>
      <c r="C270" t="s">
        <v>463</v>
      </c>
      <c r="D270" t="s">
        <v>462</v>
      </c>
      <c r="E270" t="s">
        <v>45</v>
      </c>
      <c r="F270" t="s">
        <v>4</v>
      </c>
      <c r="G270" s="2">
        <v>43122</v>
      </c>
      <c r="H270" s="1">
        <v>1308540</v>
      </c>
      <c r="I270" s="1">
        <v>385425</v>
      </c>
    </row>
    <row r="271" spans="1:9" x14ac:dyDescent="0.25">
      <c r="A271" t="s">
        <v>460</v>
      </c>
      <c r="B271" t="s">
        <v>461</v>
      </c>
      <c r="C271" t="s">
        <v>459</v>
      </c>
      <c r="D271" t="s">
        <v>458</v>
      </c>
      <c r="E271" t="s">
        <v>45</v>
      </c>
      <c r="F271" t="s">
        <v>42</v>
      </c>
      <c r="G271" s="2">
        <v>43266</v>
      </c>
      <c r="H271" s="1">
        <v>2000000</v>
      </c>
      <c r="I271" s="1">
        <v>386955</v>
      </c>
    </row>
    <row r="272" spans="1:9" x14ac:dyDescent="0.25">
      <c r="A272" t="s">
        <v>456</v>
      </c>
      <c r="B272" t="s">
        <v>457</v>
      </c>
      <c r="C272" t="s">
        <v>455</v>
      </c>
      <c r="D272" t="s">
        <v>454</v>
      </c>
      <c r="E272" t="s">
        <v>45</v>
      </c>
      <c r="F272" t="s">
        <v>42</v>
      </c>
      <c r="G272" s="2">
        <v>43418</v>
      </c>
      <c r="H272" s="1">
        <v>1011604.99</v>
      </c>
      <c r="I272" s="1">
        <v>298654</v>
      </c>
    </row>
    <row r="273" spans="1:9" x14ac:dyDescent="0.25">
      <c r="A273" t="s">
        <v>452</v>
      </c>
      <c r="B273" t="s">
        <v>453</v>
      </c>
      <c r="C273" t="s">
        <v>451</v>
      </c>
      <c r="D273" t="s">
        <v>450</v>
      </c>
      <c r="E273" t="s">
        <v>45</v>
      </c>
      <c r="F273" t="s">
        <v>42</v>
      </c>
      <c r="G273" s="2">
        <v>43116</v>
      </c>
      <c r="H273" s="1">
        <v>300000</v>
      </c>
      <c r="I273" s="1">
        <v>295087</v>
      </c>
    </row>
    <row r="274" spans="1:9" x14ac:dyDescent="0.25">
      <c r="A274" t="s">
        <v>448</v>
      </c>
      <c r="B274" t="s">
        <v>449</v>
      </c>
      <c r="C274" t="s">
        <v>447</v>
      </c>
      <c r="D274" t="s">
        <v>446</v>
      </c>
      <c r="E274" t="s">
        <v>45</v>
      </c>
      <c r="F274" t="s">
        <v>42</v>
      </c>
      <c r="G274" s="2">
        <v>43216</v>
      </c>
      <c r="H274" s="1">
        <v>450930</v>
      </c>
      <c r="I274" s="1">
        <v>381705</v>
      </c>
    </row>
    <row r="275" spans="1:9" x14ac:dyDescent="0.25">
      <c r="A275" t="s">
        <v>444</v>
      </c>
      <c r="B275" t="s">
        <v>445</v>
      </c>
      <c r="C275" t="s">
        <v>443</v>
      </c>
      <c r="D275" t="s">
        <v>442</v>
      </c>
      <c r="E275" t="s">
        <v>45</v>
      </c>
      <c r="F275" t="s">
        <v>42</v>
      </c>
      <c r="G275" s="2">
        <v>43216</v>
      </c>
      <c r="H275" s="1">
        <v>1425596</v>
      </c>
      <c r="I275" s="1">
        <v>381705</v>
      </c>
    </row>
    <row r="276" spans="1:9" x14ac:dyDescent="0.25">
      <c r="A276" t="s">
        <v>440</v>
      </c>
      <c r="B276" t="s">
        <v>441</v>
      </c>
      <c r="C276" t="s">
        <v>439</v>
      </c>
      <c r="D276" t="s">
        <v>438</v>
      </c>
      <c r="E276" t="s">
        <v>45</v>
      </c>
      <c r="F276" t="s">
        <v>42</v>
      </c>
      <c r="G276" s="2">
        <v>43150</v>
      </c>
      <c r="H276" s="1">
        <v>2629380</v>
      </c>
      <c r="I276" s="1">
        <v>381045</v>
      </c>
    </row>
    <row r="277" spans="1:9" x14ac:dyDescent="0.25">
      <c r="A277" t="s">
        <v>436</v>
      </c>
      <c r="B277" t="s">
        <v>437</v>
      </c>
      <c r="C277" t="s">
        <v>435</v>
      </c>
      <c r="D277" t="s">
        <v>434</v>
      </c>
      <c r="E277" t="s">
        <v>45</v>
      </c>
      <c r="F277" t="s">
        <v>42</v>
      </c>
      <c r="G277" s="2">
        <v>43406</v>
      </c>
      <c r="H277" s="1">
        <v>395000</v>
      </c>
      <c r="I277" s="1">
        <v>385590</v>
      </c>
    </row>
    <row r="278" spans="1:9" x14ac:dyDescent="0.25">
      <c r="A278" t="s">
        <v>432</v>
      </c>
      <c r="B278" t="s">
        <v>433</v>
      </c>
      <c r="C278" t="s">
        <v>431</v>
      </c>
      <c r="D278" t="s">
        <v>430</v>
      </c>
      <c r="E278" t="s">
        <v>45</v>
      </c>
      <c r="F278" t="s">
        <v>42</v>
      </c>
      <c r="G278" s="2">
        <v>43150</v>
      </c>
      <c r="H278" s="1">
        <v>488750</v>
      </c>
      <c r="I278" s="1">
        <v>381045</v>
      </c>
    </row>
    <row r="279" spans="1:9" x14ac:dyDescent="0.25">
      <c r="A279" t="s">
        <v>428</v>
      </c>
      <c r="B279" t="s">
        <v>429</v>
      </c>
      <c r="C279" t="s">
        <v>427</v>
      </c>
      <c r="D279" t="s">
        <v>426</v>
      </c>
      <c r="E279" t="s">
        <v>45</v>
      </c>
      <c r="F279" t="s">
        <v>42</v>
      </c>
      <c r="G279" s="2">
        <v>43185</v>
      </c>
      <c r="H279" s="1">
        <v>1555297</v>
      </c>
      <c r="I279" s="1">
        <v>378495</v>
      </c>
    </row>
    <row r="280" spans="1:9" x14ac:dyDescent="0.25">
      <c r="A280" t="s">
        <v>424</v>
      </c>
      <c r="B280" t="s">
        <v>425</v>
      </c>
      <c r="C280" t="s">
        <v>423</v>
      </c>
      <c r="D280" t="s">
        <v>422</v>
      </c>
      <c r="E280" t="s">
        <v>45</v>
      </c>
      <c r="F280" t="s">
        <v>42</v>
      </c>
      <c r="G280" s="2">
        <v>43158</v>
      </c>
      <c r="H280" s="1">
        <v>700000</v>
      </c>
      <c r="I280" s="1">
        <v>381045</v>
      </c>
    </row>
    <row r="281" spans="1:9" x14ac:dyDescent="0.25">
      <c r="A281" t="s">
        <v>420</v>
      </c>
      <c r="B281" t="s">
        <v>421</v>
      </c>
      <c r="C281" t="s">
        <v>419</v>
      </c>
      <c r="D281" t="s">
        <v>418</v>
      </c>
      <c r="E281" t="s">
        <v>45</v>
      </c>
      <c r="F281" t="s">
        <v>42</v>
      </c>
      <c r="G281" s="2">
        <v>43185</v>
      </c>
      <c r="H281" s="1">
        <v>203000</v>
      </c>
      <c r="I281" s="1">
        <v>193634</v>
      </c>
    </row>
    <row r="282" spans="1:9" x14ac:dyDescent="0.25">
      <c r="A282" t="s">
        <v>416</v>
      </c>
      <c r="B282" t="s">
        <v>417</v>
      </c>
      <c r="C282" t="s">
        <v>415</v>
      </c>
      <c r="D282" t="s">
        <v>414</v>
      </c>
      <c r="E282" t="s">
        <v>45</v>
      </c>
      <c r="F282" t="s">
        <v>42</v>
      </c>
      <c r="G282" s="2">
        <v>43367</v>
      </c>
      <c r="H282" s="1">
        <v>400000</v>
      </c>
      <c r="I282" s="1">
        <v>170000</v>
      </c>
    </row>
    <row r="283" spans="1:9" x14ac:dyDescent="0.25">
      <c r="A283" t="s">
        <v>412</v>
      </c>
      <c r="B283" t="s">
        <v>413</v>
      </c>
      <c r="C283" t="s">
        <v>411</v>
      </c>
      <c r="D283" t="s">
        <v>410</v>
      </c>
      <c r="E283" t="s">
        <v>45</v>
      </c>
      <c r="F283" t="s">
        <v>42</v>
      </c>
      <c r="G283" s="2">
        <v>43234</v>
      </c>
      <c r="H283" s="1">
        <v>358653</v>
      </c>
      <c r="I283" s="1">
        <v>358653</v>
      </c>
    </row>
    <row r="284" spans="1:9" x14ac:dyDescent="0.25">
      <c r="A284" t="s">
        <v>408</v>
      </c>
      <c r="B284" t="s">
        <v>409</v>
      </c>
      <c r="C284" t="s">
        <v>407</v>
      </c>
      <c r="D284" t="s">
        <v>406</v>
      </c>
      <c r="E284" t="s">
        <v>45</v>
      </c>
      <c r="F284" t="s">
        <v>42</v>
      </c>
      <c r="G284" s="2">
        <v>43150</v>
      </c>
      <c r="H284" s="1">
        <v>350000</v>
      </c>
      <c r="I284" s="1">
        <v>350000</v>
      </c>
    </row>
    <row r="285" spans="1:9" x14ac:dyDescent="0.25">
      <c r="A285" t="s">
        <v>404</v>
      </c>
      <c r="B285" t="s">
        <v>405</v>
      </c>
      <c r="C285" t="s">
        <v>403</v>
      </c>
      <c r="D285" t="s">
        <v>402</v>
      </c>
      <c r="E285" t="s">
        <v>45</v>
      </c>
      <c r="F285" t="s">
        <v>42</v>
      </c>
      <c r="G285" s="2">
        <v>43104</v>
      </c>
      <c r="H285" s="1">
        <v>410000</v>
      </c>
      <c r="I285" s="1">
        <v>391245</v>
      </c>
    </row>
    <row r="286" spans="1:9" x14ac:dyDescent="0.25">
      <c r="A286" t="s">
        <v>400</v>
      </c>
      <c r="B286" t="s">
        <v>401</v>
      </c>
      <c r="C286" t="s">
        <v>399</v>
      </c>
      <c r="D286" t="s">
        <v>398</v>
      </c>
      <c r="E286" t="s">
        <v>45</v>
      </c>
      <c r="F286" t="s">
        <v>42</v>
      </c>
      <c r="G286" s="2">
        <v>43217</v>
      </c>
      <c r="H286" s="1">
        <v>2071448</v>
      </c>
      <c r="I286" s="1">
        <v>381930</v>
      </c>
    </row>
    <row r="287" spans="1:9" x14ac:dyDescent="0.25">
      <c r="A287" t="s">
        <v>396</v>
      </c>
      <c r="B287" t="s">
        <v>397</v>
      </c>
      <c r="C287" t="s">
        <v>395</v>
      </c>
      <c r="D287" t="s">
        <v>394</v>
      </c>
      <c r="E287" t="s">
        <v>45</v>
      </c>
      <c r="F287" t="s">
        <v>42</v>
      </c>
      <c r="G287" s="2">
        <v>43377</v>
      </c>
      <c r="H287" s="1">
        <v>500000</v>
      </c>
      <c r="I287" s="1">
        <v>330000</v>
      </c>
    </row>
    <row r="288" spans="1:9" x14ac:dyDescent="0.25">
      <c r="A288" t="s">
        <v>392</v>
      </c>
      <c r="B288" t="s">
        <v>393</v>
      </c>
      <c r="C288" t="s">
        <v>391</v>
      </c>
      <c r="D288" t="s">
        <v>390</v>
      </c>
      <c r="E288" t="s">
        <v>45</v>
      </c>
      <c r="F288" t="s">
        <v>42</v>
      </c>
      <c r="G288" s="2">
        <v>43185</v>
      </c>
      <c r="H288" s="1">
        <v>150000</v>
      </c>
      <c r="I288" s="1">
        <v>94531</v>
      </c>
    </row>
    <row r="289" spans="1:9" x14ac:dyDescent="0.25">
      <c r="A289" t="s">
        <v>388</v>
      </c>
      <c r="B289" t="s">
        <v>389</v>
      </c>
      <c r="C289" t="s">
        <v>387</v>
      </c>
      <c r="D289" t="s">
        <v>386</v>
      </c>
      <c r="E289" t="s">
        <v>45</v>
      </c>
      <c r="F289" t="s">
        <v>42</v>
      </c>
      <c r="G289" s="2">
        <v>43208</v>
      </c>
      <c r="H289" s="1">
        <v>446000</v>
      </c>
      <c r="I289" s="1">
        <v>381270</v>
      </c>
    </row>
    <row r="290" spans="1:9" x14ac:dyDescent="0.25">
      <c r="A290" t="s">
        <v>384</v>
      </c>
      <c r="B290" t="s">
        <v>385</v>
      </c>
      <c r="C290" t="s">
        <v>383</v>
      </c>
      <c r="D290" t="s">
        <v>382</v>
      </c>
      <c r="E290" t="s">
        <v>45</v>
      </c>
      <c r="F290" t="s">
        <v>42</v>
      </c>
      <c r="G290" s="2">
        <v>43188</v>
      </c>
      <c r="H290" s="1">
        <v>400000</v>
      </c>
      <c r="I290" s="1">
        <v>159370</v>
      </c>
    </row>
    <row r="291" spans="1:9" x14ac:dyDescent="0.25">
      <c r="A291" t="s">
        <v>380</v>
      </c>
      <c r="B291" t="s">
        <v>381</v>
      </c>
      <c r="C291" t="s">
        <v>379</v>
      </c>
      <c r="D291" t="s">
        <v>378</v>
      </c>
      <c r="E291" t="s">
        <v>45</v>
      </c>
      <c r="F291" t="s">
        <v>42</v>
      </c>
      <c r="G291" s="2">
        <v>43283</v>
      </c>
      <c r="H291" s="1">
        <v>620000</v>
      </c>
      <c r="I291" s="1">
        <v>382065</v>
      </c>
    </row>
    <row r="292" spans="1:9" x14ac:dyDescent="0.25">
      <c r="A292" t="s">
        <v>376</v>
      </c>
      <c r="B292" t="s">
        <v>377</v>
      </c>
      <c r="C292" t="s">
        <v>375</v>
      </c>
      <c r="D292" t="s">
        <v>374</v>
      </c>
      <c r="E292" t="s">
        <v>45</v>
      </c>
      <c r="F292" t="s">
        <v>42</v>
      </c>
      <c r="G292" s="2">
        <v>43150</v>
      </c>
      <c r="H292" s="1">
        <v>670000</v>
      </c>
      <c r="I292" s="1">
        <v>385275</v>
      </c>
    </row>
    <row r="293" spans="1:9" x14ac:dyDescent="0.25">
      <c r="A293" t="s">
        <v>372</v>
      </c>
      <c r="B293" t="s">
        <v>373</v>
      </c>
      <c r="C293" t="s">
        <v>371</v>
      </c>
      <c r="D293" t="s">
        <v>370</v>
      </c>
      <c r="E293" t="s">
        <v>45</v>
      </c>
      <c r="F293" t="s">
        <v>42</v>
      </c>
      <c r="G293" s="2">
        <v>43131</v>
      </c>
      <c r="H293" s="1">
        <v>922748</v>
      </c>
      <c r="I293" s="1">
        <v>385275</v>
      </c>
    </row>
    <row r="294" spans="1:9" x14ac:dyDescent="0.25">
      <c r="A294" t="s">
        <v>368</v>
      </c>
      <c r="B294" t="s">
        <v>369</v>
      </c>
      <c r="C294" t="s">
        <v>367</v>
      </c>
      <c r="D294" t="s">
        <v>366</v>
      </c>
      <c r="E294" t="s">
        <v>45</v>
      </c>
      <c r="F294" t="s">
        <v>42</v>
      </c>
      <c r="G294" s="2">
        <v>43318</v>
      </c>
      <c r="H294" s="1">
        <v>800000</v>
      </c>
      <c r="I294" s="1">
        <v>384765</v>
      </c>
    </row>
    <row r="295" spans="1:9" x14ac:dyDescent="0.25">
      <c r="A295" t="s">
        <v>364</v>
      </c>
      <c r="B295" t="s">
        <v>365</v>
      </c>
      <c r="C295" t="s">
        <v>363</v>
      </c>
      <c r="D295" t="s">
        <v>362</v>
      </c>
      <c r="E295" t="s">
        <v>45</v>
      </c>
      <c r="F295" t="s">
        <v>42</v>
      </c>
      <c r="G295" s="2">
        <v>43158</v>
      </c>
      <c r="H295" s="1">
        <v>1499300</v>
      </c>
      <c r="I295" s="1">
        <v>381045</v>
      </c>
    </row>
    <row r="296" spans="1:9" x14ac:dyDescent="0.25">
      <c r="A296" t="s">
        <v>360</v>
      </c>
      <c r="B296" t="s">
        <v>361</v>
      </c>
      <c r="C296" t="s">
        <v>359</v>
      </c>
      <c r="D296" t="s">
        <v>358</v>
      </c>
      <c r="E296" t="s">
        <v>45</v>
      </c>
      <c r="F296" t="s">
        <v>42</v>
      </c>
      <c r="G296" s="2">
        <v>43103</v>
      </c>
      <c r="H296" s="1">
        <v>8654347</v>
      </c>
      <c r="I296" s="1">
        <v>397005</v>
      </c>
    </row>
    <row r="297" spans="1:9" x14ac:dyDescent="0.25">
      <c r="A297" t="s">
        <v>356</v>
      </c>
      <c r="B297" t="s">
        <v>357</v>
      </c>
      <c r="C297" t="s">
        <v>355</v>
      </c>
      <c r="D297" t="s">
        <v>354</v>
      </c>
      <c r="E297" t="s">
        <v>45</v>
      </c>
      <c r="F297" t="s">
        <v>42</v>
      </c>
      <c r="G297" s="2">
        <v>43208</v>
      </c>
      <c r="H297" s="1">
        <v>400000</v>
      </c>
      <c r="I297" s="1">
        <v>381930</v>
      </c>
    </row>
    <row r="298" spans="1:9" x14ac:dyDescent="0.25">
      <c r="A298" t="s">
        <v>352</v>
      </c>
      <c r="B298" t="s">
        <v>353</v>
      </c>
      <c r="C298" t="s">
        <v>351</v>
      </c>
      <c r="D298" t="s">
        <v>350</v>
      </c>
      <c r="E298" t="s">
        <v>45</v>
      </c>
      <c r="F298" t="s">
        <v>42</v>
      </c>
      <c r="G298" s="2">
        <v>43285</v>
      </c>
      <c r="H298" s="1">
        <v>2305029</v>
      </c>
      <c r="I298" s="1">
        <v>386955</v>
      </c>
    </row>
    <row r="299" spans="1:9" x14ac:dyDescent="0.25">
      <c r="A299" t="s">
        <v>348</v>
      </c>
      <c r="B299" t="s">
        <v>349</v>
      </c>
      <c r="C299" t="s">
        <v>347</v>
      </c>
      <c r="D299" t="s">
        <v>346</v>
      </c>
      <c r="E299" t="s">
        <v>45</v>
      </c>
      <c r="F299" t="s">
        <v>42</v>
      </c>
      <c r="G299" s="2">
        <v>43194</v>
      </c>
      <c r="H299" s="1">
        <v>120000</v>
      </c>
      <c r="I299" s="1">
        <v>120000</v>
      </c>
    </row>
    <row r="300" spans="1:9" x14ac:dyDescent="0.25">
      <c r="A300" t="s">
        <v>344</v>
      </c>
      <c r="B300" t="s">
        <v>345</v>
      </c>
      <c r="C300" t="s">
        <v>343</v>
      </c>
      <c r="D300" t="s">
        <v>342</v>
      </c>
      <c r="E300" t="s">
        <v>45</v>
      </c>
      <c r="F300" t="s">
        <v>42</v>
      </c>
      <c r="G300" s="2">
        <v>43150</v>
      </c>
      <c r="H300" s="1">
        <v>535710</v>
      </c>
      <c r="I300" s="1">
        <v>381045</v>
      </c>
    </row>
    <row r="301" spans="1:9" x14ac:dyDescent="0.25">
      <c r="A301" t="s">
        <v>340</v>
      </c>
      <c r="B301" t="s">
        <v>341</v>
      </c>
      <c r="C301" t="s">
        <v>339</v>
      </c>
      <c r="D301" t="s">
        <v>338</v>
      </c>
      <c r="E301" t="s">
        <v>45</v>
      </c>
      <c r="F301" t="s">
        <v>42</v>
      </c>
      <c r="G301" s="2">
        <v>43199</v>
      </c>
      <c r="H301" s="1">
        <v>400000</v>
      </c>
      <c r="I301" s="1">
        <v>381270</v>
      </c>
    </row>
    <row r="302" spans="1:9" x14ac:dyDescent="0.25">
      <c r="A302" t="s">
        <v>336</v>
      </c>
      <c r="B302" t="s">
        <v>337</v>
      </c>
      <c r="C302" t="s">
        <v>335</v>
      </c>
      <c r="D302" t="s">
        <v>334</v>
      </c>
      <c r="E302" t="s">
        <v>45</v>
      </c>
      <c r="F302" t="s">
        <v>42</v>
      </c>
      <c r="G302" s="2">
        <v>43104</v>
      </c>
      <c r="H302" s="1">
        <v>1900000</v>
      </c>
      <c r="I302" s="1">
        <v>383490</v>
      </c>
    </row>
    <row r="303" spans="1:9" x14ac:dyDescent="0.25">
      <c r="A303" t="s">
        <v>332</v>
      </c>
      <c r="B303" t="s">
        <v>333</v>
      </c>
      <c r="C303" t="s">
        <v>331</v>
      </c>
      <c r="D303" t="s">
        <v>330</v>
      </c>
      <c r="E303" t="s">
        <v>45</v>
      </c>
      <c r="F303" t="s">
        <v>42</v>
      </c>
      <c r="G303" s="2">
        <v>43103</v>
      </c>
      <c r="H303" s="1">
        <v>239000</v>
      </c>
      <c r="I303" s="1">
        <v>239000</v>
      </c>
    </row>
    <row r="304" spans="1:9" x14ac:dyDescent="0.25">
      <c r="A304" t="s">
        <v>328</v>
      </c>
      <c r="B304" t="s">
        <v>329</v>
      </c>
      <c r="C304" t="s">
        <v>327</v>
      </c>
      <c r="D304" t="s">
        <v>326</v>
      </c>
      <c r="E304" t="s">
        <v>45</v>
      </c>
      <c r="F304" t="s">
        <v>42</v>
      </c>
      <c r="G304" s="2">
        <v>43199</v>
      </c>
      <c r="H304" s="1">
        <v>705000</v>
      </c>
      <c r="I304" s="1">
        <v>377507</v>
      </c>
    </row>
    <row r="305" spans="1:9" x14ac:dyDescent="0.25">
      <c r="A305" t="s">
        <v>324</v>
      </c>
      <c r="B305" t="s">
        <v>325</v>
      </c>
      <c r="C305" t="s">
        <v>323</v>
      </c>
      <c r="D305" t="s">
        <v>322</v>
      </c>
      <c r="E305" t="s">
        <v>45</v>
      </c>
      <c r="F305" t="s">
        <v>42</v>
      </c>
      <c r="G305" s="2">
        <v>43172</v>
      </c>
      <c r="H305" s="1">
        <v>354024</v>
      </c>
      <c r="I305" s="1">
        <v>263061</v>
      </c>
    </row>
    <row r="306" spans="1:9" x14ac:dyDescent="0.25">
      <c r="A306" t="s">
        <v>320</v>
      </c>
      <c r="B306" t="s">
        <v>321</v>
      </c>
      <c r="C306" t="s">
        <v>319</v>
      </c>
      <c r="D306" t="s">
        <v>318</v>
      </c>
      <c r="E306" t="s">
        <v>45</v>
      </c>
      <c r="F306" t="s">
        <v>42</v>
      </c>
      <c r="G306" s="2">
        <v>43138</v>
      </c>
      <c r="H306" s="1">
        <v>397000</v>
      </c>
      <c r="I306" s="1">
        <v>385425</v>
      </c>
    </row>
    <row r="307" spans="1:9" x14ac:dyDescent="0.25">
      <c r="A307" t="s">
        <v>316</v>
      </c>
      <c r="B307" t="s">
        <v>317</v>
      </c>
      <c r="C307" t="s">
        <v>315</v>
      </c>
      <c r="D307" t="s">
        <v>314</v>
      </c>
      <c r="E307" t="s">
        <v>45</v>
      </c>
      <c r="F307" t="s">
        <v>42</v>
      </c>
      <c r="G307" s="2">
        <v>43173</v>
      </c>
      <c r="H307" s="1">
        <v>417660</v>
      </c>
      <c r="I307" s="1">
        <v>385425</v>
      </c>
    </row>
    <row r="308" spans="1:9" x14ac:dyDescent="0.25">
      <c r="A308" t="s">
        <v>312</v>
      </c>
      <c r="B308" t="s">
        <v>313</v>
      </c>
      <c r="C308" t="s">
        <v>311</v>
      </c>
      <c r="D308" t="s">
        <v>310</v>
      </c>
      <c r="E308" t="s">
        <v>45</v>
      </c>
      <c r="F308" t="s">
        <v>42</v>
      </c>
      <c r="G308" s="2">
        <v>43395</v>
      </c>
      <c r="H308" s="1">
        <v>500000</v>
      </c>
      <c r="I308" s="1">
        <v>385590</v>
      </c>
    </row>
    <row r="309" spans="1:9" x14ac:dyDescent="0.25">
      <c r="A309" t="s">
        <v>308</v>
      </c>
      <c r="B309" t="s">
        <v>309</v>
      </c>
      <c r="C309" t="s">
        <v>307</v>
      </c>
      <c r="D309" t="s">
        <v>306</v>
      </c>
      <c r="E309" t="s">
        <v>45</v>
      </c>
      <c r="F309" t="s">
        <v>42</v>
      </c>
      <c r="G309" s="2">
        <v>43116</v>
      </c>
      <c r="H309" s="1">
        <v>1400000</v>
      </c>
      <c r="I309" s="1">
        <v>385425</v>
      </c>
    </row>
    <row r="310" spans="1:9" x14ac:dyDescent="0.25">
      <c r="A310" t="s">
        <v>304</v>
      </c>
      <c r="B310" t="s">
        <v>305</v>
      </c>
      <c r="C310" t="s">
        <v>303</v>
      </c>
      <c r="D310" t="s">
        <v>302</v>
      </c>
      <c r="E310" t="s">
        <v>45</v>
      </c>
      <c r="F310" t="s">
        <v>42</v>
      </c>
      <c r="G310" s="2">
        <v>43186</v>
      </c>
      <c r="H310" s="1">
        <v>430000</v>
      </c>
      <c r="I310" s="1">
        <v>378495</v>
      </c>
    </row>
    <row r="311" spans="1:9" x14ac:dyDescent="0.25">
      <c r="A311" t="s">
        <v>300</v>
      </c>
      <c r="B311" t="s">
        <v>301</v>
      </c>
      <c r="C311" t="s">
        <v>299</v>
      </c>
      <c r="D311" t="s">
        <v>298</v>
      </c>
      <c r="E311" t="s">
        <v>45</v>
      </c>
      <c r="F311" t="s">
        <v>42</v>
      </c>
      <c r="G311" s="2">
        <v>43396</v>
      </c>
      <c r="H311" s="1">
        <v>1000000</v>
      </c>
      <c r="I311" s="1">
        <v>385590</v>
      </c>
    </row>
    <row r="312" spans="1:9" x14ac:dyDescent="0.25">
      <c r="A312" t="s">
        <v>296</v>
      </c>
      <c r="B312" t="s">
        <v>297</v>
      </c>
      <c r="C312" t="s">
        <v>12</v>
      </c>
      <c r="D312" t="s">
        <v>11</v>
      </c>
      <c r="E312" t="s">
        <v>45</v>
      </c>
      <c r="F312" t="s">
        <v>42</v>
      </c>
      <c r="G312" s="2">
        <v>43131</v>
      </c>
      <c r="H312" s="1">
        <v>1500000</v>
      </c>
      <c r="I312" s="1">
        <v>391245</v>
      </c>
    </row>
    <row r="313" spans="1:9" x14ac:dyDescent="0.25">
      <c r="A313" t="s">
        <v>294</v>
      </c>
      <c r="B313" t="s">
        <v>295</v>
      </c>
      <c r="C313" t="s">
        <v>293</v>
      </c>
      <c r="D313" t="s">
        <v>292</v>
      </c>
      <c r="E313" t="s">
        <v>45</v>
      </c>
      <c r="F313" t="s">
        <v>42</v>
      </c>
      <c r="G313" s="2">
        <v>43199</v>
      </c>
      <c r="H313" s="1">
        <v>433715</v>
      </c>
      <c r="I313" s="1">
        <v>381270</v>
      </c>
    </row>
    <row r="314" spans="1:9" x14ac:dyDescent="0.25">
      <c r="A314" t="s">
        <v>290</v>
      </c>
      <c r="B314" t="s">
        <v>291</v>
      </c>
      <c r="C314" t="s">
        <v>289</v>
      </c>
      <c r="D314" t="s">
        <v>288</v>
      </c>
      <c r="E314" t="s">
        <v>45</v>
      </c>
      <c r="F314" t="s">
        <v>42</v>
      </c>
      <c r="G314" s="2">
        <v>43145</v>
      </c>
      <c r="H314" s="1">
        <v>160000</v>
      </c>
      <c r="I314" s="1">
        <v>160000</v>
      </c>
    </row>
    <row r="315" spans="1:9" x14ac:dyDescent="0.25">
      <c r="A315" t="s">
        <v>286</v>
      </c>
      <c r="B315" t="s">
        <v>287</v>
      </c>
      <c r="C315" t="s">
        <v>285</v>
      </c>
      <c r="D315" t="s">
        <v>284</v>
      </c>
      <c r="E315" t="s">
        <v>45</v>
      </c>
      <c r="F315" t="s">
        <v>42</v>
      </c>
      <c r="G315" s="2">
        <v>43194</v>
      </c>
      <c r="H315" s="1">
        <v>1239840</v>
      </c>
      <c r="I315" s="1">
        <v>381270</v>
      </c>
    </row>
    <row r="316" spans="1:9" x14ac:dyDescent="0.25">
      <c r="A316" t="s">
        <v>282</v>
      </c>
      <c r="B316" t="s">
        <v>283</v>
      </c>
      <c r="C316" t="s">
        <v>281</v>
      </c>
      <c r="D316" t="s">
        <v>280</v>
      </c>
      <c r="E316" t="s">
        <v>45</v>
      </c>
      <c r="F316" t="s">
        <v>42</v>
      </c>
      <c r="G316" s="2">
        <v>43283</v>
      </c>
      <c r="H316" s="1">
        <v>388000</v>
      </c>
      <c r="I316" s="1">
        <v>383460</v>
      </c>
    </row>
    <row r="317" spans="1:9" x14ac:dyDescent="0.25">
      <c r="A317" t="s">
        <v>278</v>
      </c>
      <c r="B317" t="s">
        <v>279</v>
      </c>
      <c r="C317" t="s">
        <v>277</v>
      </c>
      <c r="D317" t="s">
        <v>276</v>
      </c>
      <c r="E317" t="s">
        <v>45</v>
      </c>
      <c r="F317" t="s">
        <v>42</v>
      </c>
      <c r="G317" s="2">
        <v>43199</v>
      </c>
      <c r="H317" s="1">
        <v>995748</v>
      </c>
      <c r="I317" s="1">
        <v>378495</v>
      </c>
    </row>
    <row r="318" spans="1:9" x14ac:dyDescent="0.25">
      <c r="A318" t="s">
        <v>274</v>
      </c>
      <c r="B318" t="s">
        <v>275</v>
      </c>
      <c r="C318" t="s">
        <v>273</v>
      </c>
      <c r="D318" t="s">
        <v>272</v>
      </c>
      <c r="E318" t="s">
        <v>45</v>
      </c>
      <c r="F318" t="s">
        <v>42</v>
      </c>
      <c r="G318" s="2">
        <v>43171</v>
      </c>
      <c r="H318" s="1">
        <v>424424</v>
      </c>
      <c r="I318" s="1">
        <v>378495</v>
      </c>
    </row>
    <row r="319" spans="1:9" x14ac:dyDescent="0.25">
      <c r="A319" t="s">
        <v>270</v>
      </c>
      <c r="B319" t="s">
        <v>271</v>
      </c>
      <c r="C319" t="s">
        <v>269</v>
      </c>
      <c r="D319" t="s">
        <v>268</v>
      </c>
      <c r="E319" t="s">
        <v>45</v>
      </c>
      <c r="F319" t="s">
        <v>42</v>
      </c>
      <c r="G319" s="2">
        <v>43199</v>
      </c>
      <c r="H319" s="1">
        <v>3000000</v>
      </c>
      <c r="I319" s="1">
        <v>381270</v>
      </c>
    </row>
    <row r="320" spans="1:9" x14ac:dyDescent="0.25">
      <c r="A320" t="s">
        <v>266</v>
      </c>
      <c r="B320" t="s">
        <v>267</v>
      </c>
      <c r="C320" t="s">
        <v>265</v>
      </c>
      <c r="D320" t="s">
        <v>264</v>
      </c>
      <c r="E320" t="s">
        <v>45</v>
      </c>
      <c r="F320" t="s">
        <v>42</v>
      </c>
      <c r="G320" s="2">
        <v>43158</v>
      </c>
      <c r="H320" s="1">
        <v>2222536</v>
      </c>
      <c r="I320" s="1">
        <v>381045</v>
      </c>
    </row>
    <row r="321" spans="1:9" x14ac:dyDescent="0.25">
      <c r="A321" t="s">
        <v>262</v>
      </c>
      <c r="B321" t="s">
        <v>263</v>
      </c>
      <c r="C321" t="s">
        <v>261</v>
      </c>
      <c r="D321" t="s">
        <v>260</v>
      </c>
      <c r="E321" t="s">
        <v>45</v>
      </c>
      <c r="F321" t="s">
        <v>42</v>
      </c>
      <c r="G321" s="2">
        <v>43202</v>
      </c>
      <c r="H321" s="1">
        <v>288500</v>
      </c>
      <c r="I321" s="1">
        <v>288500</v>
      </c>
    </row>
    <row r="322" spans="1:9" x14ac:dyDescent="0.25">
      <c r="A322" t="s">
        <v>258</v>
      </c>
      <c r="B322" t="s">
        <v>259</v>
      </c>
      <c r="C322" t="s">
        <v>257</v>
      </c>
      <c r="D322" t="s">
        <v>256</v>
      </c>
      <c r="E322" t="s">
        <v>45</v>
      </c>
      <c r="F322" t="s">
        <v>42</v>
      </c>
      <c r="G322" s="2">
        <v>43116</v>
      </c>
      <c r="H322" s="1">
        <v>360845</v>
      </c>
      <c r="I322" s="1">
        <v>360845</v>
      </c>
    </row>
    <row r="323" spans="1:9" x14ac:dyDescent="0.25">
      <c r="A323" t="s">
        <v>254</v>
      </c>
      <c r="B323" t="s">
        <v>255</v>
      </c>
      <c r="C323" t="s">
        <v>253</v>
      </c>
      <c r="D323" t="s">
        <v>252</v>
      </c>
      <c r="E323" t="s">
        <v>45</v>
      </c>
      <c r="F323" t="s">
        <v>42</v>
      </c>
      <c r="G323" s="2">
        <v>43186</v>
      </c>
      <c r="H323" s="1">
        <v>438450</v>
      </c>
      <c r="I323" s="1">
        <v>378495</v>
      </c>
    </row>
    <row r="324" spans="1:9" x14ac:dyDescent="0.25">
      <c r="A324" t="s">
        <v>250</v>
      </c>
      <c r="B324" t="s">
        <v>251</v>
      </c>
      <c r="C324" t="s">
        <v>249</v>
      </c>
      <c r="D324" t="s">
        <v>248</v>
      </c>
      <c r="E324" t="s">
        <v>45</v>
      </c>
      <c r="F324" t="s">
        <v>42</v>
      </c>
      <c r="G324" s="2">
        <v>43186</v>
      </c>
      <c r="H324" s="1">
        <v>1356628</v>
      </c>
      <c r="I324" s="1">
        <v>378495</v>
      </c>
    </row>
    <row r="325" spans="1:9" x14ac:dyDescent="0.25">
      <c r="A325" t="s">
        <v>246</v>
      </c>
      <c r="B325" t="s">
        <v>247</v>
      </c>
      <c r="C325" t="s">
        <v>245</v>
      </c>
      <c r="D325" t="s">
        <v>244</v>
      </c>
      <c r="E325" t="s">
        <v>45</v>
      </c>
      <c r="F325" t="s">
        <v>42</v>
      </c>
      <c r="G325" s="2">
        <v>43158</v>
      </c>
      <c r="H325" s="1">
        <v>400000</v>
      </c>
      <c r="I325" s="1">
        <v>381045</v>
      </c>
    </row>
    <row r="326" spans="1:9" x14ac:dyDescent="0.25">
      <c r="A326" t="s">
        <v>242</v>
      </c>
      <c r="B326" t="s">
        <v>243</v>
      </c>
      <c r="C326" t="s">
        <v>241</v>
      </c>
      <c r="D326" t="s">
        <v>240</v>
      </c>
      <c r="E326" t="s">
        <v>45</v>
      </c>
      <c r="F326" t="s">
        <v>42</v>
      </c>
      <c r="G326" s="2">
        <v>43171</v>
      </c>
      <c r="H326" s="1">
        <v>390000</v>
      </c>
      <c r="I326" s="1">
        <v>378495</v>
      </c>
    </row>
    <row r="327" spans="1:9" x14ac:dyDescent="0.25">
      <c r="A327" t="s">
        <v>238</v>
      </c>
      <c r="B327" t="s">
        <v>239</v>
      </c>
      <c r="C327" t="s">
        <v>237</v>
      </c>
      <c r="D327" t="s">
        <v>236</v>
      </c>
      <c r="E327" t="s">
        <v>45</v>
      </c>
      <c r="F327" t="s">
        <v>42</v>
      </c>
      <c r="G327" s="2">
        <v>43186</v>
      </c>
      <c r="H327" s="1">
        <v>600000</v>
      </c>
      <c r="I327" s="1">
        <v>378495</v>
      </c>
    </row>
    <row r="328" spans="1:9" x14ac:dyDescent="0.25">
      <c r="A328" t="s">
        <v>234</v>
      </c>
      <c r="B328" t="s">
        <v>235</v>
      </c>
      <c r="C328" t="s">
        <v>233</v>
      </c>
      <c r="D328" t="s">
        <v>232</v>
      </c>
      <c r="E328" t="s">
        <v>45</v>
      </c>
      <c r="F328" t="s">
        <v>4</v>
      </c>
      <c r="G328" s="2">
        <v>43158</v>
      </c>
      <c r="H328" s="1">
        <v>1103420</v>
      </c>
      <c r="I328" s="1">
        <v>381045</v>
      </c>
    </row>
    <row r="329" spans="1:9" x14ac:dyDescent="0.25">
      <c r="A329" t="s">
        <v>230</v>
      </c>
      <c r="B329" t="s">
        <v>231</v>
      </c>
      <c r="C329" t="s">
        <v>229</v>
      </c>
      <c r="D329" t="s">
        <v>228</v>
      </c>
      <c r="E329" t="s">
        <v>45</v>
      </c>
      <c r="F329" t="s">
        <v>42</v>
      </c>
      <c r="G329" s="2">
        <v>43116</v>
      </c>
      <c r="H329" s="1">
        <v>435000</v>
      </c>
      <c r="I329" s="1">
        <v>385275</v>
      </c>
    </row>
    <row r="330" spans="1:9" x14ac:dyDescent="0.25">
      <c r="A330" t="s">
        <v>226</v>
      </c>
      <c r="B330" t="s">
        <v>227</v>
      </c>
      <c r="C330" t="s">
        <v>225</v>
      </c>
      <c r="D330" t="s">
        <v>224</v>
      </c>
      <c r="E330" t="s">
        <v>45</v>
      </c>
      <c r="F330" t="s">
        <v>42</v>
      </c>
      <c r="G330" s="2">
        <v>43194</v>
      </c>
      <c r="H330" s="1">
        <v>215000</v>
      </c>
      <c r="I330" s="1">
        <v>215000</v>
      </c>
    </row>
    <row r="331" spans="1:9" x14ac:dyDescent="0.25">
      <c r="A331" t="s">
        <v>222</v>
      </c>
      <c r="B331" t="s">
        <v>223</v>
      </c>
      <c r="C331" t="s">
        <v>8</v>
      </c>
      <c r="D331" t="s">
        <v>7</v>
      </c>
      <c r="E331" t="s">
        <v>45</v>
      </c>
      <c r="F331" t="s">
        <v>42</v>
      </c>
      <c r="G331" s="2">
        <v>43224</v>
      </c>
      <c r="H331" s="1">
        <v>279000</v>
      </c>
      <c r="I331" s="1">
        <v>199745</v>
      </c>
    </row>
    <row r="332" spans="1:9" x14ac:dyDescent="0.25">
      <c r="A332" t="s">
        <v>220</v>
      </c>
      <c r="B332" t="s">
        <v>221</v>
      </c>
      <c r="C332" t="s">
        <v>219</v>
      </c>
      <c r="D332" t="s">
        <v>218</v>
      </c>
      <c r="E332" t="s">
        <v>45</v>
      </c>
      <c r="F332" t="s">
        <v>42</v>
      </c>
      <c r="G332" s="2">
        <v>43186</v>
      </c>
      <c r="H332" s="1">
        <v>585000</v>
      </c>
      <c r="I332" s="1">
        <v>378495</v>
      </c>
    </row>
    <row r="333" spans="1:9" x14ac:dyDescent="0.25">
      <c r="A333" t="s">
        <v>216</v>
      </c>
      <c r="B333" t="s">
        <v>217</v>
      </c>
      <c r="C333" t="s">
        <v>215</v>
      </c>
      <c r="D333" t="s">
        <v>214</v>
      </c>
      <c r="E333" t="s">
        <v>45</v>
      </c>
      <c r="F333" t="s">
        <v>4</v>
      </c>
      <c r="G333" s="2">
        <v>43263</v>
      </c>
      <c r="H333" s="1">
        <v>2000000</v>
      </c>
      <c r="I333" s="1">
        <v>386955</v>
      </c>
    </row>
    <row r="334" spans="1:9" x14ac:dyDescent="0.25">
      <c r="A334" t="s">
        <v>212</v>
      </c>
      <c r="B334" t="s">
        <v>213</v>
      </c>
      <c r="C334" t="s">
        <v>211</v>
      </c>
      <c r="D334" t="s">
        <v>210</v>
      </c>
      <c r="E334" t="s">
        <v>45</v>
      </c>
      <c r="F334" t="s">
        <v>42</v>
      </c>
      <c r="G334" s="2">
        <v>43327</v>
      </c>
      <c r="H334" s="1">
        <v>1755140</v>
      </c>
      <c r="I334" s="1">
        <v>22040</v>
      </c>
    </row>
    <row r="335" spans="1:9" x14ac:dyDescent="0.25">
      <c r="A335" t="s">
        <v>208</v>
      </c>
      <c r="B335" t="s">
        <v>209</v>
      </c>
      <c r="C335" t="s">
        <v>207</v>
      </c>
      <c r="D335" t="s">
        <v>206</v>
      </c>
      <c r="E335" t="s">
        <v>45</v>
      </c>
      <c r="F335" t="s">
        <v>42</v>
      </c>
      <c r="G335" s="2">
        <v>43116</v>
      </c>
      <c r="H335" s="1">
        <v>600000</v>
      </c>
      <c r="I335" s="1">
        <v>279556</v>
      </c>
    </row>
    <row r="336" spans="1:9" x14ac:dyDescent="0.25">
      <c r="A336" t="s">
        <v>204</v>
      </c>
      <c r="B336" t="s">
        <v>205</v>
      </c>
      <c r="C336" t="s">
        <v>203</v>
      </c>
      <c r="D336" t="s">
        <v>202</v>
      </c>
      <c r="E336" t="s">
        <v>45</v>
      </c>
      <c r="F336" t="s">
        <v>42</v>
      </c>
      <c r="G336" s="2">
        <v>43234</v>
      </c>
      <c r="H336" s="1">
        <v>420000</v>
      </c>
      <c r="I336" s="1">
        <v>381705</v>
      </c>
    </row>
    <row r="337" spans="1:9" x14ac:dyDescent="0.25">
      <c r="A337" t="s">
        <v>200</v>
      </c>
      <c r="B337" t="s">
        <v>201</v>
      </c>
      <c r="C337" t="s">
        <v>199</v>
      </c>
      <c r="D337" t="s">
        <v>198</v>
      </c>
      <c r="E337" t="s">
        <v>45</v>
      </c>
      <c r="F337" t="s">
        <v>42</v>
      </c>
      <c r="G337" s="2">
        <v>43150</v>
      </c>
      <c r="H337" s="1">
        <v>550000</v>
      </c>
      <c r="I337" s="1">
        <v>381045</v>
      </c>
    </row>
    <row r="338" spans="1:9" x14ac:dyDescent="0.25">
      <c r="A338" t="s">
        <v>196</v>
      </c>
      <c r="B338" t="s">
        <v>197</v>
      </c>
      <c r="C338" t="s">
        <v>195</v>
      </c>
      <c r="D338" t="s">
        <v>194</v>
      </c>
      <c r="E338" t="s">
        <v>45</v>
      </c>
      <c r="F338" t="s">
        <v>42</v>
      </c>
      <c r="G338" s="2">
        <v>43150</v>
      </c>
      <c r="H338" s="1">
        <v>434628</v>
      </c>
      <c r="I338" s="1">
        <v>381045</v>
      </c>
    </row>
    <row r="339" spans="1:9" x14ac:dyDescent="0.25">
      <c r="A339" t="s">
        <v>192</v>
      </c>
      <c r="B339" t="s">
        <v>193</v>
      </c>
      <c r="C339" t="s">
        <v>191</v>
      </c>
      <c r="D339" t="s">
        <v>190</v>
      </c>
      <c r="E339" t="s">
        <v>45</v>
      </c>
      <c r="F339" t="s">
        <v>42</v>
      </c>
      <c r="G339" s="2">
        <v>43172</v>
      </c>
      <c r="H339" s="1">
        <v>950000</v>
      </c>
      <c r="I339" s="1">
        <v>381045</v>
      </c>
    </row>
    <row r="340" spans="1:9" x14ac:dyDescent="0.25">
      <c r="A340" t="s">
        <v>188</v>
      </c>
      <c r="B340" t="s">
        <v>189</v>
      </c>
      <c r="C340" t="s">
        <v>187</v>
      </c>
      <c r="D340" t="s">
        <v>186</v>
      </c>
      <c r="E340" t="s">
        <v>45</v>
      </c>
      <c r="F340" t="s">
        <v>42</v>
      </c>
      <c r="G340" s="2">
        <v>43150</v>
      </c>
      <c r="H340" s="1">
        <v>891473</v>
      </c>
      <c r="I340" s="1">
        <v>381045</v>
      </c>
    </row>
    <row r="341" spans="1:9" x14ac:dyDescent="0.25">
      <c r="A341" t="s">
        <v>184</v>
      </c>
      <c r="B341" t="s">
        <v>185</v>
      </c>
      <c r="C341" t="s">
        <v>183</v>
      </c>
      <c r="D341" t="s">
        <v>182</v>
      </c>
      <c r="E341" t="s">
        <v>45</v>
      </c>
      <c r="F341" t="s">
        <v>42</v>
      </c>
      <c r="G341" s="2">
        <v>43172</v>
      </c>
      <c r="H341" s="1">
        <v>800000</v>
      </c>
      <c r="I341" s="1">
        <v>381045</v>
      </c>
    </row>
    <row r="342" spans="1:9" x14ac:dyDescent="0.25">
      <c r="A342" t="s">
        <v>180</v>
      </c>
      <c r="B342" t="s">
        <v>181</v>
      </c>
      <c r="C342" t="s">
        <v>179</v>
      </c>
      <c r="D342" t="s">
        <v>178</v>
      </c>
      <c r="E342" t="s">
        <v>45</v>
      </c>
      <c r="F342" t="s">
        <v>42</v>
      </c>
      <c r="G342" s="2">
        <v>43217</v>
      </c>
      <c r="H342" s="1">
        <v>2078980</v>
      </c>
      <c r="I342" s="1">
        <v>381930</v>
      </c>
    </row>
    <row r="343" spans="1:9" x14ac:dyDescent="0.25">
      <c r="A343" t="s">
        <v>176</v>
      </c>
      <c r="B343" t="s">
        <v>177</v>
      </c>
      <c r="C343" t="s">
        <v>175</v>
      </c>
      <c r="D343" t="s">
        <v>174</v>
      </c>
      <c r="E343" t="s">
        <v>45</v>
      </c>
      <c r="F343" t="s">
        <v>42</v>
      </c>
      <c r="G343" s="2">
        <v>43266</v>
      </c>
      <c r="H343" s="1">
        <v>1911815</v>
      </c>
      <c r="I343" s="1">
        <v>382065</v>
      </c>
    </row>
    <row r="344" spans="1:9" x14ac:dyDescent="0.25">
      <c r="A344" t="s">
        <v>172</v>
      </c>
      <c r="B344" t="s">
        <v>173</v>
      </c>
      <c r="C344" t="s">
        <v>171</v>
      </c>
      <c r="D344" t="s">
        <v>170</v>
      </c>
      <c r="E344" t="s">
        <v>45</v>
      </c>
      <c r="F344" t="s">
        <v>42</v>
      </c>
      <c r="G344" s="2">
        <v>43194</v>
      </c>
      <c r="H344" s="1">
        <v>410000</v>
      </c>
      <c r="I344" s="1">
        <v>381270</v>
      </c>
    </row>
    <row r="345" spans="1:9" x14ac:dyDescent="0.25">
      <c r="A345" t="s">
        <v>168</v>
      </c>
      <c r="B345" t="s">
        <v>169</v>
      </c>
      <c r="C345" t="s">
        <v>167</v>
      </c>
      <c r="D345" t="s">
        <v>166</v>
      </c>
      <c r="E345" t="s">
        <v>45</v>
      </c>
      <c r="F345" t="s">
        <v>42</v>
      </c>
      <c r="G345" s="2">
        <v>43199</v>
      </c>
      <c r="H345" s="1">
        <v>854220</v>
      </c>
      <c r="I345" s="1">
        <v>378495</v>
      </c>
    </row>
    <row r="346" spans="1:9" x14ac:dyDescent="0.25">
      <c r="A346" t="s">
        <v>164</v>
      </c>
      <c r="B346" t="s">
        <v>165</v>
      </c>
      <c r="C346" t="s">
        <v>163</v>
      </c>
      <c r="D346" t="s">
        <v>162</v>
      </c>
      <c r="E346" t="s">
        <v>45</v>
      </c>
      <c r="F346" t="s">
        <v>4</v>
      </c>
      <c r="G346" s="2">
        <v>43409</v>
      </c>
      <c r="H346" s="1">
        <v>1200000</v>
      </c>
      <c r="I346" s="1">
        <v>381720</v>
      </c>
    </row>
    <row r="347" spans="1:9" x14ac:dyDescent="0.25">
      <c r="A347" t="s">
        <v>160</v>
      </c>
      <c r="B347" t="s">
        <v>161</v>
      </c>
      <c r="C347" t="s">
        <v>159</v>
      </c>
      <c r="D347" t="s">
        <v>158</v>
      </c>
      <c r="E347" t="s">
        <v>45</v>
      </c>
      <c r="F347" t="s">
        <v>42</v>
      </c>
      <c r="G347" s="2">
        <v>43284</v>
      </c>
      <c r="H347" s="1">
        <v>1050000</v>
      </c>
      <c r="I347" s="1">
        <v>382065</v>
      </c>
    </row>
    <row r="348" spans="1:9" x14ac:dyDescent="0.25">
      <c r="A348" t="s">
        <v>156</v>
      </c>
      <c r="B348" t="s">
        <v>157</v>
      </c>
      <c r="C348" t="s">
        <v>155</v>
      </c>
      <c r="D348" t="s">
        <v>154</v>
      </c>
      <c r="E348" t="s">
        <v>45</v>
      </c>
      <c r="F348" t="s">
        <v>42</v>
      </c>
      <c r="G348" s="2">
        <v>43208</v>
      </c>
      <c r="H348" s="1">
        <v>551900</v>
      </c>
      <c r="I348" s="1">
        <v>381270</v>
      </c>
    </row>
    <row r="349" spans="1:9" x14ac:dyDescent="0.25">
      <c r="A349" t="s">
        <v>152</v>
      </c>
      <c r="B349" t="s">
        <v>153</v>
      </c>
      <c r="C349" t="s">
        <v>151</v>
      </c>
      <c r="D349" t="s">
        <v>150</v>
      </c>
      <c r="E349" t="s">
        <v>45</v>
      </c>
      <c r="F349" t="s">
        <v>42</v>
      </c>
      <c r="G349" s="2">
        <v>43188</v>
      </c>
      <c r="H349" s="1">
        <v>1250000</v>
      </c>
      <c r="I349" s="1">
        <v>291822</v>
      </c>
    </row>
    <row r="350" spans="1:9" x14ac:dyDescent="0.25">
      <c r="A350" t="s">
        <v>148</v>
      </c>
      <c r="B350" t="s">
        <v>149</v>
      </c>
      <c r="C350" t="s">
        <v>147</v>
      </c>
      <c r="D350" t="s">
        <v>146</v>
      </c>
      <c r="E350" t="s">
        <v>45</v>
      </c>
      <c r="F350" t="s">
        <v>42</v>
      </c>
      <c r="G350" s="2">
        <v>43194</v>
      </c>
      <c r="H350" s="1">
        <v>570000</v>
      </c>
      <c r="I350" s="1">
        <v>381270</v>
      </c>
    </row>
    <row r="351" spans="1:9" x14ac:dyDescent="0.25">
      <c r="A351" t="s">
        <v>144</v>
      </c>
      <c r="B351" t="s">
        <v>145</v>
      </c>
      <c r="C351" t="s">
        <v>143</v>
      </c>
      <c r="D351" t="s">
        <v>142</v>
      </c>
      <c r="E351" t="s">
        <v>45</v>
      </c>
      <c r="F351" t="s">
        <v>42</v>
      </c>
      <c r="G351" s="2">
        <v>43216</v>
      </c>
      <c r="H351" s="1">
        <v>676920</v>
      </c>
      <c r="I351" s="1">
        <v>381705</v>
      </c>
    </row>
    <row r="352" spans="1:9" x14ac:dyDescent="0.25">
      <c r="A352" t="s">
        <v>140</v>
      </c>
      <c r="B352" t="s">
        <v>141</v>
      </c>
      <c r="C352" t="s">
        <v>139</v>
      </c>
      <c r="D352" t="s">
        <v>138</v>
      </c>
      <c r="E352" t="s">
        <v>45</v>
      </c>
      <c r="F352" t="s">
        <v>42</v>
      </c>
      <c r="G352" s="2">
        <v>43216</v>
      </c>
      <c r="H352" s="1">
        <v>450000</v>
      </c>
      <c r="I352" s="1">
        <v>381705</v>
      </c>
    </row>
    <row r="353" spans="1:9" x14ac:dyDescent="0.25">
      <c r="A353" t="s">
        <v>136</v>
      </c>
      <c r="B353" t="s">
        <v>137</v>
      </c>
      <c r="C353" t="s">
        <v>135</v>
      </c>
      <c r="D353" t="s">
        <v>134</v>
      </c>
      <c r="E353" t="s">
        <v>45</v>
      </c>
      <c r="F353" t="s">
        <v>42</v>
      </c>
      <c r="G353" s="2">
        <v>43172</v>
      </c>
      <c r="H353" s="1">
        <v>485312</v>
      </c>
      <c r="I353" s="1">
        <v>381945</v>
      </c>
    </row>
    <row r="354" spans="1:9" x14ac:dyDescent="0.25">
      <c r="A354" t="s">
        <v>132</v>
      </c>
      <c r="B354" t="s">
        <v>133</v>
      </c>
      <c r="C354" t="s">
        <v>131</v>
      </c>
      <c r="D354" t="s">
        <v>130</v>
      </c>
      <c r="E354" t="s">
        <v>45</v>
      </c>
      <c r="F354" t="s">
        <v>42</v>
      </c>
      <c r="G354" s="2">
        <v>43158</v>
      </c>
      <c r="H354" s="1">
        <v>932162</v>
      </c>
      <c r="I354" s="1">
        <v>381045</v>
      </c>
    </row>
    <row r="355" spans="1:9" x14ac:dyDescent="0.25">
      <c r="A355" t="s">
        <v>128</v>
      </c>
      <c r="B355" t="s">
        <v>129</v>
      </c>
      <c r="C355" t="s">
        <v>127</v>
      </c>
      <c r="D355" t="s">
        <v>126</v>
      </c>
      <c r="E355" t="s">
        <v>45</v>
      </c>
      <c r="F355" t="s">
        <v>42</v>
      </c>
      <c r="G355" s="2">
        <v>43224</v>
      </c>
      <c r="H355" s="1">
        <v>649295</v>
      </c>
      <c r="I355" s="1">
        <v>381270</v>
      </c>
    </row>
    <row r="356" spans="1:9" x14ac:dyDescent="0.25">
      <c r="A356" t="s">
        <v>124</v>
      </c>
      <c r="B356" t="s">
        <v>125</v>
      </c>
      <c r="C356" t="s">
        <v>123</v>
      </c>
      <c r="D356" t="s">
        <v>122</v>
      </c>
      <c r="E356" t="s">
        <v>45</v>
      </c>
      <c r="F356" t="s">
        <v>4</v>
      </c>
      <c r="G356" s="2">
        <v>43173</v>
      </c>
      <c r="H356" s="1">
        <v>1323000</v>
      </c>
      <c r="I356" s="1">
        <v>381045</v>
      </c>
    </row>
    <row r="357" spans="1:9" x14ac:dyDescent="0.25">
      <c r="A357" t="s">
        <v>120</v>
      </c>
      <c r="B357" t="s">
        <v>121</v>
      </c>
      <c r="C357" t="s">
        <v>119</v>
      </c>
      <c r="D357" t="s">
        <v>118</v>
      </c>
      <c r="E357" t="s">
        <v>45</v>
      </c>
      <c r="F357" t="s">
        <v>42</v>
      </c>
      <c r="G357" s="2">
        <v>43116</v>
      </c>
      <c r="H357" s="1">
        <v>330000</v>
      </c>
      <c r="I357" s="1">
        <v>330000</v>
      </c>
    </row>
    <row r="358" spans="1:9" x14ac:dyDescent="0.25">
      <c r="A358" t="s">
        <v>116</v>
      </c>
      <c r="B358" t="s">
        <v>117</v>
      </c>
      <c r="C358" t="s">
        <v>115</v>
      </c>
      <c r="D358" t="s">
        <v>114</v>
      </c>
      <c r="E358" t="s">
        <v>45</v>
      </c>
      <c r="F358" t="s">
        <v>42</v>
      </c>
      <c r="G358" s="2">
        <v>43116</v>
      </c>
      <c r="H358" s="1">
        <v>1600000</v>
      </c>
      <c r="I358" s="1">
        <v>385425</v>
      </c>
    </row>
    <row r="359" spans="1:9" x14ac:dyDescent="0.25">
      <c r="A359" t="s">
        <v>112</v>
      </c>
      <c r="B359" t="s">
        <v>113</v>
      </c>
      <c r="C359" t="s">
        <v>111</v>
      </c>
      <c r="D359" t="s">
        <v>110</v>
      </c>
      <c r="E359" t="s">
        <v>45</v>
      </c>
      <c r="F359" t="s">
        <v>42</v>
      </c>
      <c r="G359" s="2">
        <v>43158</v>
      </c>
      <c r="H359" s="1">
        <v>2300000</v>
      </c>
      <c r="I359" s="1">
        <v>381045</v>
      </c>
    </row>
    <row r="360" spans="1:9" x14ac:dyDescent="0.25">
      <c r="A360" t="s">
        <v>108</v>
      </c>
      <c r="B360" t="s">
        <v>109</v>
      </c>
      <c r="C360" t="s">
        <v>107</v>
      </c>
      <c r="D360" t="s">
        <v>106</v>
      </c>
      <c r="E360" t="s">
        <v>45</v>
      </c>
      <c r="F360" t="s">
        <v>42</v>
      </c>
      <c r="G360" s="2">
        <v>43158</v>
      </c>
      <c r="H360" s="1">
        <v>635550</v>
      </c>
      <c r="I360" s="1">
        <v>381045</v>
      </c>
    </row>
    <row r="361" spans="1:9" x14ac:dyDescent="0.25">
      <c r="A361" t="s">
        <v>104</v>
      </c>
      <c r="B361" t="s">
        <v>105</v>
      </c>
      <c r="C361" t="s">
        <v>103</v>
      </c>
      <c r="D361" t="s">
        <v>102</v>
      </c>
      <c r="E361" t="s">
        <v>45</v>
      </c>
      <c r="F361" t="s">
        <v>42</v>
      </c>
      <c r="G361" s="2">
        <v>43116</v>
      </c>
      <c r="H361" s="1">
        <v>1047340</v>
      </c>
      <c r="I361" s="1">
        <v>383490</v>
      </c>
    </row>
    <row r="362" spans="1:9" x14ac:dyDescent="0.25">
      <c r="A362" t="s">
        <v>100</v>
      </c>
      <c r="B362" t="s">
        <v>101</v>
      </c>
      <c r="C362" t="s">
        <v>99</v>
      </c>
      <c r="D362" t="s">
        <v>98</v>
      </c>
      <c r="E362" t="s">
        <v>45</v>
      </c>
      <c r="F362" t="s">
        <v>42</v>
      </c>
      <c r="G362" s="2">
        <v>43171</v>
      </c>
      <c r="H362" s="1">
        <v>353797</v>
      </c>
      <c r="I362" s="1">
        <v>145617</v>
      </c>
    </row>
    <row r="363" spans="1:9" x14ac:dyDescent="0.25">
      <c r="A363" t="s">
        <v>96</v>
      </c>
      <c r="B363" t="s">
        <v>97</v>
      </c>
      <c r="C363" t="s">
        <v>95</v>
      </c>
      <c r="D363" t="s">
        <v>94</v>
      </c>
      <c r="E363" t="s">
        <v>45</v>
      </c>
      <c r="F363" t="s">
        <v>42</v>
      </c>
      <c r="G363" s="2">
        <v>43186</v>
      </c>
      <c r="H363" s="1">
        <v>1500000</v>
      </c>
      <c r="I363" s="1">
        <v>378495</v>
      </c>
    </row>
    <row r="364" spans="1:9" x14ac:dyDescent="0.25">
      <c r="A364" t="s">
        <v>92</v>
      </c>
      <c r="B364" t="s">
        <v>93</v>
      </c>
      <c r="C364" t="s">
        <v>91</v>
      </c>
      <c r="D364" t="s">
        <v>90</v>
      </c>
      <c r="E364" t="s">
        <v>45</v>
      </c>
      <c r="F364" t="s">
        <v>42</v>
      </c>
      <c r="G364" s="2">
        <v>43305</v>
      </c>
      <c r="H364" s="1">
        <v>165000</v>
      </c>
      <c r="I364" s="1">
        <v>165000</v>
      </c>
    </row>
    <row r="365" spans="1:9" x14ac:dyDescent="0.25">
      <c r="A365" t="s">
        <v>88</v>
      </c>
      <c r="B365" t="s">
        <v>89</v>
      </c>
      <c r="C365" t="s">
        <v>87</v>
      </c>
      <c r="D365" t="s">
        <v>86</v>
      </c>
      <c r="E365" t="s">
        <v>45</v>
      </c>
      <c r="F365" t="s">
        <v>42</v>
      </c>
      <c r="G365" s="2">
        <v>43194</v>
      </c>
      <c r="H365" s="1">
        <v>637776</v>
      </c>
      <c r="I365" s="1">
        <v>381270</v>
      </c>
    </row>
    <row r="366" spans="1:9" x14ac:dyDescent="0.25">
      <c r="A366" t="s">
        <v>84</v>
      </c>
      <c r="B366" t="s">
        <v>85</v>
      </c>
      <c r="C366" t="s">
        <v>83</v>
      </c>
      <c r="D366" t="s">
        <v>82</v>
      </c>
      <c r="E366" t="s">
        <v>45</v>
      </c>
      <c r="F366" t="s">
        <v>42</v>
      </c>
      <c r="G366" s="2">
        <v>43185</v>
      </c>
      <c r="H366" s="1">
        <v>483312</v>
      </c>
      <c r="I366" s="1">
        <v>378495</v>
      </c>
    </row>
    <row r="367" spans="1:9" x14ac:dyDescent="0.25">
      <c r="A367" t="s">
        <v>80</v>
      </c>
      <c r="B367" t="s">
        <v>81</v>
      </c>
      <c r="C367" t="s">
        <v>79</v>
      </c>
      <c r="D367" t="s">
        <v>78</v>
      </c>
      <c r="E367" t="s">
        <v>45</v>
      </c>
      <c r="F367" t="s">
        <v>4</v>
      </c>
      <c r="G367" s="2">
        <v>43158</v>
      </c>
      <c r="H367" s="1">
        <v>500000</v>
      </c>
      <c r="I367" s="1">
        <v>381045</v>
      </c>
    </row>
    <row r="368" spans="1:9" x14ac:dyDescent="0.25">
      <c r="A368" t="s">
        <v>76</v>
      </c>
      <c r="B368" t="s">
        <v>77</v>
      </c>
      <c r="C368" t="s">
        <v>75</v>
      </c>
      <c r="D368" t="s">
        <v>74</v>
      </c>
      <c r="E368" t="s">
        <v>45</v>
      </c>
      <c r="F368" t="s">
        <v>42</v>
      </c>
      <c r="G368" s="2">
        <v>43172</v>
      </c>
      <c r="H368" s="1">
        <v>1400000</v>
      </c>
      <c r="I368" s="1">
        <v>378495</v>
      </c>
    </row>
    <row r="369" spans="1:9" x14ac:dyDescent="0.25">
      <c r="A369" t="s">
        <v>72</v>
      </c>
      <c r="B369" t="s">
        <v>73</v>
      </c>
      <c r="C369" t="s">
        <v>71</v>
      </c>
      <c r="D369" t="s">
        <v>70</v>
      </c>
      <c r="E369" t="s">
        <v>45</v>
      </c>
      <c r="F369" t="s">
        <v>4</v>
      </c>
      <c r="G369" s="2">
        <v>43283</v>
      </c>
      <c r="H369" s="1">
        <v>1000000</v>
      </c>
      <c r="I369" s="1">
        <v>386955</v>
      </c>
    </row>
    <row r="370" spans="1:9" x14ac:dyDescent="0.25">
      <c r="A370" t="s">
        <v>68</v>
      </c>
      <c r="B370" t="s">
        <v>69</v>
      </c>
      <c r="C370" t="s">
        <v>67</v>
      </c>
      <c r="D370" t="s">
        <v>66</v>
      </c>
      <c r="E370" t="s">
        <v>45</v>
      </c>
      <c r="F370" t="s">
        <v>42</v>
      </c>
      <c r="G370" s="2">
        <v>43194</v>
      </c>
      <c r="H370" s="1">
        <v>987700</v>
      </c>
      <c r="I370" s="1">
        <v>381270</v>
      </c>
    </row>
    <row r="371" spans="1:9" x14ac:dyDescent="0.25">
      <c r="A371" t="s">
        <v>64</v>
      </c>
      <c r="B371" t="s">
        <v>65</v>
      </c>
      <c r="C371" t="s">
        <v>63</v>
      </c>
      <c r="D371" t="s">
        <v>62</v>
      </c>
      <c r="E371" t="s">
        <v>45</v>
      </c>
      <c r="F371" t="s">
        <v>42</v>
      </c>
      <c r="G371" s="2">
        <v>43199</v>
      </c>
      <c r="H371" s="1">
        <v>4175627</v>
      </c>
      <c r="I371" s="1">
        <v>381270</v>
      </c>
    </row>
    <row r="372" spans="1:9" x14ac:dyDescent="0.25">
      <c r="A372" t="s">
        <v>60</v>
      </c>
      <c r="B372" t="s">
        <v>61</v>
      </c>
      <c r="C372" t="s">
        <v>59</v>
      </c>
      <c r="D372" t="s">
        <v>58</v>
      </c>
      <c r="E372" t="s">
        <v>45</v>
      </c>
      <c r="F372" t="s">
        <v>42</v>
      </c>
      <c r="G372" s="2">
        <v>43208</v>
      </c>
      <c r="H372" s="1">
        <v>1030000</v>
      </c>
      <c r="I372" s="1">
        <v>381270</v>
      </c>
    </row>
    <row r="373" spans="1:9" x14ac:dyDescent="0.25">
      <c r="A373" t="s">
        <v>56</v>
      </c>
      <c r="B373" t="s">
        <v>57</v>
      </c>
      <c r="C373" t="s">
        <v>55</v>
      </c>
      <c r="D373" t="s">
        <v>54</v>
      </c>
      <c r="E373" t="s">
        <v>45</v>
      </c>
      <c r="F373" t="s">
        <v>42</v>
      </c>
      <c r="G373" s="2">
        <v>43208</v>
      </c>
      <c r="H373" s="1">
        <v>1122300</v>
      </c>
      <c r="I373" s="1">
        <v>298271</v>
      </c>
    </row>
    <row r="374" spans="1:9" x14ac:dyDescent="0.25">
      <c r="A374" t="s">
        <v>52</v>
      </c>
      <c r="B374" t="s">
        <v>53</v>
      </c>
      <c r="C374" t="s">
        <v>51</v>
      </c>
      <c r="D374" t="s">
        <v>50</v>
      </c>
      <c r="E374" t="s">
        <v>45</v>
      </c>
      <c r="F374" t="s">
        <v>42</v>
      </c>
      <c r="G374" s="2">
        <v>43104</v>
      </c>
      <c r="H374" s="1">
        <v>1700000</v>
      </c>
      <c r="I374" s="1">
        <v>391290</v>
      </c>
    </row>
    <row r="375" spans="1:9" x14ac:dyDescent="0.25">
      <c r="A375" t="s">
        <v>48</v>
      </c>
      <c r="B375" t="s">
        <v>49</v>
      </c>
      <c r="C375" t="s">
        <v>47</v>
      </c>
      <c r="D375" t="s">
        <v>46</v>
      </c>
      <c r="E375" t="s">
        <v>45</v>
      </c>
      <c r="F375" t="s">
        <v>42</v>
      </c>
      <c r="G375" s="2">
        <v>43116</v>
      </c>
      <c r="H375" s="1">
        <v>1600000</v>
      </c>
      <c r="I375" s="1">
        <v>234688</v>
      </c>
    </row>
    <row r="376" spans="1:9" x14ac:dyDescent="0.25">
      <c r="A376" t="s">
        <v>12058</v>
      </c>
      <c r="D376">
        <f>SUBTOTAL(103,Tabulka21314[IČO klienta])</f>
        <v>374</v>
      </c>
      <c r="G376"/>
      <c r="H376" s="3">
        <f>SUBTOTAL(109,Tabulka21314[Výše úvěru])</f>
        <v>392177052.99000001</v>
      </c>
      <c r="I376" s="3">
        <f>SUBTOTAL(109,Tabulka21314[Výše dotace])</f>
        <v>131560669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r:id="rId1"/>
  <headerFooter>
    <oddHeader>&amp;LPGRLF, a.s.&amp;CZúčtování se SR 2018&amp;RPůda - snížení jistiny</oddHeader>
    <oddFooter>&amp;L&amp;D&amp;R&amp;P/&amp;N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19" style="1" bestFit="1" customWidth="1"/>
    <col min="9" max="9" width="17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37</v>
      </c>
      <c r="B2" t="s">
        <v>38</v>
      </c>
      <c r="C2" t="s">
        <v>36</v>
      </c>
      <c r="D2" t="s">
        <v>35</v>
      </c>
      <c r="E2" t="s">
        <v>1</v>
      </c>
      <c r="F2" t="s">
        <v>4</v>
      </c>
      <c r="G2" s="2">
        <v>43194</v>
      </c>
      <c r="H2" s="1">
        <v>597990</v>
      </c>
      <c r="I2" s="1">
        <v>17911.3541</v>
      </c>
    </row>
    <row r="3" spans="1:9" x14ac:dyDescent="0.25">
      <c r="A3" t="s">
        <v>33</v>
      </c>
      <c r="B3" t="s">
        <v>34</v>
      </c>
      <c r="C3" t="s">
        <v>32</v>
      </c>
      <c r="D3" t="s">
        <v>31</v>
      </c>
      <c r="E3" t="s">
        <v>1</v>
      </c>
      <c r="F3" t="s">
        <v>4</v>
      </c>
      <c r="G3" s="2">
        <v>43423</v>
      </c>
      <c r="H3" s="1">
        <v>799500</v>
      </c>
      <c r="I3" s="1">
        <v>103995.8741</v>
      </c>
    </row>
    <row r="4" spans="1:9" x14ac:dyDescent="0.25">
      <c r="A4" t="s">
        <v>29</v>
      </c>
      <c r="B4" t="s">
        <v>30</v>
      </c>
      <c r="C4" t="s">
        <v>28</v>
      </c>
      <c r="D4" t="s">
        <v>27</v>
      </c>
      <c r="E4" t="s">
        <v>1</v>
      </c>
      <c r="F4" t="s">
        <v>4</v>
      </c>
      <c r="G4" s="2">
        <v>43250</v>
      </c>
      <c r="H4" s="1">
        <v>3000000</v>
      </c>
      <c r="I4" s="1">
        <v>168990.63329999999</v>
      </c>
    </row>
    <row r="5" spans="1:9" x14ac:dyDescent="0.25">
      <c r="A5" t="s">
        <v>25</v>
      </c>
      <c r="B5" t="s">
        <v>26</v>
      </c>
      <c r="C5" t="s">
        <v>24</v>
      </c>
      <c r="D5" t="s">
        <v>23</v>
      </c>
      <c r="E5" t="s">
        <v>1</v>
      </c>
      <c r="F5" t="s">
        <v>4</v>
      </c>
      <c r="G5" s="2">
        <v>43437</v>
      </c>
      <c r="H5" s="1">
        <v>2057580</v>
      </c>
      <c r="I5" s="1">
        <v>104539.0917</v>
      </c>
    </row>
    <row r="6" spans="1:9" x14ac:dyDescent="0.25">
      <c r="A6" t="s">
        <v>21</v>
      </c>
      <c r="B6" t="s">
        <v>22</v>
      </c>
      <c r="C6" t="s">
        <v>20</v>
      </c>
      <c r="D6" t="s">
        <v>19</v>
      </c>
      <c r="E6" t="s">
        <v>1</v>
      </c>
      <c r="F6" t="s">
        <v>4</v>
      </c>
      <c r="G6" s="2">
        <v>43306</v>
      </c>
      <c r="H6" s="1">
        <v>1814550</v>
      </c>
      <c r="I6" s="1">
        <v>109274.7166</v>
      </c>
    </row>
    <row r="7" spans="1:9" x14ac:dyDescent="0.25">
      <c r="A7" t="s">
        <v>17</v>
      </c>
      <c r="B7" t="s">
        <v>18</v>
      </c>
      <c r="C7" t="s">
        <v>16</v>
      </c>
      <c r="D7" t="s">
        <v>15</v>
      </c>
      <c r="E7" t="s">
        <v>1</v>
      </c>
      <c r="F7" t="s">
        <v>4</v>
      </c>
      <c r="G7" s="2">
        <v>43327</v>
      </c>
      <c r="H7" s="1">
        <v>3097817</v>
      </c>
      <c r="I7" s="1">
        <v>170981.78890000001</v>
      </c>
    </row>
    <row r="8" spans="1:9" x14ac:dyDescent="0.25">
      <c r="A8" t="s">
        <v>13</v>
      </c>
      <c r="B8" t="s">
        <v>14</v>
      </c>
      <c r="C8" t="s">
        <v>12</v>
      </c>
      <c r="D8" t="s">
        <v>11</v>
      </c>
      <c r="E8" t="s">
        <v>1</v>
      </c>
      <c r="F8" t="s">
        <v>4</v>
      </c>
      <c r="G8" s="2">
        <v>43327</v>
      </c>
      <c r="H8" s="1">
        <v>1500000</v>
      </c>
      <c r="I8" s="1">
        <v>159462.28409999999</v>
      </c>
    </row>
    <row r="9" spans="1:9" x14ac:dyDescent="0.25">
      <c r="A9" t="s">
        <v>9</v>
      </c>
      <c r="B9" t="s">
        <v>10</v>
      </c>
      <c r="C9" t="s">
        <v>8</v>
      </c>
      <c r="D9" t="s">
        <v>7</v>
      </c>
      <c r="E9" t="s">
        <v>1</v>
      </c>
      <c r="F9" t="s">
        <v>4</v>
      </c>
      <c r="G9" s="2">
        <v>43326</v>
      </c>
      <c r="H9" s="1">
        <v>232740</v>
      </c>
      <c r="I9" s="1">
        <v>12862.867200000001</v>
      </c>
    </row>
    <row r="10" spans="1:9" x14ac:dyDescent="0.25">
      <c r="A10" t="s">
        <v>5</v>
      </c>
      <c r="B10" t="s">
        <v>6</v>
      </c>
      <c r="C10" t="s">
        <v>3</v>
      </c>
      <c r="D10" t="s">
        <v>2</v>
      </c>
      <c r="E10" t="s">
        <v>1</v>
      </c>
      <c r="F10" t="s">
        <v>4</v>
      </c>
      <c r="G10" s="2">
        <v>43185</v>
      </c>
      <c r="H10" s="1">
        <v>3928919</v>
      </c>
      <c r="I10" s="1">
        <v>604438.85089999996</v>
      </c>
    </row>
    <row r="11" spans="1:9" x14ac:dyDescent="0.25">
      <c r="A11" t="s">
        <v>12058</v>
      </c>
      <c r="D11">
        <f>SUBTOTAL(103,Tabulka213[IČO klienta])</f>
        <v>9</v>
      </c>
      <c r="G11"/>
      <c r="H11" s="3">
        <f>SUBTOTAL(109,Tabulka213[Výše úvěru])</f>
        <v>17029096</v>
      </c>
      <c r="I11" s="3">
        <f>SUBTOTAL(109,Tabulka213[Výše dotace])</f>
        <v>1452457.4608999998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r:id="rId1"/>
  <headerFooter>
    <oddHeader>&amp;LPGRLF, a.s.&amp;CZúčtování se SR 2018&amp;RZpracovatel</oddHeader>
    <oddFooter>&amp;L&amp;D&amp;R&amp;P/&amp;N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30.85546875" bestFit="1" customWidth="1"/>
    <col min="6" max="6" width="14.85546875" bestFit="1" customWidth="1"/>
    <col min="7" max="7" width="16.85546875" style="2" bestFit="1" customWidth="1"/>
    <col min="8" max="8" width="19" style="1" bestFit="1" customWidth="1"/>
    <col min="9" max="9" width="17.57031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12050</v>
      </c>
      <c r="I1" s="1" t="s">
        <v>12057</v>
      </c>
    </row>
    <row r="2" spans="1:9" x14ac:dyDescent="0.25">
      <c r="A2" t="s">
        <v>43</v>
      </c>
      <c r="B2" t="s">
        <v>44</v>
      </c>
      <c r="C2" t="s">
        <v>41</v>
      </c>
      <c r="D2" t="s">
        <v>40</v>
      </c>
      <c r="E2" t="s">
        <v>39</v>
      </c>
      <c r="F2" t="s">
        <v>42</v>
      </c>
      <c r="G2" s="2">
        <v>43164</v>
      </c>
      <c r="H2" s="1">
        <v>0</v>
      </c>
      <c r="I2" s="1">
        <v>147200</v>
      </c>
    </row>
    <row r="3" spans="1:9" x14ac:dyDescent="0.25">
      <c r="A3" t="s">
        <v>12058</v>
      </c>
      <c r="D3">
        <f>SUBTOTAL(103,Tabulka2[IČO klienta])</f>
        <v>1</v>
      </c>
      <c r="G3"/>
      <c r="H3" s="3">
        <f>SUBTOTAL(109,Tabulka2[Výše úvěru])</f>
        <v>0</v>
      </c>
      <c r="I3" s="3">
        <f>SUBTOTAL(109,Tabulka2[Výše dotace])</f>
        <v>147200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r:id="rId1"/>
  <headerFooter>
    <oddHeader>&amp;LPGRLF, a.s.&amp;CZúčtování se SR 2018&amp;RZajištění úvěru</oddHeader>
    <oddFooter>&amp;L&amp;D&amp;R&amp;P/&amp;N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25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24.140625" bestFit="1" customWidth="1"/>
    <col min="6" max="6" width="14.85546875" bestFit="1" customWidth="1"/>
    <col min="7" max="7" width="16.85546875" style="2" bestFit="1" customWidth="1"/>
    <col min="8" max="9" width="19.1406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30753</v>
      </c>
      <c r="I1" s="1" t="s">
        <v>30754</v>
      </c>
    </row>
    <row r="2" spans="1:9" x14ac:dyDescent="0.25">
      <c r="A2" t="s">
        <v>30738</v>
      </c>
      <c r="B2" t="s">
        <v>30739</v>
      </c>
      <c r="C2" t="s">
        <v>14692</v>
      </c>
      <c r="D2" t="s">
        <v>14691</v>
      </c>
      <c r="E2" t="s">
        <v>14199</v>
      </c>
      <c r="F2" t="s">
        <v>42</v>
      </c>
      <c r="G2" s="2">
        <v>43122</v>
      </c>
      <c r="H2" s="1">
        <v>234970</v>
      </c>
      <c r="I2" s="1">
        <v>93988</v>
      </c>
    </row>
    <row r="3" spans="1:9" x14ac:dyDescent="0.25">
      <c r="A3" t="s">
        <v>30736</v>
      </c>
      <c r="B3" t="s">
        <v>30737</v>
      </c>
      <c r="C3" t="s">
        <v>18305</v>
      </c>
      <c r="D3" t="s">
        <v>18304</v>
      </c>
      <c r="E3" t="s">
        <v>14199</v>
      </c>
      <c r="F3" t="s">
        <v>42</v>
      </c>
      <c r="G3" s="2">
        <v>43250</v>
      </c>
      <c r="H3" s="1">
        <v>147748</v>
      </c>
      <c r="I3" s="1">
        <v>60577.3</v>
      </c>
    </row>
    <row r="4" spans="1:9" x14ac:dyDescent="0.25">
      <c r="A4" t="s">
        <v>30734</v>
      </c>
      <c r="B4" t="s">
        <v>30735</v>
      </c>
      <c r="C4" t="s">
        <v>30733</v>
      </c>
      <c r="D4" t="s">
        <v>30732</v>
      </c>
      <c r="E4" t="s">
        <v>14199</v>
      </c>
      <c r="F4" t="s">
        <v>42</v>
      </c>
      <c r="G4" s="2">
        <v>43194</v>
      </c>
      <c r="H4" s="1">
        <v>28019</v>
      </c>
      <c r="I4" s="1">
        <v>14009.5</v>
      </c>
    </row>
    <row r="5" spans="1:9" x14ac:dyDescent="0.25">
      <c r="A5" t="s">
        <v>30730</v>
      </c>
      <c r="B5" t="s">
        <v>30731</v>
      </c>
      <c r="C5" t="s">
        <v>30729</v>
      </c>
      <c r="D5" t="s">
        <v>30728</v>
      </c>
      <c r="E5" t="s">
        <v>14199</v>
      </c>
      <c r="F5" t="s">
        <v>42</v>
      </c>
      <c r="G5" s="2">
        <v>43222</v>
      </c>
      <c r="H5" s="1">
        <v>177463</v>
      </c>
      <c r="I5" s="1">
        <v>71659.600000000006</v>
      </c>
    </row>
    <row r="6" spans="1:9" x14ac:dyDescent="0.25">
      <c r="A6" t="s">
        <v>30726</v>
      </c>
      <c r="B6" t="s">
        <v>30727</v>
      </c>
      <c r="C6" t="s">
        <v>13139</v>
      </c>
      <c r="D6" t="s">
        <v>13138</v>
      </c>
      <c r="E6" t="s">
        <v>14199</v>
      </c>
      <c r="F6" t="s">
        <v>42</v>
      </c>
      <c r="G6" s="2">
        <v>43160</v>
      </c>
      <c r="H6" s="1">
        <v>12385</v>
      </c>
      <c r="I6" s="1">
        <v>6192.5</v>
      </c>
    </row>
    <row r="7" spans="1:9" x14ac:dyDescent="0.25">
      <c r="A7" t="s">
        <v>30724</v>
      </c>
      <c r="B7" t="s">
        <v>30725</v>
      </c>
      <c r="C7" t="s">
        <v>30723</v>
      </c>
      <c r="D7" t="s">
        <v>30722</v>
      </c>
      <c r="E7" t="s">
        <v>14199</v>
      </c>
      <c r="F7" t="s">
        <v>42</v>
      </c>
      <c r="G7" s="2">
        <v>43104</v>
      </c>
      <c r="H7" s="1">
        <v>13619</v>
      </c>
      <c r="I7" s="1">
        <v>5612.8</v>
      </c>
    </row>
    <row r="8" spans="1:9" x14ac:dyDescent="0.25">
      <c r="A8" t="s">
        <v>30720</v>
      </c>
      <c r="B8" t="s">
        <v>30721</v>
      </c>
      <c r="C8" t="s">
        <v>30719</v>
      </c>
      <c r="D8" t="s">
        <v>30718</v>
      </c>
      <c r="E8" t="s">
        <v>14199</v>
      </c>
      <c r="F8" t="s">
        <v>42</v>
      </c>
      <c r="G8" s="2">
        <v>43104</v>
      </c>
      <c r="H8" s="1">
        <v>31445</v>
      </c>
      <c r="I8" s="1">
        <v>12578</v>
      </c>
    </row>
    <row r="9" spans="1:9" x14ac:dyDescent="0.25">
      <c r="A9" t="s">
        <v>30716</v>
      </c>
      <c r="B9" t="s">
        <v>30717</v>
      </c>
      <c r="C9" t="s">
        <v>30715</v>
      </c>
      <c r="D9" t="s">
        <v>30714</v>
      </c>
      <c r="E9" t="s">
        <v>14199</v>
      </c>
      <c r="F9" t="s">
        <v>42</v>
      </c>
      <c r="G9" s="2">
        <v>43104</v>
      </c>
      <c r="H9" s="1">
        <v>11368</v>
      </c>
      <c r="I9" s="1">
        <v>5684</v>
      </c>
    </row>
    <row r="10" spans="1:9" x14ac:dyDescent="0.25">
      <c r="A10" t="s">
        <v>30712</v>
      </c>
      <c r="B10" t="s">
        <v>30713</v>
      </c>
      <c r="C10" t="s">
        <v>30711</v>
      </c>
      <c r="D10" t="s">
        <v>30710</v>
      </c>
      <c r="E10" t="s">
        <v>14199</v>
      </c>
      <c r="F10" t="s">
        <v>42</v>
      </c>
      <c r="G10" s="2">
        <v>43250</v>
      </c>
      <c r="H10" s="1">
        <v>80518</v>
      </c>
      <c r="I10" s="1">
        <v>34046.9</v>
      </c>
    </row>
    <row r="11" spans="1:9" x14ac:dyDescent="0.25">
      <c r="A11" t="s">
        <v>30708</v>
      </c>
      <c r="B11" t="s">
        <v>30709</v>
      </c>
      <c r="C11" t="s">
        <v>2407</v>
      </c>
      <c r="D11" t="s">
        <v>2406</v>
      </c>
      <c r="E11" t="s">
        <v>14199</v>
      </c>
      <c r="F11" t="s">
        <v>42</v>
      </c>
      <c r="G11" s="2">
        <v>43194</v>
      </c>
      <c r="H11" s="1">
        <v>49932</v>
      </c>
      <c r="I11" s="1">
        <v>19972.8</v>
      </c>
    </row>
    <row r="12" spans="1:9" x14ac:dyDescent="0.25">
      <c r="A12" t="s">
        <v>30706</v>
      </c>
      <c r="B12" t="s">
        <v>30707</v>
      </c>
      <c r="C12" t="s">
        <v>30705</v>
      </c>
      <c r="D12" t="s">
        <v>30704</v>
      </c>
      <c r="E12" t="s">
        <v>14199</v>
      </c>
      <c r="F12" t="s">
        <v>42</v>
      </c>
      <c r="G12" s="2">
        <v>43103</v>
      </c>
      <c r="H12" s="1">
        <v>18273</v>
      </c>
      <c r="I12" s="1">
        <v>7309.2</v>
      </c>
    </row>
    <row r="13" spans="1:9" x14ac:dyDescent="0.25">
      <c r="A13" t="s">
        <v>30702</v>
      </c>
      <c r="B13" t="s">
        <v>30703</v>
      </c>
      <c r="C13" t="s">
        <v>22814</v>
      </c>
      <c r="D13" t="s">
        <v>22813</v>
      </c>
      <c r="E13" t="s">
        <v>14199</v>
      </c>
      <c r="F13" t="s">
        <v>42</v>
      </c>
      <c r="G13" s="2">
        <v>43104</v>
      </c>
      <c r="H13" s="1">
        <v>30262</v>
      </c>
      <c r="I13" s="1">
        <v>13700.7</v>
      </c>
    </row>
    <row r="14" spans="1:9" x14ac:dyDescent="0.25">
      <c r="A14" t="s">
        <v>30700</v>
      </c>
      <c r="B14" t="s">
        <v>30701</v>
      </c>
      <c r="C14" t="s">
        <v>29890</v>
      </c>
      <c r="D14" t="s">
        <v>29889</v>
      </c>
      <c r="E14" t="s">
        <v>14199</v>
      </c>
      <c r="F14" t="s">
        <v>42</v>
      </c>
      <c r="G14" s="2">
        <v>43185</v>
      </c>
      <c r="H14" s="1">
        <v>4247</v>
      </c>
      <c r="I14" s="1">
        <v>2123.5</v>
      </c>
    </row>
    <row r="15" spans="1:9" x14ac:dyDescent="0.25">
      <c r="A15" t="s">
        <v>30698</v>
      </c>
      <c r="B15" t="s">
        <v>30699</v>
      </c>
      <c r="C15" t="s">
        <v>951</v>
      </c>
      <c r="D15" t="s">
        <v>950</v>
      </c>
      <c r="E15" t="s">
        <v>14199</v>
      </c>
      <c r="F15" t="s">
        <v>42</v>
      </c>
      <c r="G15" s="2">
        <v>43116</v>
      </c>
      <c r="H15" s="1">
        <v>6875</v>
      </c>
      <c r="I15" s="1">
        <v>3437.5</v>
      </c>
    </row>
    <row r="16" spans="1:9" x14ac:dyDescent="0.25">
      <c r="A16" t="s">
        <v>30696</v>
      </c>
      <c r="B16" t="s">
        <v>30697</v>
      </c>
      <c r="C16" t="s">
        <v>24105</v>
      </c>
      <c r="D16" t="s">
        <v>24104</v>
      </c>
      <c r="E16" t="s">
        <v>14199</v>
      </c>
      <c r="F16" t="s">
        <v>42</v>
      </c>
      <c r="G16" s="2">
        <v>43104</v>
      </c>
      <c r="H16" s="1">
        <v>42107</v>
      </c>
      <c r="I16" s="1">
        <v>19400.099999999999</v>
      </c>
    </row>
    <row r="17" spans="1:9" x14ac:dyDescent="0.25">
      <c r="A17" t="s">
        <v>30694</v>
      </c>
      <c r="B17" t="s">
        <v>30695</v>
      </c>
      <c r="C17" t="s">
        <v>30690</v>
      </c>
      <c r="D17" t="s">
        <v>30693</v>
      </c>
      <c r="E17" t="s">
        <v>14199</v>
      </c>
      <c r="F17" t="s">
        <v>42</v>
      </c>
      <c r="G17" s="2">
        <v>43171</v>
      </c>
      <c r="H17" s="1">
        <v>58393</v>
      </c>
      <c r="I17" s="1">
        <v>23357.200000000001</v>
      </c>
    </row>
    <row r="18" spans="1:9" x14ac:dyDescent="0.25">
      <c r="A18" t="s">
        <v>30691</v>
      </c>
      <c r="B18" t="s">
        <v>30692</v>
      </c>
      <c r="C18" t="s">
        <v>30690</v>
      </c>
      <c r="D18" t="s">
        <v>30689</v>
      </c>
      <c r="E18" t="s">
        <v>14199</v>
      </c>
      <c r="F18" t="s">
        <v>42</v>
      </c>
      <c r="G18" s="2">
        <v>43171</v>
      </c>
      <c r="H18" s="1">
        <v>69143</v>
      </c>
      <c r="I18" s="1">
        <v>32540.400000000001</v>
      </c>
    </row>
    <row r="19" spans="1:9" x14ac:dyDescent="0.25">
      <c r="A19" t="s">
        <v>30687</v>
      </c>
      <c r="B19" t="s">
        <v>30688</v>
      </c>
      <c r="C19" t="s">
        <v>30686</v>
      </c>
      <c r="D19" t="s">
        <v>30685</v>
      </c>
      <c r="E19" t="s">
        <v>14199</v>
      </c>
      <c r="F19" t="s">
        <v>42</v>
      </c>
      <c r="G19" s="2">
        <v>43117</v>
      </c>
      <c r="H19" s="1">
        <v>56838</v>
      </c>
      <c r="I19" s="1">
        <v>28419</v>
      </c>
    </row>
    <row r="20" spans="1:9" x14ac:dyDescent="0.25">
      <c r="A20" t="s">
        <v>30683</v>
      </c>
      <c r="B20" t="s">
        <v>30684</v>
      </c>
      <c r="C20" t="s">
        <v>24064</v>
      </c>
      <c r="D20" t="s">
        <v>24063</v>
      </c>
      <c r="E20" t="s">
        <v>14199</v>
      </c>
      <c r="F20" t="s">
        <v>42</v>
      </c>
      <c r="G20" s="2">
        <v>43122</v>
      </c>
      <c r="H20" s="1">
        <v>313983</v>
      </c>
      <c r="I20" s="1">
        <v>125593.2</v>
      </c>
    </row>
    <row r="21" spans="1:9" x14ac:dyDescent="0.25">
      <c r="A21" t="s">
        <v>30681</v>
      </c>
      <c r="B21" t="s">
        <v>30682</v>
      </c>
      <c r="C21" t="s">
        <v>15194</v>
      </c>
      <c r="D21" t="s">
        <v>15193</v>
      </c>
      <c r="E21" t="s">
        <v>14199</v>
      </c>
      <c r="F21" t="s">
        <v>42</v>
      </c>
      <c r="G21" s="2">
        <v>43104</v>
      </c>
      <c r="H21" s="1">
        <v>171805</v>
      </c>
      <c r="I21" s="1">
        <v>68722</v>
      </c>
    </row>
    <row r="22" spans="1:9" x14ac:dyDescent="0.25">
      <c r="A22" t="s">
        <v>30679</v>
      </c>
      <c r="B22" t="s">
        <v>30680</v>
      </c>
      <c r="C22" t="s">
        <v>30678</v>
      </c>
      <c r="D22" t="s">
        <v>30677</v>
      </c>
      <c r="E22" t="s">
        <v>14199</v>
      </c>
      <c r="F22" t="s">
        <v>42</v>
      </c>
      <c r="G22" s="2">
        <v>43199</v>
      </c>
      <c r="H22" s="1">
        <v>101089</v>
      </c>
      <c r="I22" s="1">
        <v>41770.6</v>
      </c>
    </row>
    <row r="23" spans="1:9" x14ac:dyDescent="0.25">
      <c r="A23" t="s">
        <v>30675</v>
      </c>
      <c r="B23" t="s">
        <v>30676</v>
      </c>
      <c r="C23" t="s">
        <v>30674</v>
      </c>
      <c r="D23" t="s">
        <v>30673</v>
      </c>
      <c r="E23" t="s">
        <v>14199</v>
      </c>
      <c r="F23" t="s">
        <v>42</v>
      </c>
      <c r="G23" s="2">
        <v>43158</v>
      </c>
      <c r="H23" s="1">
        <v>12606</v>
      </c>
      <c r="I23" s="1">
        <v>5042.3999999999996</v>
      </c>
    </row>
    <row r="24" spans="1:9" x14ac:dyDescent="0.25">
      <c r="A24" t="s">
        <v>30671</v>
      </c>
      <c r="B24" t="s">
        <v>30672</v>
      </c>
      <c r="C24" t="s">
        <v>30670</v>
      </c>
      <c r="D24" t="s">
        <v>30669</v>
      </c>
      <c r="E24" t="s">
        <v>14199</v>
      </c>
      <c r="F24" t="s">
        <v>42</v>
      </c>
      <c r="G24" s="2">
        <v>43173</v>
      </c>
      <c r="H24" s="1">
        <v>17359</v>
      </c>
      <c r="I24" s="1">
        <v>8679.5</v>
      </c>
    </row>
    <row r="25" spans="1:9" x14ac:dyDescent="0.25">
      <c r="A25" t="s">
        <v>30667</v>
      </c>
      <c r="B25" t="s">
        <v>30668</v>
      </c>
      <c r="C25" t="s">
        <v>30666</v>
      </c>
      <c r="D25" t="s">
        <v>30665</v>
      </c>
      <c r="E25" t="s">
        <v>14199</v>
      </c>
      <c r="F25" t="s">
        <v>42</v>
      </c>
      <c r="G25" s="2">
        <v>43117</v>
      </c>
      <c r="H25" s="1">
        <v>10488</v>
      </c>
      <c r="I25" s="1">
        <v>4195.2</v>
      </c>
    </row>
    <row r="26" spans="1:9" x14ac:dyDescent="0.25">
      <c r="A26" t="s">
        <v>30663</v>
      </c>
      <c r="B26" t="s">
        <v>30664</v>
      </c>
      <c r="C26" t="s">
        <v>30662</v>
      </c>
      <c r="D26" t="s">
        <v>30661</v>
      </c>
      <c r="E26" t="s">
        <v>14199</v>
      </c>
      <c r="F26" t="s">
        <v>42</v>
      </c>
      <c r="G26" s="2">
        <v>43117</v>
      </c>
      <c r="H26" s="1">
        <v>81164</v>
      </c>
      <c r="I26" s="1">
        <v>32465.599999999999</v>
      </c>
    </row>
    <row r="27" spans="1:9" x14ac:dyDescent="0.25">
      <c r="A27" t="s">
        <v>30659</v>
      </c>
      <c r="B27" t="s">
        <v>30660</v>
      </c>
      <c r="C27" t="s">
        <v>30658</v>
      </c>
      <c r="D27" t="s">
        <v>30657</v>
      </c>
      <c r="E27" t="s">
        <v>14199</v>
      </c>
      <c r="F27" t="s">
        <v>42</v>
      </c>
      <c r="G27" s="2">
        <v>43117</v>
      </c>
      <c r="H27" s="1">
        <v>41324</v>
      </c>
      <c r="I27" s="1">
        <v>16529.599999999999</v>
      </c>
    </row>
    <row r="28" spans="1:9" x14ac:dyDescent="0.25">
      <c r="A28" t="s">
        <v>30655</v>
      </c>
      <c r="B28" t="s">
        <v>30656</v>
      </c>
      <c r="C28" t="s">
        <v>19531</v>
      </c>
      <c r="D28" t="s">
        <v>19530</v>
      </c>
      <c r="E28" t="s">
        <v>14199</v>
      </c>
      <c r="F28" t="s">
        <v>42</v>
      </c>
      <c r="G28" s="2">
        <v>43157</v>
      </c>
      <c r="H28" s="1">
        <v>68143</v>
      </c>
      <c r="I28" s="1">
        <v>34071.5</v>
      </c>
    </row>
    <row r="29" spans="1:9" x14ac:dyDescent="0.25">
      <c r="A29" t="s">
        <v>30653</v>
      </c>
      <c r="B29" t="s">
        <v>30654</v>
      </c>
      <c r="C29" t="s">
        <v>28829</v>
      </c>
      <c r="D29" t="s">
        <v>28834</v>
      </c>
      <c r="E29" t="s">
        <v>14199</v>
      </c>
      <c r="F29" t="s">
        <v>42</v>
      </c>
      <c r="G29" s="2">
        <v>43116</v>
      </c>
      <c r="H29" s="1">
        <v>9289</v>
      </c>
      <c r="I29" s="1">
        <v>3715.6</v>
      </c>
    </row>
    <row r="30" spans="1:9" x14ac:dyDescent="0.25">
      <c r="A30" t="s">
        <v>30651</v>
      </c>
      <c r="B30" t="s">
        <v>30652</v>
      </c>
      <c r="C30" t="s">
        <v>30650</v>
      </c>
      <c r="D30" t="s">
        <v>30649</v>
      </c>
      <c r="E30" t="s">
        <v>14199</v>
      </c>
      <c r="F30" t="s">
        <v>42</v>
      </c>
      <c r="G30" s="2">
        <v>43129</v>
      </c>
      <c r="H30" s="1">
        <v>363184</v>
      </c>
      <c r="I30" s="1">
        <v>145273.60000000001</v>
      </c>
    </row>
    <row r="31" spans="1:9" x14ac:dyDescent="0.25">
      <c r="A31" t="s">
        <v>30647</v>
      </c>
      <c r="B31" t="s">
        <v>30648</v>
      </c>
      <c r="C31" t="s">
        <v>25388</v>
      </c>
      <c r="D31" t="s">
        <v>25387</v>
      </c>
      <c r="E31" t="s">
        <v>14199</v>
      </c>
      <c r="F31" t="s">
        <v>42</v>
      </c>
      <c r="G31" s="2">
        <v>43104</v>
      </c>
      <c r="H31" s="1">
        <v>485084</v>
      </c>
      <c r="I31" s="1">
        <v>194033.6</v>
      </c>
    </row>
    <row r="32" spans="1:9" x14ac:dyDescent="0.25">
      <c r="A32" t="s">
        <v>30645</v>
      </c>
      <c r="B32" t="s">
        <v>30646</v>
      </c>
      <c r="C32" t="s">
        <v>30644</v>
      </c>
      <c r="D32" t="s">
        <v>30643</v>
      </c>
      <c r="E32" t="s">
        <v>14199</v>
      </c>
      <c r="F32" t="s">
        <v>42</v>
      </c>
      <c r="G32" s="2">
        <v>43104</v>
      </c>
      <c r="H32" s="1">
        <v>104396</v>
      </c>
      <c r="I32" s="1">
        <v>46789.8</v>
      </c>
    </row>
    <row r="33" spans="1:9" x14ac:dyDescent="0.25">
      <c r="A33" t="s">
        <v>30641</v>
      </c>
      <c r="B33" t="s">
        <v>30642</v>
      </c>
      <c r="C33" t="s">
        <v>27981</v>
      </c>
      <c r="D33" t="s">
        <v>27980</v>
      </c>
      <c r="E33" t="s">
        <v>14199</v>
      </c>
      <c r="F33" t="s">
        <v>42</v>
      </c>
      <c r="G33" s="2">
        <v>43171</v>
      </c>
      <c r="H33" s="1">
        <v>51967</v>
      </c>
      <c r="I33" s="1">
        <v>20786.8</v>
      </c>
    </row>
    <row r="34" spans="1:9" x14ac:dyDescent="0.25">
      <c r="A34" t="s">
        <v>30639</v>
      </c>
      <c r="B34" t="s">
        <v>30640</v>
      </c>
      <c r="C34" t="s">
        <v>29173</v>
      </c>
      <c r="D34" t="s">
        <v>29172</v>
      </c>
      <c r="E34" t="s">
        <v>14199</v>
      </c>
      <c r="F34" t="s">
        <v>42</v>
      </c>
      <c r="G34" s="2">
        <v>43145</v>
      </c>
      <c r="H34" s="1">
        <v>18070</v>
      </c>
      <c r="I34" s="1">
        <v>7606.3</v>
      </c>
    </row>
    <row r="35" spans="1:9" x14ac:dyDescent="0.25">
      <c r="A35" t="s">
        <v>30637</v>
      </c>
      <c r="B35" t="s">
        <v>30638</v>
      </c>
      <c r="C35" t="s">
        <v>18315</v>
      </c>
      <c r="D35" t="s">
        <v>18314</v>
      </c>
      <c r="E35" t="s">
        <v>14199</v>
      </c>
      <c r="F35" t="s">
        <v>42</v>
      </c>
      <c r="G35" s="2">
        <v>43173</v>
      </c>
      <c r="H35" s="1">
        <v>146782</v>
      </c>
      <c r="I35" s="1">
        <v>58712.800000000003</v>
      </c>
    </row>
    <row r="36" spans="1:9" x14ac:dyDescent="0.25">
      <c r="A36" t="s">
        <v>30635</v>
      </c>
      <c r="B36" t="s">
        <v>30636</v>
      </c>
      <c r="C36" t="s">
        <v>5568</v>
      </c>
      <c r="D36" t="s">
        <v>5567</v>
      </c>
      <c r="E36" t="s">
        <v>14199</v>
      </c>
      <c r="F36" t="s">
        <v>42</v>
      </c>
      <c r="G36" s="2">
        <v>43104</v>
      </c>
      <c r="H36" s="1">
        <v>287931</v>
      </c>
      <c r="I36" s="1">
        <v>143965.5</v>
      </c>
    </row>
    <row r="37" spans="1:9" x14ac:dyDescent="0.25">
      <c r="A37" t="s">
        <v>30633</v>
      </c>
      <c r="B37" t="s">
        <v>30634</v>
      </c>
      <c r="C37" t="s">
        <v>30632</v>
      </c>
      <c r="D37" t="s">
        <v>30631</v>
      </c>
      <c r="E37" t="s">
        <v>14199</v>
      </c>
      <c r="F37" t="s">
        <v>42</v>
      </c>
      <c r="G37" s="2">
        <v>43129</v>
      </c>
      <c r="H37" s="1">
        <v>25246</v>
      </c>
      <c r="I37" s="1">
        <v>12623</v>
      </c>
    </row>
    <row r="38" spans="1:9" x14ac:dyDescent="0.25">
      <c r="A38" t="s">
        <v>30629</v>
      </c>
      <c r="B38" t="s">
        <v>30630</v>
      </c>
      <c r="C38" t="s">
        <v>26257</v>
      </c>
      <c r="D38" t="s">
        <v>26256</v>
      </c>
      <c r="E38" t="s">
        <v>14199</v>
      </c>
      <c r="F38" t="s">
        <v>42</v>
      </c>
      <c r="G38" s="2">
        <v>43129</v>
      </c>
      <c r="H38" s="1">
        <v>183422</v>
      </c>
      <c r="I38" s="1">
        <v>73368.800000000003</v>
      </c>
    </row>
    <row r="39" spans="1:9" x14ac:dyDescent="0.25">
      <c r="A39" t="s">
        <v>30627</v>
      </c>
      <c r="B39" t="s">
        <v>30628</v>
      </c>
      <c r="C39" t="s">
        <v>1087</v>
      </c>
      <c r="D39" t="s">
        <v>1086</v>
      </c>
      <c r="E39" t="s">
        <v>14199</v>
      </c>
      <c r="F39" t="s">
        <v>42</v>
      </c>
      <c r="G39" s="2">
        <v>43173</v>
      </c>
      <c r="H39" s="1">
        <v>6677</v>
      </c>
      <c r="I39" s="1">
        <v>2682.4</v>
      </c>
    </row>
    <row r="40" spans="1:9" x14ac:dyDescent="0.25">
      <c r="A40" t="s">
        <v>30625</v>
      </c>
      <c r="B40" t="s">
        <v>30626</v>
      </c>
      <c r="C40" t="s">
        <v>8010</v>
      </c>
      <c r="D40" t="s">
        <v>8009</v>
      </c>
      <c r="E40" t="s">
        <v>14199</v>
      </c>
      <c r="F40" t="s">
        <v>42</v>
      </c>
      <c r="G40" s="2">
        <v>43103</v>
      </c>
      <c r="H40" s="1">
        <v>138778</v>
      </c>
      <c r="I40" s="1">
        <v>55511.199999999997</v>
      </c>
    </row>
    <row r="41" spans="1:9" x14ac:dyDescent="0.25">
      <c r="A41" t="s">
        <v>30623</v>
      </c>
      <c r="B41" t="s">
        <v>30624</v>
      </c>
      <c r="C41" t="s">
        <v>5933</v>
      </c>
      <c r="D41" t="s">
        <v>5932</v>
      </c>
      <c r="E41" t="s">
        <v>14199</v>
      </c>
      <c r="F41" t="s">
        <v>42</v>
      </c>
      <c r="G41" s="2">
        <v>43104</v>
      </c>
      <c r="H41" s="1">
        <v>39717</v>
      </c>
      <c r="I41" s="1">
        <v>15886.8</v>
      </c>
    </row>
    <row r="42" spans="1:9" x14ac:dyDescent="0.25">
      <c r="A42" t="s">
        <v>30621</v>
      </c>
      <c r="B42" t="s">
        <v>30622</v>
      </c>
      <c r="C42" t="s">
        <v>17320</v>
      </c>
      <c r="D42" t="s">
        <v>17319</v>
      </c>
      <c r="E42" t="s">
        <v>14199</v>
      </c>
      <c r="F42" t="s">
        <v>42</v>
      </c>
      <c r="G42" s="2">
        <v>43199</v>
      </c>
      <c r="H42" s="1">
        <v>93042</v>
      </c>
      <c r="I42" s="1">
        <v>46521</v>
      </c>
    </row>
    <row r="43" spans="1:9" x14ac:dyDescent="0.25">
      <c r="A43" t="s">
        <v>30619</v>
      </c>
      <c r="B43" t="s">
        <v>30620</v>
      </c>
      <c r="C43" t="s">
        <v>29978</v>
      </c>
      <c r="D43" t="s">
        <v>29977</v>
      </c>
      <c r="E43" t="s">
        <v>14199</v>
      </c>
      <c r="F43" t="s">
        <v>42</v>
      </c>
      <c r="G43" s="2">
        <v>43129</v>
      </c>
      <c r="H43" s="1">
        <v>34587</v>
      </c>
      <c r="I43" s="1">
        <v>14434.2</v>
      </c>
    </row>
    <row r="44" spans="1:9" x14ac:dyDescent="0.25">
      <c r="A44" t="s">
        <v>30617</v>
      </c>
      <c r="B44" t="s">
        <v>30618</v>
      </c>
      <c r="C44" t="s">
        <v>30616</v>
      </c>
      <c r="D44" t="s">
        <v>30615</v>
      </c>
      <c r="E44" t="s">
        <v>14199</v>
      </c>
      <c r="F44" t="s">
        <v>42</v>
      </c>
      <c r="G44" s="2">
        <v>43216</v>
      </c>
      <c r="H44" s="1">
        <v>4802</v>
      </c>
      <c r="I44" s="1">
        <v>2401</v>
      </c>
    </row>
    <row r="45" spans="1:9" x14ac:dyDescent="0.25">
      <c r="A45" t="s">
        <v>30613</v>
      </c>
      <c r="B45" t="s">
        <v>30614</v>
      </c>
      <c r="C45" t="s">
        <v>23945</v>
      </c>
      <c r="D45" t="s">
        <v>23944</v>
      </c>
      <c r="E45" t="s">
        <v>14199</v>
      </c>
      <c r="F45" t="s">
        <v>42</v>
      </c>
      <c r="G45" s="2">
        <v>43103</v>
      </c>
      <c r="H45" s="1">
        <v>286360</v>
      </c>
      <c r="I45" s="1">
        <v>114544</v>
      </c>
    </row>
    <row r="46" spans="1:9" x14ac:dyDescent="0.25">
      <c r="A46" t="s">
        <v>30611</v>
      </c>
      <c r="B46" t="s">
        <v>30612</v>
      </c>
      <c r="C46" t="s">
        <v>30610</v>
      </c>
      <c r="D46" t="s">
        <v>30609</v>
      </c>
      <c r="E46" t="s">
        <v>14199</v>
      </c>
      <c r="F46" t="s">
        <v>42</v>
      </c>
      <c r="G46" s="2">
        <v>43103</v>
      </c>
      <c r="H46" s="1">
        <v>30025</v>
      </c>
      <c r="I46" s="1">
        <v>13613.1</v>
      </c>
    </row>
    <row r="47" spans="1:9" x14ac:dyDescent="0.25">
      <c r="A47" t="s">
        <v>30607</v>
      </c>
      <c r="B47" t="s">
        <v>30608</v>
      </c>
      <c r="C47" t="s">
        <v>30606</v>
      </c>
      <c r="D47" t="s">
        <v>30605</v>
      </c>
      <c r="E47" t="s">
        <v>14199</v>
      </c>
      <c r="F47" t="s">
        <v>42</v>
      </c>
      <c r="G47" s="2">
        <v>43104</v>
      </c>
      <c r="H47" s="1">
        <v>14079</v>
      </c>
      <c r="I47" s="1">
        <v>7039.5</v>
      </c>
    </row>
    <row r="48" spans="1:9" x14ac:dyDescent="0.25">
      <c r="A48" t="s">
        <v>30603</v>
      </c>
      <c r="B48" t="s">
        <v>30604</v>
      </c>
      <c r="C48" t="s">
        <v>30602</v>
      </c>
      <c r="D48" t="s">
        <v>30601</v>
      </c>
      <c r="E48" t="s">
        <v>14199</v>
      </c>
      <c r="F48" t="s">
        <v>42</v>
      </c>
      <c r="G48" s="2">
        <v>43138</v>
      </c>
      <c r="H48" s="1">
        <v>44821</v>
      </c>
      <c r="I48" s="1">
        <v>17928.400000000001</v>
      </c>
    </row>
    <row r="49" spans="1:9" x14ac:dyDescent="0.25">
      <c r="A49" t="s">
        <v>30599</v>
      </c>
      <c r="B49" t="s">
        <v>30600</v>
      </c>
      <c r="C49" t="s">
        <v>23939</v>
      </c>
      <c r="D49" t="s">
        <v>23938</v>
      </c>
      <c r="E49" t="s">
        <v>14199</v>
      </c>
      <c r="F49" t="s">
        <v>42</v>
      </c>
      <c r="G49" s="2">
        <v>43116</v>
      </c>
      <c r="H49" s="1">
        <v>64671</v>
      </c>
      <c r="I49" s="1">
        <v>27347.9</v>
      </c>
    </row>
    <row r="50" spans="1:9" x14ac:dyDescent="0.25">
      <c r="A50" t="s">
        <v>30597</v>
      </c>
      <c r="B50" t="s">
        <v>30598</v>
      </c>
      <c r="C50" t="s">
        <v>30596</v>
      </c>
      <c r="D50" t="s">
        <v>30595</v>
      </c>
      <c r="E50" t="s">
        <v>14199</v>
      </c>
      <c r="F50" t="s">
        <v>42</v>
      </c>
      <c r="G50" s="2">
        <v>43202</v>
      </c>
      <c r="H50" s="1">
        <v>1276</v>
      </c>
      <c r="I50" s="1">
        <v>4343.3999999999996</v>
      </c>
    </row>
    <row r="51" spans="1:9" x14ac:dyDescent="0.25">
      <c r="A51" t="s">
        <v>30593</v>
      </c>
      <c r="B51" t="s">
        <v>30594</v>
      </c>
      <c r="C51" t="s">
        <v>10054</v>
      </c>
      <c r="D51" t="s">
        <v>10053</v>
      </c>
      <c r="E51" t="s">
        <v>14199</v>
      </c>
      <c r="F51" t="s">
        <v>42</v>
      </c>
      <c r="G51" s="2">
        <v>43202</v>
      </c>
      <c r="H51" s="1">
        <v>36572</v>
      </c>
      <c r="I51" s="1">
        <v>18286</v>
      </c>
    </row>
    <row r="52" spans="1:9" x14ac:dyDescent="0.25">
      <c r="A52" t="s">
        <v>30591</v>
      </c>
      <c r="B52" t="s">
        <v>30592</v>
      </c>
      <c r="C52" t="s">
        <v>29686</v>
      </c>
      <c r="D52" t="s">
        <v>30590</v>
      </c>
      <c r="E52" t="s">
        <v>14199</v>
      </c>
      <c r="F52" t="s">
        <v>42</v>
      </c>
      <c r="G52" s="2">
        <v>43104</v>
      </c>
      <c r="H52" s="1">
        <v>235081</v>
      </c>
      <c r="I52" s="1">
        <v>110325.5</v>
      </c>
    </row>
    <row r="53" spans="1:9" x14ac:dyDescent="0.25">
      <c r="A53" t="s">
        <v>30588</v>
      </c>
      <c r="B53" t="s">
        <v>30589</v>
      </c>
      <c r="C53" t="s">
        <v>8918</v>
      </c>
      <c r="D53" t="s">
        <v>8917</v>
      </c>
      <c r="E53" t="s">
        <v>14199</v>
      </c>
      <c r="F53" t="s">
        <v>42</v>
      </c>
      <c r="G53" s="2">
        <v>43104</v>
      </c>
      <c r="H53" s="1">
        <v>475672</v>
      </c>
      <c r="I53" s="1">
        <v>194095.9</v>
      </c>
    </row>
    <row r="54" spans="1:9" x14ac:dyDescent="0.25">
      <c r="A54" t="s">
        <v>30586</v>
      </c>
      <c r="B54" t="s">
        <v>30587</v>
      </c>
      <c r="C54" t="s">
        <v>30585</v>
      </c>
      <c r="D54" t="s">
        <v>30584</v>
      </c>
      <c r="E54" t="s">
        <v>14199</v>
      </c>
      <c r="F54" t="s">
        <v>42</v>
      </c>
      <c r="G54" s="2">
        <v>43138</v>
      </c>
      <c r="H54" s="1">
        <v>71690</v>
      </c>
      <c r="I54" s="1">
        <v>28676</v>
      </c>
    </row>
    <row r="55" spans="1:9" x14ac:dyDescent="0.25">
      <c r="A55" t="s">
        <v>30582</v>
      </c>
      <c r="B55" t="s">
        <v>30583</v>
      </c>
      <c r="C55" t="s">
        <v>18953</v>
      </c>
      <c r="D55" t="s">
        <v>18952</v>
      </c>
      <c r="E55" t="s">
        <v>14199</v>
      </c>
      <c r="F55" t="s">
        <v>42</v>
      </c>
      <c r="G55" s="2">
        <v>43172</v>
      </c>
      <c r="H55" s="1">
        <v>75997</v>
      </c>
      <c r="I55" s="1">
        <v>31007</v>
      </c>
    </row>
    <row r="56" spans="1:9" x14ac:dyDescent="0.25">
      <c r="A56" t="s">
        <v>30580</v>
      </c>
      <c r="B56" t="s">
        <v>30581</v>
      </c>
      <c r="C56" t="s">
        <v>18885</v>
      </c>
      <c r="D56" t="s">
        <v>18884</v>
      </c>
      <c r="E56" t="s">
        <v>14199</v>
      </c>
      <c r="F56" t="s">
        <v>42</v>
      </c>
      <c r="G56" s="2">
        <v>43202</v>
      </c>
      <c r="H56" s="1">
        <v>38169</v>
      </c>
      <c r="I56" s="1">
        <v>15267.6</v>
      </c>
    </row>
    <row r="57" spans="1:9" x14ac:dyDescent="0.25">
      <c r="A57" t="s">
        <v>30578</v>
      </c>
      <c r="B57" t="s">
        <v>30579</v>
      </c>
      <c r="C57" t="s">
        <v>20086</v>
      </c>
      <c r="D57" t="s">
        <v>20085</v>
      </c>
      <c r="E57" t="s">
        <v>14199</v>
      </c>
      <c r="F57" t="s">
        <v>42</v>
      </c>
      <c r="G57" s="2">
        <v>43103</v>
      </c>
      <c r="H57" s="1">
        <v>3033</v>
      </c>
      <c r="I57" s="1">
        <v>1516.5</v>
      </c>
    </row>
    <row r="58" spans="1:9" x14ac:dyDescent="0.25">
      <c r="A58" t="s">
        <v>30576</v>
      </c>
      <c r="B58" t="s">
        <v>30577</v>
      </c>
      <c r="C58" t="s">
        <v>30575</v>
      </c>
      <c r="D58" t="s">
        <v>30574</v>
      </c>
      <c r="E58" t="s">
        <v>14199</v>
      </c>
      <c r="F58" t="s">
        <v>42</v>
      </c>
      <c r="G58" s="2">
        <v>43104</v>
      </c>
      <c r="H58" s="1">
        <v>21430</v>
      </c>
      <c r="I58" s="1">
        <v>10715</v>
      </c>
    </row>
    <row r="59" spans="1:9" x14ac:dyDescent="0.25">
      <c r="A59" t="s">
        <v>30572</v>
      </c>
      <c r="B59" t="s">
        <v>30573</v>
      </c>
      <c r="C59" t="s">
        <v>18447</v>
      </c>
      <c r="D59" t="s">
        <v>18446</v>
      </c>
      <c r="E59" t="s">
        <v>14199</v>
      </c>
      <c r="F59" t="s">
        <v>42</v>
      </c>
      <c r="G59" s="2">
        <v>43104</v>
      </c>
      <c r="H59" s="1">
        <v>3145</v>
      </c>
      <c r="I59" s="1">
        <v>1458</v>
      </c>
    </row>
    <row r="60" spans="1:9" x14ac:dyDescent="0.25">
      <c r="A60" t="s">
        <v>30570</v>
      </c>
      <c r="B60" t="s">
        <v>30571</v>
      </c>
      <c r="C60" t="s">
        <v>9144</v>
      </c>
      <c r="D60" t="s">
        <v>9143</v>
      </c>
      <c r="E60" t="s">
        <v>14199</v>
      </c>
      <c r="F60" t="s">
        <v>42</v>
      </c>
      <c r="G60" s="2">
        <v>43202</v>
      </c>
      <c r="H60" s="1">
        <v>10815</v>
      </c>
      <c r="I60" s="1">
        <v>4326</v>
      </c>
    </row>
    <row r="61" spans="1:9" x14ac:dyDescent="0.25">
      <c r="A61" t="s">
        <v>30568</v>
      </c>
      <c r="B61" t="s">
        <v>30569</v>
      </c>
      <c r="C61" t="s">
        <v>27031</v>
      </c>
      <c r="D61" t="s">
        <v>27030</v>
      </c>
      <c r="E61" t="s">
        <v>14199</v>
      </c>
      <c r="F61" t="s">
        <v>42</v>
      </c>
      <c r="G61" s="2">
        <v>43116</v>
      </c>
      <c r="H61" s="1">
        <v>11040</v>
      </c>
      <c r="I61" s="1">
        <v>4416</v>
      </c>
    </row>
    <row r="62" spans="1:9" x14ac:dyDescent="0.25">
      <c r="A62" t="s">
        <v>30566</v>
      </c>
      <c r="B62" t="s">
        <v>30567</v>
      </c>
      <c r="C62" t="s">
        <v>30565</v>
      </c>
      <c r="D62" t="s">
        <v>30564</v>
      </c>
      <c r="E62" t="s">
        <v>14199</v>
      </c>
      <c r="F62" t="s">
        <v>42</v>
      </c>
      <c r="G62" s="2">
        <v>43290</v>
      </c>
      <c r="H62" s="1">
        <v>316771</v>
      </c>
      <c r="I62" s="1">
        <v>129932.7</v>
      </c>
    </row>
    <row r="63" spans="1:9" x14ac:dyDescent="0.25">
      <c r="A63" t="s">
        <v>30562</v>
      </c>
      <c r="B63" t="s">
        <v>30563</v>
      </c>
      <c r="C63" t="s">
        <v>18929</v>
      </c>
      <c r="D63" t="s">
        <v>18928</v>
      </c>
      <c r="E63" t="s">
        <v>14199</v>
      </c>
      <c r="F63" t="s">
        <v>42</v>
      </c>
      <c r="G63" s="2">
        <v>43202</v>
      </c>
      <c r="H63" s="1">
        <v>33197</v>
      </c>
      <c r="I63" s="1">
        <v>13278.8</v>
      </c>
    </row>
    <row r="64" spans="1:9" x14ac:dyDescent="0.25">
      <c r="A64" t="s">
        <v>30560</v>
      </c>
      <c r="B64" t="s">
        <v>30561</v>
      </c>
      <c r="C64" t="s">
        <v>30559</v>
      </c>
      <c r="D64" t="s">
        <v>30558</v>
      </c>
      <c r="E64" t="s">
        <v>14199</v>
      </c>
      <c r="F64" t="s">
        <v>42</v>
      </c>
      <c r="G64" s="2">
        <v>43173</v>
      </c>
      <c r="H64" s="1">
        <v>49971</v>
      </c>
      <c r="I64" s="1">
        <v>21965.9</v>
      </c>
    </row>
    <row r="65" spans="1:9" x14ac:dyDescent="0.25">
      <c r="A65" t="s">
        <v>30556</v>
      </c>
      <c r="B65" t="s">
        <v>30557</v>
      </c>
      <c r="C65" t="s">
        <v>30555</v>
      </c>
      <c r="D65" t="s">
        <v>30554</v>
      </c>
      <c r="E65" t="s">
        <v>14199</v>
      </c>
      <c r="F65" t="s">
        <v>42</v>
      </c>
      <c r="G65" s="2">
        <v>43262</v>
      </c>
      <c r="H65" s="1">
        <v>10511.29</v>
      </c>
      <c r="I65" s="1">
        <v>5255.6450000000004</v>
      </c>
    </row>
    <row r="66" spans="1:9" x14ac:dyDescent="0.25">
      <c r="A66" t="s">
        <v>30552</v>
      </c>
      <c r="B66" t="s">
        <v>30553</v>
      </c>
      <c r="C66" t="s">
        <v>23179</v>
      </c>
      <c r="D66" t="s">
        <v>23178</v>
      </c>
      <c r="E66" t="s">
        <v>14199</v>
      </c>
      <c r="F66" t="s">
        <v>42</v>
      </c>
      <c r="G66" s="2">
        <v>43104</v>
      </c>
      <c r="H66" s="1">
        <v>257335</v>
      </c>
      <c r="I66" s="1">
        <v>102934</v>
      </c>
    </row>
    <row r="67" spans="1:9" x14ac:dyDescent="0.25">
      <c r="A67" t="s">
        <v>30550</v>
      </c>
      <c r="B67" t="s">
        <v>30551</v>
      </c>
      <c r="C67" t="s">
        <v>19444</v>
      </c>
      <c r="D67" t="s">
        <v>19443</v>
      </c>
      <c r="E67" t="s">
        <v>14199</v>
      </c>
      <c r="F67" t="s">
        <v>42</v>
      </c>
      <c r="G67" s="2">
        <v>43236</v>
      </c>
      <c r="H67" s="1">
        <v>7202</v>
      </c>
      <c r="I67" s="1">
        <v>2880.8</v>
      </c>
    </row>
    <row r="68" spans="1:9" x14ac:dyDescent="0.25">
      <c r="A68" t="s">
        <v>30548</v>
      </c>
      <c r="B68" t="s">
        <v>30549</v>
      </c>
      <c r="C68" t="s">
        <v>19444</v>
      </c>
      <c r="D68" t="s">
        <v>19447</v>
      </c>
      <c r="E68" t="s">
        <v>14199</v>
      </c>
      <c r="F68" t="s">
        <v>42</v>
      </c>
      <c r="G68" s="2">
        <v>43158</v>
      </c>
      <c r="H68" s="1">
        <v>6620</v>
      </c>
      <c r="I68" s="1">
        <v>2648</v>
      </c>
    </row>
    <row r="69" spans="1:9" x14ac:dyDescent="0.25">
      <c r="A69" t="s">
        <v>30546</v>
      </c>
      <c r="B69" t="s">
        <v>30547</v>
      </c>
      <c r="C69" t="s">
        <v>22876</v>
      </c>
      <c r="D69" t="s">
        <v>22875</v>
      </c>
      <c r="E69" t="s">
        <v>14199</v>
      </c>
      <c r="F69" t="s">
        <v>42</v>
      </c>
      <c r="G69" s="2">
        <v>43208</v>
      </c>
      <c r="H69" s="1">
        <v>4327</v>
      </c>
      <c r="I69" s="1">
        <v>1730.8</v>
      </c>
    </row>
    <row r="70" spans="1:9" x14ac:dyDescent="0.25">
      <c r="A70" t="s">
        <v>30544</v>
      </c>
      <c r="B70" t="s">
        <v>30545</v>
      </c>
      <c r="C70" t="s">
        <v>22872</v>
      </c>
      <c r="D70" t="s">
        <v>22871</v>
      </c>
      <c r="E70" t="s">
        <v>14199</v>
      </c>
      <c r="F70" t="s">
        <v>42</v>
      </c>
      <c r="G70" s="2">
        <v>43208</v>
      </c>
      <c r="H70" s="1">
        <v>15067</v>
      </c>
      <c r="I70" s="1">
        <v>6026.8</v>
      </c>
    </row>
    <row r="71" spans="1:9" x14ac:dyDescent="0.25">
      <c r="A71" t="s">
        <v>30542</v>
      </c>
      <c r="B71" t="s">
        <v>30543</v>
      </c>
      <c r="C71" t="s">
        <v>27870</v>
      </c>
      <c r="D71" t="s">
        <v>27869</v>
      </c>
      <c r="E71" t="s">
        <v>14199</v>
      </c>
      <c r="F71" t="s">
        <v>42</v>
      </c>
      <c r="G71" s="2">
        <v>43103</v>
      </c>
      <c r="H71" s="1">
        <v>15154</v>
      </c>
      <c r="I71" s="1">
        <v>6061.6</v>
      </c>
    </row>
    <row r="72" spans="1:9" x14ac:dyDescent="0.25">
      <c r="A72" t="s">
        <v>30540</v>
      </c>
      <c r="B72" t="s">
        <v>30541</v>
      </c>
      <c r="C72" t="s">
        <v>30539</v>
      </c>
      <c r="D72" t="s">
        <v>30538</v>
      </c>
      <c r="E72" t="s">
        <v>14199</v>
      </c>
      <c r="F72" t="s">
        <v>42</v>
      </c>
      <c r="G72" s="2">
        <v>43103</v>
      </c>
      <c r="H72" s="1">
        <v>108537</v>
      </c>
      <c r="I72" s="1">
        <v>54268.5</v>
      </c>
    </row>
    <row r="73" spans="1:9" x14ac:dyDescent="0.25">
      <c r="A73" t="s">
        <v>30536</v>
      </c>
      <c r="B73" t="s">
        <v>30537</v>
      </c>
      <c r="C73" t="s">
        <v>15747</v>
      </c>
      <c r="D73" t="s">
        <v>15746</v>
      </c>
      <c r="E73" t="s">
        <v>14199</v>
      </c>
      <c r="F73" t="s">
        <v>42</v>
      </c>
      <c r="G73" s="2">
        <v>43208</v>
      </c>
      <c r="H73" s="1">
        <v>37487</v>
      </c>
      <c r="I73" s="1">
        <v>18743.5</v>
      </c>
    </row>
    <row r="74" spans="1:9" x14ac:dyDescent="0.25">
      <c r="A74" t="s">
        <v>30534</v>
      </c>
      <c r="B74" t="s">
        <v>30535</v>
      </c>
      <c r="C74" t="s">
        <v>30533</v>
      </c>
      <c r="D74" t="s">
        <v>30532</v>
      </c>
      <c r="E74" t="s">
        <v>14199</v>
      </c>
      <c r="F74" t="s">
        <v>42</v>
      </c>
      <c r="G74" s="2">
        <v>43129</v>
      </c>
      <c r="H74" s="1">
        <v>7145</v>
      </c>
      <c r="I74" s="1">
        <v>3572.5</v>
      </c>
    </row>
    <row r="75" spans="1:9" x14ac:dyDescent="0.25">
      <c r="A75" t="s">
        <v>30530</v>
      </c>
      <c r="B75" t="s">
        <v>30531</v>
      </c>
      <c r="C75" t="s">
        <v>18178</v>
      </c>
      <c r="D75" t="s">
        <v>18177</v>
      </c>
      <c r="E75" t="s">
        <v>14199</v>
      </c>
      <c r="F75" t="s">
        <v>42</v>
      </c>
      <c r="G75" s="2">
        <v>43103</v>
      </c>
      <c r="H75" s="1">
        <v>24145</v>
      </c>
      <c r="I75" s="1">
        <v>9661.2999999999993</v>
      </c>
    </row>
    <row r="76" spans="1:9" x14ac:dyDescent="0.25">
      <c r="A76" t="s">
        <v>30528</v>
      </c>
      <c r="B76" t="s">
        <v>30529</v>
      </c>
      <c r="C76" t="s">
        <v>30527</v>
      </c>
      <c r="D76" t="s">
        <v>30526</v>
      </c>
      <c r="E76" t="s">
        <v>14199</v>
      </c>
      <c r="F76" t="s">
        <v>42</v>
      </c>
      <c r="G76" s="2">
        <v>43104</v>
      </c>
      <c r="H76" s="1">
        <v>45091</v>
      </c>
      <c r="I76" s="1">
        <v>18036.400000000001</v>
      </c>
    </row>
    <row r="77" spans="1:9" x14ac:dyDescent="0.25">
      <c r="A77" t="s">
        <v>30524</v>
      </c>
      <c r="B77" t="s">
        <v>30525</v>
      </c>
      <c r="C77" t="s">
        <v>4253</v>
      </c>
      <c r="D77" t="s">
        <v>30523</v>
      </c>
      <c r="E77" t="s">
        <v>14199</v>
      </c>
      <c r="F77" t="s">
        <v>42</v>
      </c>
      <c r="G77" s="2">
        <v>43117</v>
      </c>
      <c r="H77" s="1">
        <v>247610</v>
      </c>
      <c r="I77" s="1">
        <v>101043.4</v>
      </c>
    </row>
    <row r="78" spans="1:9" x14ac:dyDescent="0.25">
      <c r="A78" t="s">
        <v>30521</v>
      </c>
      <c r="B78" t="s">
        <v>30522</v>
      </c>
      <c r="C78" t="s">
        <v>1381</v>
      </c>
      <c r="D78" t="s">
        <v>30520</v>
      </c>
      <c r="E78" t="s">
        <v>14199</v>
      </c>
      <c r="F78" t="s">
        <v>42</v>
      </c>
      <c r="G78" s="2">
        <v>43160</v>
      </c>
      <c r="H78" s="1">
        <v>2809</v>
      </c>
      <c r="I78" s="1">
        <v>1123.5999999999999</v>
      </c>
    </row>
    <row r="79" spans="1:9" x14ac:dyDescent="0.25">
      <c r="A79" t="s">
        <v>30518</v>
      </c>
      <c r="B79" t="s">
        <v>30519</v>
      </c>
      <c r="C79" t="s">
        <v>17257</v>
      </c>
      <c r="D79" t="s">
        <v>17256</v>
      </c>
      <c r="E79" t="s">
        <v>14199</v>
      </c>
      <c r="F79" t="s">
        <v>42</v>
      </c>
      <c r="G79" s="2">
        <v>43117</v>
      </c>
      <c r="H79" s="1">
        <v>251486</v>
      </c>
      <c r="I79" s="1">
        <v>125743</v>
      </c>
    </row>
    <row r="80" spans="1:9" x14ac:dyDescent="0.25">
      <c r="A80" t="s">
        <v>30516</v>
      </c>
      <c r="B80" t="s">
        <v>30517</v>
      </c>
      <c r="C80" t="s">
        <v>30515</v>
      </c>
      <c r="D80" t="s">
        <v>30514</v>
      </c>
      <c r="E80" t="s">
        <v>14199</v>
      </c>
      <c r="F80" t="s">
        <v>42</v>
      </c>
      <c r="G80" s="2">
        <v>43186</v>
      </c>
      <c r="H80" s="1">
        <v>88518</v>
      </c>
      <c r="I80" s="1">
        <v>35407.199999999997</v>
      </c>
    </row>
    <row r="81" spans="1:9" x14ac:dyDescent="0.25">
      <c r="A81" t="s">
        <v>30512</v>
      </c>
      <c r="B81" t="s">
        <v>30513</v>
      </c>
      <c r="C81" t="s">
        <v>30511</v>
      </c>
      <c r="D81" t="s">
        <v>30510</v>
      </c>
      <c r="E81" t="s">
        <v>14199</v>
      </c>
      <c r="F81" t="s">
        <v>42</v>
      </c>
      <c r="G81" s="2">
        <v>43160</v>
      </c>
      <c r="H81" s="1">
        <v>92408</v>
      </c>
      <c r="I81" s="1">
        <v>36963.199999999997</v>
      </c>
    </row>
    <row r="82" spans="1:9" x14ac:dyDescent="0.25">
      <c r="A82" t="s">
        <v>30508</v>
      </c>
      <c r="B82" t="s">
        <v>30509</v>
      </c>
      <c r="C82" t="s">
        <v>1131</v>
      </c>
      <c r="D82" t="s">
        <v>1130</v>
      </c>
      <c r="E82" t="s">
        <v>14199</v>
      </c>
      <c r="F82" t="s">
        <v>42</v>
      </c>
      <c r="G82" s="2">
        <v>43173</v>
      </c>
      <c r="H82" s="1">
        <v>211989</v>
      </c>
      <c r="I82" s="1">
        <v>105994.5</v>
      </c>
    </row>
    <row r="83" spans="1:9" x14ac:dyDescent="0.25">
      <c r="A83" t="s">
        <v>30506</v>
      </c>
      <c r="B83" t="s">
        <v>30507</v>
      </c>
      <c r="C83" t="s">
        <v>30505</v>
      </c>
      <c r="D83" t="s">
        <v>30504</v>
      </c>
      <c r="E83" t="s">
        <v>14199</v>
      </c>
      <c r="F83" t="s">
        <v>42</v>
      </c>
      <c r="G83" s="2">
        <v>43172</v>
      </c>
      <c r="H83" s="1">
        <v>5496</v>
      </c>
      <c r="I83" s="1">
        <v>2748</v>
      </c>
    </row>
    <row r="84" spans="1:9" x14ac:dyDescent="0.25">
      <c r="A84" t="s">
        <v>30502</v>
      </c>
      <c r="B84" t="s">
        <v>30503</v>
      </c>
      <c r="C84" t="s">
        <v>10649</v>
      </c>
      <c r="D84" t="s">
        <v>10648</v>
      </c>
      <c r="E84" t="s">
        <v>14199</v>
      </c>
      <c r="F84" t="s">
        <v>42</v>
      </c>
      <c r="G84" s="2">
        <v>43199</v>
      </c>
      <c r="H84" s="1">
        <v>414500</v>
      </c>
      <c r="I84" s="1">
        <v>176274.2</v>
      </c>
    </row>
    <row r="85" spans="1:9" x14ac:dyDescent="0.25">
      <c r="A85" t="s">
        <v>30500</v>
      </c>
      <c r="B85" t="s">
        <v>30501</v>
      </c>
      <c r="C85" t="s">
        <v>10194</v>
      </c>
      <c r="D85" t="s">
        <v>10193</v>
      </c>
      <c r="E85" t="s">
        <v>14199</v>
      </c>
      <c r="F85" t="s">
        <v>42</v>
      </c>
      <c r="G85" s="2">
        <v>43103</v>
      </c>
      <c r="H85" s="1">
        <v>454636</v>
      </c>
      <c r="I85" s="1">
        <v>207298.3</v>
      </c>
    </row>
    <row r="86" spans="1:9" x14ac:dyDescent="0.25">
      <c r="A86" t="s">
        <v>30498</v>
      </c>
      <c r="B86" t="s">
        <v>30499</v>
      </c>
      <c r="C86" t="s">
        <v>30050</v>
      </c>
      <c r="D86" t="s">
        <v>30049</v>
      </c>
      <c r="E86" t="s">
        <v>14199</v>
      </c>
      <c r="F86" t="s">
        <v>42</v>
      </c>
      <c r="G86" s="2">
        <v>43104</v>
      </c>
      <c r="H86" s="1">
        <v>79431</v>
      </c>
      <c r="I86" s="1">
        <v>33298.5</v>
      </c>
    </row>
    <row r="87" spans="1:9" x14ac:dyDescent="0.25">
      <c r="A87" t="s">
        <v>30496</v>
      </c>
      <c r="B87" t="s">
        <v>30497</v>
      </c>
      <c r="C87" t="s">
        <v>28965</v>
      </c>
      <c r="D87" t="s">
        <v>28964</v>
      </c>
      <c r="E87" t="s">
        <v>14199</v>
      </c>
      <c r="F87" t="s">
        <v>42</v>
      </c>
      <c r="G87" s="2">
        <v>43216</v>
      </c>
      <c r="H87" s="1">
        <v>16213</v>
      </c>
      <c r="I87" s="1">
        <v>7212.8</v>
      </c>
    </row>
    <row r="88" spans="1:9" x14ac:dyDescent="0.25">
      <c r="A88" t="s">
        <v>30494</v>
      </c>
      <c r="B88" t="s">
        <v>30495</v>
      </c>
      <c r="C88" t="s">
        <v>18257</v>
      </c>
      <c r="D88" t="s">
        <v>18256</v>
      </c>
      <c r="E88" t="s">
        <v>14199</v>
      </c>
      <c r="F88" t="s">
        <v>42</v>
      </c>
      <c r="G88" s="2">
        <v>43103</v>
      </c>
      <c r="H88" s="1">
        <v>13723</v>
      </c>
      <c r="I88" s="1">
        <v>5489.2</v>
      </c>
    </row>
    <row r="89" spans="1:9" x14ac:dyDescent="0.25">
      <c r="A89" t="s">
        <v>30492</v>
      </c>
      <c r="B89" t="s">
        <v>30493</v>
      </c>
      <c r="C89" t="s">
        <v>30491</v>
      </c>
      <c r="D89" t="s">
        <v>30490</v>
      </c>
      <c r="E89" t="s">
        <v>14199</v>
      </c>
      <c r="F89" t="s">
        <v>4</v>
      </c>
      <c r="G89" s="2">
        <v>43438</v>
      </c>
      <c r="H89" s="1">
        <v>27327</v>
      </c>
      <c r="I89" s="1">
        <v>11571.85</v>
      </c>
    </row>
    <row r="90" spans="1:9" x14ac:dyDescent="0.25">
      <c r="A90" t="s">
        <v>30488</v>
      </c>
      <c r="B90" t="s">
        <v>30489</v>
      </c>
      <c r="C90" t="s">
        <v>18369</v>
      </c>
      <c r="D90" t="s">
        <v>18368</v>
      </c>
      <c r="E90" t="s">
        <v>14199</v>
      </c>
      <c r="F90" t="s">
        <v>42</v>
      </c>
      <c r="G90" s="2">
        <v>43103</v>
      </c>
      <c r="H90" s="1">
        <v>986</v>
      </c>
      <c r="I90" s="1">
        <v>493</v>
      </c>
    </row>
    <row r="91" spans="1:9" x14ac:dyDescent="0.25">
      <c r="A91" t="s">
        <v>30486</v>
      </c>
      <c r="B91" t="s">
        <v>30487</v>
      </c>
      <c r="C91" t="s">
        <v>18365</v>
      </c>
      <c r="D91" t="s">
        <v>18364</v>
      </c>
      <c r="E91" t="s">
        <v>14199</v>
      </c>
      <c r="F91" t="s">
        <v>42</v>
      </c>
      <c r="G91" s="2">
        <v>43224</v>
      </c>
      <c r="H91" s="1">
        <v>1803.55</v>
      </c>
      <c r="I91" s="1">
        <v>901.77499999999998</v>
      </c>
    </row>
    <row r="92" spans="1:9" x14ac:dyDescent="0.25">
      <c r="A92" t="s">
        <v>30484</v>
      </c>
      <c r="B92" t="s">
        <v>30485</v>
      </c>
      <c r="C92" t="s">
        <v>2878</v>
      </c>
      <c r="D92" t="s">
        <v>2877</v>
      </c>
      <c r="E92" t="s">
        <v>14199</v>
      </c>
      <c r="F92" t="s">
        <v>42</v>
      </c>
      <c r="G92" s="2">
        <v>43173</v>
      </c>
      <c r="H92" s="1">
        <v>6591</v>
      </c>
      <c r="I92" s="1">
        <v>3295.5</v>
      </c>
    </row>
    <row r="93" spans="1:9" x14ac:dyDescent="0.25">
      <c r="A93" t="s">
        <v>30482</v>
      </c>
      <c r="B93" t="s">
        <v>30483</v>
      </c>
      <c r="C93" t="s">
        <v>30481</v>
      </c>
      <c r="D93" t="s">
        <v>30480</v>
      </c>
      <c r="E93" t="s">
        <v>14199</v>
      </c>
      <c r="F93" t="s">
        <v>42</v>
      </c>
      <c r="G93" s="2">
        <v>43406</v>
      </c>
      <c r="H93" s="1">
        <v>6721</v>
      </c>
      <c r="I93" s="1">
        <v>2688.4</v>
      </c>
    </row>
    <row r="94" spans="1:9" x14ac:dyDescent="0.25">
      <c r="A94" t="s">
        <v>30478</v>
      </c>
      <c r="B94" t="s">
        <v>30479</v>
      </c>
      <c r="C94" t="s">
        <v>30477</v>
      </c>
      <c r="D94" t="s">
        <v>30476</v>
      </c>
      <c r="E94" t="s">
        <v>14199</v>
      </c>
      <c r="F94" t="s">
        <v>42</v>
      </c>
      <c r="G94" s="2">
        <v>43171</v>
      </c>
      <c r="H94" s="1">
        <v>6492</v>
      </c>
      <c r="I94" s="1">
        <v>3246</v>
      </c>
    </row>
    <row r="95" spans="1:9" x14ac:dyDescent="0.25">
      <c r="A95" t="s">
        <v>30474</v>
      </c>
      <c r="B95" t="s">
        <v>30475</v>
      </c>
      <c r="C95" t="s">
        <v>30473</v>
      </c>
      <c r="D95" t="s">
        <v>30472</v>
      </c>
      <c r="E95" t="s">
        <v>14199</v>
      </c>
      <c r="F95" t="s">
        <v>42</v>
      </c>
      <c r="G95" s="2">
        <v>43145</v>
      </c>
      <c r="H95" s="1">
        <v>56262</v>
      </c>
      <c r="I95" s="1">
        <v>28131</v>
      </c>
    </row>
    <row r="96" spans="1:9" x14ac:dyDescent="0.25">
      <c r="A96" t="s">
        <v>30470</v>
      </c>
      <c r="B96" t="s">
        <v>30471</v>
      </c>
      <c r="C96" t="s">
        <v>2548</v>
      </c>
      <c r="D96" t="s">
        <v>2547</v>
      </c>
      <c r="E96" t="s">
        <v>14199</v>
      </c>
      <c r="F96" t="s">
        <v>42</v>
      </c>
      <c r="G96" s="2">
        <v>43117</v>
      </c>
      <c r="H96" s="1">
        <v>811953</v>
      </c>
      <c r="I96" s="1">
        <v>381488</v>
      </c>
    </row>
    <row r="97" spans="1:9" x14ac:dyDescent="0.25">
      <c r="A97" t="s">
        <v>30468</v>
      </c>
      <c r="B97" t="s">
        <v>30469</v>
      </c>
      <c r="C97" t="s">
        <v>12009</v>
      </c>
      <c r="D97" t="s">
        <v>12008</v>
      </c>
      <c r="E97" t="s">
        <v>14199</v>
      </c>
      <c r="F97" t="s">
        <v>42</v>
      </c>
      <c r="G97" s="2">
        <v>43122</v>
      </c>
      <c r="H97" s="1">
        <v>135648</v>
      </c>
      <c r="I97" s="1">
        <v>54259.199999999997</v>
      </c>
    </row>
    <row r="98" spans="1:9" x14ac:dyDescent="0.25">
      <c r="A98" t="s">
        <v>30466</v>
      </c>
      <c r="B98" t="s">
        <v>30467</v>
      </c>
      <c r="C98" t="s">
        <v>19837</v>
      </c>
      <c r="D98" t="s">
        <v>19836</v>
      </c>
      <c r="E98" t="s">
        <v>14199</v>
      </c>
      <c r="F98" t="s">
        <v>42</v>
      </c>
      <c r="G98" s="2">
        <v>43104</v>
      </c>
      <c r="H98" s="1">
        <v>5607</v>
      </c>
      <c r="I98" s="1">
        <v>2242.8000000000002</v>
      </c>
    </row>
    <row r="99" spans="1:9" x14ac:dyDescent="0.25">
      <c r="A99" t="s">
        <v>30464</v>
      </c>
      <c r="B99" t="s">
        <v>30465</v>
      </c>
      <c r="C99" t="s">
        <v>30463</v>
      </c>
      <c r="D99" t="s">
        <v>30462</v>
      </c>
      <c r="E99" t="s">
        <v>14199</v>
      </c>
      <c r="F99" t="s">
        <v>42</v>
      </c>
      <c r="G99" s="2">
        <v>43227</v>
      </c>
      <c r="H99" s="1">
        <v>759</v>
      </c>
      <c r="I99" s="1">
        <v>303.60000000000002</v>
      </c>
    </row>
    <row r="100" spans="1:9" x14ac:dyDescent="0.25">
      <c r="A100" t="s">
        <v>30460</v>
      </c>
      <c r="B100" t="s">
        <v>30461</v>
      </c>
      <c r="C100" t="s">
        <v>21933</v>
      </c>
      <c r="D100" t="s">
        <v>21932</v>
      </c>
      <c r="E100" t="s">
        <v>14199</v>
      </c>
      <c r="F100" t="s">
        <v>42</v>
      </c>
      <c r="G100" s="2">
        <v>43227</v>
      </c>
      <c r="H100" s="1">
        <v>4674</v>
      </c>
      <c r="I100" s="1">
        <v>1869.6</v>
      </c>
    </row>
    <row r="101" spans="1:9" x14ac:dyDescent="0.25">
      <c r="A101" t="s">
        <v>30458</v>
      </c>
      <c r="B101" t="s">
        <v>30459</v>
      </c>
      <c r="C101" t="s">
        <v>24681</v>
      </c>
      <c r="D101" t="s">
        <v>24680</v>
      </c>
      <c r="E101" t="s">
        <v>14199</v>
      </c>
      <c r="F101" t="s">
        <v>42</v>
      </c>
      <c r="G101" s="2">
        <v>43104</v>
      </c>
      <c r="H101" s="1">
        <v>14199</v>
      </c>
      <c r="I101" s="1">
        <v>5679.6</v>
      </c>
    </row>
    <row r="102" spans="1:9" x14ac:dyDescent="0.25">
      <c r="A102" t="s">
        <v>30456</v>
      </c>
      <c r="B102" t="s">
        <v>30457</v>
      </c>
      <c r="C102" t="s">
        <v>30455</v>
      </c>
      <c r="D102" t="s">
        <v>30454</v>
      </c>
      <c r="E102" t="s">
        <v>14199</v>
      </c>
      <c r="F102" t="s">
        <v>42</v>
      </c>
      <c r="G102" s="2">
        <v>43116</v>
      </c>
      <c r="H102" s="1">
        <v>107302</v>
      </c>
      <c r="I102" s="1">
        <v>42920.800000000003</v>
      </c>
    </row>
    <row r="103" spans="1:9" x14ac:dyDescent="0.25">
      <c r="A103" t="s">
        <v>30452</v>
      </c>
      <c r="B103" t="s">
        <v>30453</v>
      </c>
      <c r="C103" t="s">
        <v>20033</v>
      </c>
      <c r="D103" t="s">
        <v>20032</v>
      </c>
      <c r="E103" t="s">
        <v>14199</v>
      </c>
      <c r="F103" t="s">
        <v>42</v>
      </c>
      <c r="G103" s="2">
        <v>43133</v>
      </c>
      <c r="H103" s="1">
        <v>238188</v>
      </c>
      <c r="I103" s="1">
        <v>119094</v>
      </c>
    </row>
    <row r="104" spans="1:9" x14ac:dyDescent="0.25">
      <c r="A104" t="s">
        <v>30450</v>
      </c>
      <c r="B104" t="s">
        <v>30451</v>
      </c>
      <c r="C104" t="s">
        <v>23037</v>
      </c>
      <c r="D104" t="s">
        <v>23036</v>
      </c>
      <c r="E104" t="s">
        <v>14199</v>
      </c>
      <c r="F104" t="s">
        <v>42</v>
      </c>
      <c r="G104" s="2">
        <v>43171</v>
      </c>
      <c r="H104" s="1">
        <v>12916</v>
      </c>
      <c r="I104" s="1">
        <v>5166.3999999999996</v>
      </c>
    </row>
    <row r="105" spans="1:9" x14ac:dyDescent="0.25">
      <c r="A105" t="s">
        <v>30448</v>
      </c>
      <c r="B105" t="s">
        <v>30449</v>
      </c>
      <c r="C105" t="s">
        <v>11792</v>
      </c>
      <c r="D105" t="s">
        <v>11791</v>
      </c>
      <c r="E105" t="s">
        <v>14199</v>
      </c>
      <c r="F105" t="s">
        <v>42</v>
      </c>
      <c r="G105" s="2">
        <v>43103</v>
      </c>
      <c r="H105" s="1">
        <v>86619</v>
      </c>
      <c r="I105" s="1">
        <v>43309.5</v>
      </c>
    </row>
    <row r="106" spans="1:9" x14ac:dyDescent="0.25">
      <c r="A106" t="s">
        <v>30446</v>
      </c>
      <c r="B106" t="s">
        <v>30447</v>
      </c>
      <c r="C106" t="s">
        <v>10392</v>
      </c>
      <c r="D106" t="s">
        <v>10391</v>
      </c>
      <c r="E106" t="s">
        <v>14199</v>
      </c>
      <c r="F106" t="s">
        <v>42</v>
      </c>
      <c r="G106" s="2">
        <v>43104</v>
      </c>
      <c r="H106" s="1">
        <v>23528</v>
      </c>
      <c r="I106" s="1">
        <v>9411.2000000000007</v>
      </c>
    </row>
    <row r="107" spans="1:9" x14ac:dyDescent="0.25">
      <c r="A107" t="s">
        <v>30444</v>
      </c>
      <c r="B107" t="s">
        <v>30445</v>
      </c>
      <c r="C107" t="s">
        <v>1937</v>
      </c>
      <c r="D107" t="s">
        <v>1936</v>
      </c>
      <c r="E107" t="s">
        <v>14199</v>
      </c>
      <c r="F107" t="s">
        <v>42</v>
      </c>
      <c r="G107" s="2">
        <v>43116</v>
      </c>
      <c r="H107" s="1">
        <v>100225</v>
      </c>
      <c r="I107" s="1">
        <v>40090</v>
      </c>
    </row>
    <row r="108" spans="1:9" x14ac:dyDescent="0.25">
      <c r="A108" t="s">
        <v>30442</v>
      </c>
      <c r="B108" t="s">
        <v>30443</v>
      </c>
      <c r="C108" t="s">
        <v>4751</v>
      </c>
      <c r="D108" t="s">
        <v>4750</v>
      </c>
      <c r="E108" t="s">
        <v>14199</v>
      </c>
      <c r="F108" t="s">
        <v>42</v>
      </c>
      <c r="G108" s="2">
        <v>43129</v>
      </c>
      <c r="H108" s="1">
        <v>494138</v>
      </c>
      <c r="I108" s="1">
        <v>224995.8</v>
      </c>
    </row>
    <row r="109" spans="1:9" x14ac:dyDescent="0.25">
      <c r="A109" t="s">
        <v>30440</v>
      </c>
      <c r="B109" t="s">
        <v>30441</v>
      </c>
      <c r="C109" t="s">
        <v>18761</v>
      </c>
      <c r="D109" t="s">
        <v>18760</v>
      </c>
      <c r="E109" t="s">
        <v>14199</v>
      </c>
      <c r="F109" t="s">
        <v>42</v>
      </c>
      <c r="G109" s="2">
        <v>43104</v>
      </c>
      <c r="H109" s="1">
        <v>7648</v>
      </c>
      <c r="I109" s="1">
        <v>3824</v>
      </c>
    </row>
    <row r="110" spans="1:9" x14ac:dyDescent="0.25">
      <c r="A110" t="s">
        <v>30438</v>
      </c>
      <c r="B110" t="s">
        <v>30439</v>
      </c>
      <c r="C110" t="s">
        <v>16374</v>
      </c>
      <c r="D110" t="s">
        <v>16373</v>
      </c>
      <c r="E110" t="s">
        <v>14199</v>
      </c>
      <c r="F110" t="s">
        <v>42</v>
      </c>
      <c r="G110" s="2">
        <v>43122</v>
      </c>
      <c r="H110" s="1">
        <v>26051</v>
      </c>
      <c r="I110" s="1">
        <v>13025.5</v>
      </c>
    </row>
    <row r="111" spans="1:9" x14ac:dyDescent="0.25">
      <c r="A111" t="s">
        <v>30436</v>
      </c>
      <c r="B111" t="s">
        <v>30437</v>
      </c>
      <c r="C111" t="s">
        <v>25729</v>
      </c>
      <c r="D111" t="s">
        <v>25728</v>
      </c>
      <c r="E111" t="s">
        <v>14199</v>
      </c>
      <c r="F111" t="s">
        <v>42</v>
      </c>
      <c r="G111" s="2">
        <v>43103</v>
      </c>
      <c r="H111" s="1">
        <v>215633</v>
      </c>
      <c r="I111" s="1">
        <v>96860.2</v>
      </c>
    </row>
    <row r="112" spans="1:9" x14ac:dyDescent="0.25">
      <c r="A112" t="s">
        <v>30434</v>
      </c>
      <c r="B112" t="s">
        <v>30435</v>
      </c>
      <c r="C112" t="s">
        <v>3971</v>
      </c>
      <c r="D112" t="s">
        <v>8115</v>
      </c>
      <c r="E112" t="s">
        <v>14199</v>
      </c>
      <c r="F112" t="s">
        <v>42</v>
      </c>
      <c r="G112" s="2">
        <v>43103</v>
      </c>
      <c r="H112" s="1">
        <v>100293</v>
      </c>
      <c r="I112" s="1">
        <v>40435.9</v>
      </c>
    </row>
    <row r="113" spans="1:9" x14ac:dyDescent="0.25">
      <c r="A113" t="s">
        <v>30432</v>
      </c>
      <c r="B113" t="s">
        <v>30433</v>
      </c>
      <c r="C113" t="s">
        <v>30431</v>
      </c>
      <c r="D113" t="s">
        <v>30430</v>
      </c>
      <c r="E113" t="s">
        <v>14199</v>
      </c>
      <c r="F113" t="s">
        <v>42</v>
      </c>
      <c r="G113" s="2">
        <v>43103</v>
      </c>
      <c r="H113" s="1">
        <v>18125</v>
      </c>
      <c r="I113" s="1">
        <v>7250</v>
      </c>
    </row>
    <row r="114" spans="1:9" x14ac:dyDescent="0.25">
      <c r="A114" t="s">
        <v>30428</v>
      </c>
      <c r="B114" t="s">
        <v>30429</v>
      </c>
      <c r="C114" t="s">
        <v>18599</v>
      </c>
      <c r="D114" t="s">
        <v>18598</v>
      </c>
      <c r="E114" t="s">
        <v>14199</v>
      </c>
      <c r="F114" t="s">
        <v>42</v>
      </c>
      <c r="G114" s="2">
        <v>43250</v>
      </c>
      <c r="H114" s="1">
        <v>995</v>
      </c>
      <c r="I114" s="1">
        <v>497.5</v>
      </c>
    </row>
    <row r="115" spans="1:9" x14ac:dyDescent="0.25">
      <c r="A115" t="s">
        <v>30426</v>
      </c>
      <c r="B115" t="s">
        <v>30427</v>
      </c>
      <c r="C115" t="s">
        <v>6653</v>
      </c>
      <c r="D115" t="s">
        <v>6652</v>
      </c>
      <c r="E115" t="s">
        <v>14199</v>
      </c>
      <c r="F115" t="s">
        <v>42</v>
      </c>
      <c r="G115" s="2">
        <v>43263</v>
      </c>
      <c r="H115" s="1">
        <v>8805</v>
      </c>
      <c r="I115" s="1">
        <v>4402.5</v>
      </c>
    </row>
    <row r="116" spans="1:9" x14ac:dyDescent="0.25">
      <c r="A116" t="s">
        <v>30424</v>
      </c>
      <c r="B116" t="s">
        <v>30425</v>
      </c>
      <c r="C116" t="s">
        <v>30423</v>
      </c>
      <c r="D116" t="s">
        <v>30422</v>
      </c>
      <c r="E116" t="s">
        <v>14199</v>
      </c>
      <c r="F116" t="s">
        <v>42</v>
      </c>
      <c r="G116" s="2">
        <v>43104</v>
      </c>
      <c r="H116" s="1">
        <v>2800</v>
      </c>
      <c r="I116" s="1">
        <v>1120</v>
      </c>
    </row>
    <row r="117" spans="1:9" x14ac:dyDescent="0.25">
      <c r="A117" t="s">
        <v>30420</v>
      </c>
      <c r="B117" t="s">
        <v>30421</v>
      </c>
      <c r="C117" t="s">
        <v>30419</v>
      </c>
      <c r="D117" t="s">
        <v>30418</v>
      </c>
      <c r="E117" t="s">
        <v>14199</v>
      </c>
      <c r="F117" t="s">
        <v>42</v>
      </c>
      <c r="G117" s="2">
        <v>43235</v>
      </c>
      <c r="H117" s="1">
        <v>14192</v>
      </c>
      <c r="I117" s="1">
        <v>7781.8</v>
      </c>
    </row>
    <row r="118" spans="1:9" x14ac:dyDescent="0.25">
      <c r="A118" t="s">
        <v>30416</v>
      </c>
      <c r="B118" t="s">
        <v>30417</v>
      </c>
      <c r="C118" t="s">
        <v>467</v>
      </c>
      <c r="D118" t="s">
        <v>466</v>
      </c>
      <c r="E118" t="s">
        <v>14199</v>
      </c>
      <c r="F118" t="s">
        <v>42</v>
      </c>
      <c r="G118" s="2">
        <v>43224</v>
      </c>
      <c r="H118" s="1">
        <v>19300</v>
      </c>
      <c r="I118" s="1">
        <v>9650</v>
      </c>
    </row>
    <row r="119" spans="1:9" x14ac:dyDescent="0.25">
      <c r="A119" t="s">
        <v>30414</v>
      </c>
      <c r="B119" t="s">
        <v>30415</v>
      </c>
      <c r="C119" t="s">
        <v>30413</v>
      </c>
      <c r="D119" t="s">
        <v>30412</v>
      </c>
      <c r="E119" t="s">
        <v>14199</v>
      </c>
      <c r="F119" t="s">
        <v>42</v>
      </c>
      <c r="G119" s="2">
        <v>43202</v>
      </c>
      <c r="H119" s="1">
        <v>37148</v>
      </c>
      <c r="I119" s="1">
        <v>14859.2</v>
      </c>
    </row>
    <row r="120" spans="1:9" x14ac:dyDescent="0.25">
      <c r="A120" t="s">
        <v>30410</v>
      </c>
      <c r="B120" t="s">
        <v>30411</v>
      </c>
      <c r="C120" t="s">
        <v>5636</v>
      </c>
      <c r="D120" t="s">
        <v>5635</v>
      </c>
      <c r="E120" t="s">
        <v>14199</v>
      </c>
      <c r="F120" t="s">
        <v>42</v>
      </c>
      <c r="G120" s="2">
        <v>43202</v>
      </c>
      <c r="H120" s="1">
        <v>2762830.27</v>
      </c>
      <c r="I120" s="1">
        <v>1221662.335</v>
      </c>
    </row>
    <row r="121" spans="1:9" x14ac:dyDescent="0.25">
      <c r="A121" t="s">
        <v>30408</v>
      </c>
      <c r="B121" t="s">
        <v>30409</v>
      </c>
      <c r="C121" t="s">
        <v>30407</v>
      </c>
      <c r="D121" t="s">
        <v>30406</v>
      </c>
      <c r="E121" t="s">
        <v>14199</v>
      </c>
      <c r="F121" t="s">
        <v>42</v>
      </c>
      <c r="G121" s="2">
        <v>43104</v>
      </c>
      <c r="H121" s="1">
        <v>100685</v>
      </c>
      <c r="I121" s="1">
        <v>40274</v>
      </c>
    </row>
    <row r="122" spans="1:9" x14ac:dyDescent="0.25">
      <c r="A122" t="s">
        <v>30404</v>
      </c>
      <c r="B122" t="s">
        <v>30405</v>
      </c>
      <c r="C122" t="s">
        <v>30403</v>
      </c>
      <c r="D122" t="s">
        <v>30402</v>
      </c>
      <c r="E122" t="s">
        <v>14199</v>
      </c>
      <c r="F122" t="s">
        <v>42</v>
      </c>
      <c r="G122" s="2">
        <v>43224</v>
      </c>
      <c r="H122" s="1">
        <v>6999</v>
      </c>
      <c r="I122" s="1">
        <v>3499.5</v>
      </c>
    </row>
    <row r="123" spans="1:9" x14ac:dyDescent="0.25">
      <c r="A123" t="s">
        <v>30400</v>
      </c>
      <c r="B123" t="s">
        <v>30401</v>
      </c>
      <c r="C123" t="s">
        <v>30399</v>
      </c>
      <c r="D123" t="s">
        <v>30398</v>
      </c>
      <c r="E123" t="s">
        <v>14199</v>
      </c>
      <c r="F123" t="s">
        <v>42</v>
      </c>
      <c r="G123" s="2">
        <v>43103</v>
      </c>
      <c r="H123" s="1">
        <v>240548</v>
      </c>
      <c r="I123" s="1">
        <v>120274</v>
      </c>
    </row>
    <row r="124" spans="1:9" x14ac:dyDescent="0.25">
      <c r="A124" t="s">
        <v>30396</v>
      </c>
      <c r="B124" t="s">
        <v>30397</v>
      </c>
      <c r="C124" t="s">
        <v>27071</v>
      </c>
      <c r="D124" t="s">
        <v>27070</v>
      </c>
      <c r="E124" t="s">
        <v>14199</v>
      </c>
      <c r="F124" t="s">
        <v>42</v>
      </c>
      <c r="G124" s="2">
        <v>43132</v>
      </c>
      <c r="H124" s="1">
        <v>22552</v>
      </c>
      <c r="I124" s="1">
        <v>9085.9</v>
      </c>
    </row>
    <row r="125" spans="1:9" x14ac:dyDescent="0.25">
      <c r="A125" t="s">
        <v>30394</v>
      </c>
      <c r="B125" t="s">
        <v>30395</v>
      </c>
      <c r="C125" t="s">
        <v>9276</v>
      </c>
      <c r="D125" t="s">
        <v>9275</v>
      </c>
      <c r="E125" t="s">
        <v>14199</v>
      </c>
      <c r="F125" t="s">
        <v>42</v>
      </c>
      <c r="G125" s="2">
        <v>43132</v>
      </c>
      <c r="H125" s="1">
        <v>13997</v>
      </c>
      <c r="I125" s="1">
        <v>6998.5</v>
      </c>
    </row>
    <row r="126" spans="1:9" x14ac:dyDescent="0.25">
      <c r="A126" t="s">
        <v>30392</v>
      </c>
      <c r="B126" t="s">
        <v>30393</v>
      </c>
      <c r="C126" t="s">
        <v>30391</v>
      </c>
      <c r="D126" t="s">
        <v>30390</v>
      </c>
      <c r="E126" t="s">
        <v>14199</v>
      </c>
      <c r="F126" t="s">
        <v>42</v>
      </c>
      <c r="G126" s="2">
        <v>43185</v>
      </c>
      <c r="H126" s="1">
        <v>283869</v>
      </c>
      <c r="I126" s="1">
        <v>119756.7</v>
      </c>
    </row>
    <row r="127" spans="1:9" x14ac:dyDescent="0.25">
      <c r="A127" t="s">
        <v>30388</v>
      </c>
      <c r="B127" t="s">
        <v>30389</v>
      </c>
      <c r="C127" t="s">
        <v>30387</v>
      </c>
      <c r="D127" t="s">
        <v>30386</v>
      </c>
      <c r="E127" t="s">
        <v>14199</v>
      </c>
      <c r="F127" t="s">
        <v>42</v>
      </c>
      <c r="G127" s="2">
        <v>43138</v>
      </c>
      <c r="H127" s="1">
        <v>3358</v>
      </c>
      <c r="I127" s="1">
        <v>1679</v>
      </c>
    </row>
    <row r="128" spans="1:9" x14ac:dyDescent="0.25">
      <c r="A128" t="s">
        <v>30384</v>
      </c>
      <c r="B128" t="s">
        <v>30385</v>
      </c>
      <c r="C128" t="s">
        <v>1596</v>
      </c>
      <c r="D128" t="s">
        <v>1595</v>
      </c>
      <c r="E128" t="s">
        <v>14199</v>
      </c>
      <c r="F128" t="s">
        <v>42</v>
      </c>
      <c r="G128" s="2">
        <v>43131</v>
      </c>
      <c r="H128" s="1">
        <v>299940</v>
      </c>
      <c r="I128" s="1">
        <v>119976</v>
      </c>
    </row>
    <row r="129" spans="1:9" x14ac:dyDescent="0.25">
      <c r="A129" t="s">
        <v>30382</v>
      </c>
      <c r="B129" t="s">
        <v>30383</v>
      </c>
      <c r="C129" t="s">
        <v>8503</v>
      </c>
      <c r="D129" t="s">
        <v>8502</v>
      </c>
      <c r="E129" t="s">
        <v>14199</v>
      </c>
      <c r="F129" t="s">
        <v>42</v>
      </c>
      <c r="G129" s="2">
        <v>43158</v>
      </c>
      <c r="H129" s="1">
        <v>26884</v>
      </c>
      <c r="I129" s="1">
        <v>13442</v>
      </c>
    </row>
    <row r="130" spans="1:9" x14ac:dyDescent="0.25">
      <c r="A130" t="s">
        <v>30380</v>
      </c>
      <c r="B130" t="s">
        <v>30381</v>
      </c>
      <c r="C130" t="s">
        <v>27305</v>
      </c>
      <c r="D130" t="s">
        <v>27304</v>
      </c>
      <c r="E130" t="s">
        <v>14199</v>
      </c>
      <c r="F130" t="s">
        <v>42</v>
      </c>
      <c r="G130" s="2">
        <v>43216</v>
      </c>
      <c r="H130" s="1">
        <v>35240</v>
      </c>
      <c r="I130" s="1">
        <v>14096</v>
      </c>
    </row>
    <row r="131" spans="1:9" x14ac:dyDescent="0.25">
      <c r="A131" t="s">
        <v>30378</v>
      </c>
      <c r="B131" t="s">
        <v>30379</v>
      </c>
      <c r="C131" t="s">
        <v>30377</v>
      </c>
      <c r="D131" t="s">
        <v>30376</v>
      </c>
      <c r="E131" t="s">
        <v>14199</v>
      </c>
      <c r="F131" t="s">
        <v>42</v>
      </c>
      <c r="G131" s="2">
        <v>43103</v>
      </c>
      <c r="H131" s="1">
        <v>26251</v>
      </c>
      <c r="I131" s="1">
        <v>10500.4</v>
      </c>
    </row>
    <row r="132" spans="1:9" x14ac:dyDescent="0.25">
      <c r="A132" t="s">
        <v>30374</v>
      </c>
      <c r="B132" t="s">
        <v>30375</v>
      </c>
      <c r="C132" t="s">
        <v>20189</v>
      </c>
      <c r="D132" t="s">
        <v>20188</v>
      </c>
      <c r="E132" t="s">
        <v>14199</v>
      </c>
      <c r="F132" t="s">
        <v>42</v>
      </c>
      <c r="G132" s="2">
        <v>43104</v>
      </c>
      <c r="H132" s="1">
        <v>16721</v>
      </c>
      <c r="I132" s="1">
        <v>6688.4</v>
      </c>
    </row>
    <row r="133" spans="1:9" x14ac:dyDescent="0.25">
      <c r="A133" t="s">
        <v>30372</v>
      </c>
      <c r="B133" t="s">
        <v>30373</v>
      </c>
      <c r="C133" t="s">
        <v>2345</v>
      </c>
      <c r="D133" t="s">
        <v>10603</v>
      </c>
      <c r="E133" t="s">
        <v>14199</v>
      </c>
      <c r="F133" t="s">
        <v>42</v>
      </c>
      <c r="G133" s="2">
        <v>43104</v>
      </c>
      <c r="H133" s="1">
        <v>50894</v>
      </c>
      <c r="I133" s="1">
        <v>21347</v>
      </c>
    </row>
    <row r="134" spans="1:9" x14ac:dyDescent="0.25">
      <c r="A134" t="s">
        <v>30370</v>
      </c>
      <c r="B134" t="s">
        <v>30371</v>
      </c>
      <c r="C134" t="s">
        <v>2926</v>
      </c>
      <c r="D134" t="s">
        <v>2925</v>
      </c>
      <c r="E134" t="s">
        <v>14199</v>
      </c>
      <c r="F134" t="s">
        <v>42</v>
      </c>
      <c r="G134" s="2">
        <v>43199</v>
      </c>
      <c r="H134" s="1">
        <v>4013</v>
      </c>
      <c r="I134" s="1">
        <v>1933.4</v>
      </c>
    </row>
    <row r="135" spans="1:9" x14ac:dyDescent="0.25">
      <c r="A135" t="s">
        <v>30368</v>
      </c>
      <c r="B135" t="s">
        <v>30369</v>
      </c>
      <c r="C135" t="s">
        <v>7875</v>
      </c>
      <c r="D135" t="s">
        <v>7874</v>
      </c>
      <c r="E135" t="s">
        <v>14199</v>
      </c>
      <c r="F135" t="s">
        <v>42</v>
      </c>
      <c r="G135" s="2">
        <v>43173</v>
      </c>
      <c r="H135" s="1">
        <v>433254</v>
      </c>
      <c r="I135" s="1">
        <v>173301.6</v>
      </c>
    </row>
    <row r="136" spans="1:9" x14ac:dyDescent="0.25">
      <c r="A136" t="s">
        <v>30366</v>
      </c>
      <c r="B136" t="s">
        <v>30367</v>
      </c>
      <c r="C136" t="s">
        <v>23552</v>
      </c>
      <c r="D136" t="s">
        <v>23551</v>
      </c>
      <c r="E136" t="s">
        <v>14199</v>
      </c>
      <c r="F136" t="s">
        <v>42</v>
      </c>
      <c r="G136" s="2">
        <v>43250</v>
      </c>
      <c r="H136" s="1">
        <v>15944.91</v>
      </c>
      <c r="I136" s="1">
        <v>7972.4549999999999</v>
      </c>
    </row>
    <row r="137" spans="1:9" x14ac:dyDescent="0.25">
      <c r="A137" t="s">
        <v>30364</v>
      </c>
      <c r="B137" t="s">
        <v>30365</v>
      </c>
      <c r="C137" t="s">
        <v>30363</v>
      </c>
      <c r="D137" t="s">
        <v>30362</v>
      </c>
      <c r="E137" t="s">
        <v>14199</v>
      </c>
      <c r="F137" t="s">
        <v>42</v>
      </c>
      <c r="G137" s="2">
        <v>43116</v>
      </c>
      <c r="H137" s="1">
        <v>36194</v>
      </c>
      <c r="I137" s="1">
        <v>14477.6</v>
      </c>
    </row>
    <row r="138" spans="1:9" x14ac:dyDescent="0.25">
      <c r="A138" t="s">
        <v>30360</v>
      </c>
      <c r="B138" t="s">
        <v>30361</v>
      </c>
      <c r="C138" t="s">
        <v>11255</v>
      </c>
      <c r="D138" t="s">
        <v>11254</v>
      </c>
      <c r="E138" t="s">
        <v>14199</v>
      </c>
      <c r="F138" t="s">
        <v>42</v>
      </c>
      <c r="G138" s="2">
        <v>43129</v>
      </c>
      <c r="H138" s="1">
        <v>286187</v>
      </c>
      <c r="I138" s="1">
        <v>114474.8</v>
      </c>
    </row>
    <row r="139" spans="1:9" x14ac:dyDescent="0.25">
      <c r="A139" t="s">
        <v>30358</v>
      </c>
      <c r="B139" t="s">
        <v>30359</v>
      </c>
      <c r="C139" t="s">
        <v>30357</v>
      </c>
      <c r="D139" t="s">
        <v>30356</v>
      </c>
      <c r="E139" t="s">
        <v>14199</v>
      </c>
      <c r="F139" t="s">
        <v>42</v>
      </c>
      <c r="G139" s="2">
        <v>43199</v>
      </c>
      <c r="H139" s="1">
        <v>15670</v>
      </c>
      <c r="I139" s="1">
        <v>6268</v>
      </c>
    </row>
    <row r="140" spans="1:9" x14ac:dyDescent="0.25">
      <c r="A140" t="s">
        <v>30354</v>
      </c>
      <c r="B140" t="s">
        <v>30355</v>
      </c>
      <c r="C140" t="s">
        <v>8203</v>
      </c>
      <c r="D140" t="s">
        <v>8202</v>
      </c>
      <c r="E140" t="s">
        <v>14199</v>
      </c>
      <c r="F140" t="s">
        <v>42</v>
      </c>
      <c r="G140" s="2">
        <v>43104</v>
      </c>
      <c r="H140" s="1">
        <v>150969</v>
      </c>
      <c r="I140" s="1">
        <v>63052.9</v>
      </c>
    </row>
    <row r="141" spans="1:9" x14ac:dyDescent="0.25">
      <c r="A141" t="s">
        <v>30352</v>
      </c>
      <c r="B141" t="s">
        <v>30353</v>
      </c>
      <c r="C141" t="s">
        <v>30351</v>
      </c>
      <c r="D141" t="s">
        <v>30350</v>
      </c>
      <c r="E141" t="s">
        <v>14199</v>
      </c>
      <c r="F141" t="s">
        <v>42</v>
      </c>
      <c r="G141" s="2">
        <v>43104</v>
      </c>
      <c r="H141" s="1">
        <v>138058</v>
      </c>
      <c r="I141" s="1">
        <v>55223.199999999997</v>
      </c>
    </row>
    <row r="142" spans="1:9" x14ac:dyDescent="0.25">
      <c r="A142" t="s">
        <v>30348</v>
      </c>
      <c r="B142" t="s">
        <v>30349</v>
      </c>
      <c r="C142" t="s">
        <v>10042</v>
      </c>
      <c r="D142" t="s">
        <v>10041</v>
      </c>
      <c r="E142" t="s">
        <v>14199</v>
      </c>
      <c r="F142" t="s">
        <v>42</v>
      </c>
      <c r="G142" s="2">
        <v>43103</v>
      </c>
      <c r="H142" s="1">
        <v>159685</v>
      </c>
      <c r="I142" s="1">
        <v>72763.8</v>
      </c>
    </row>
    <row r="143" spans="1:9" x14ac:dyDescent="0.25">
      <c r="A143" t="s">
        <v>30346</v>
      </c>
      <c r="B143" t="s">
        <v>30347</v>
      </c>
      <c r="C143" t="s">
        <v>28981</v>
      </c>
      <c r="D143" t="s">
        <v>28980</v>
      </c>
      <c r="E143" t="s">
        <v>14199</v>
      </c>
      <c r="F143" t="s">
        <v>42</v>
      </c>
      <c r="G143" s="2">
        <v>43132</v>
      </c>
      <c r="H143" s="1">
        <v>52256</v>
      </c>
      <c r="I143" s="1">
        <v>22220.2</v>
      </c>
    </row>
    <row r="144" spans="1:9" x14ac:dyDescent="0.25">
      <c r="A144" t="s">
        <v>30344</v>
      </c>
      <c r="B144" t="s">
        <v>30345</v>
      </c>
      <c r="C144" t="s">
        <v>12152</v>
      </c>
      <c r="D144" t="s">
        <v>12151</v>
      </c>
      <c r="E144" t="s">
        <v>14199</v>
      </c>
      <c r="F144" t="s">
        <v>42</v>
      </c>
      <c r="G144" s="2">
        <v>43104</v>
      </c>
      <c r="H144" s="1">
        <v>9014</v>
      </c>
      <c r="I144" s="1">
        <v>4507</v>
      </c>
    </row>
    <row r="145" spans="1:9" x14ac:dyDescent="0.25">
      <c r="A145" t="s">
        <v>30342</v>
      </c>
      <c r="B145" t="s">
        <v>30343</v>
      </c>
      <c r="C145" t="s">
        <v>8772</v>
      </c>
      <c r="D145" t="s">
        <v>8771</v>
      </c>
      <c r="E145" t="s">
        <v>14199</v>
      </c>
      <c r="F145" t="s">
        <v>42</v>
      </c>
      <c r="G145" s="2">
        <v>43103</v>
      </c>
      <c r="H145" s="1">
        <v>846597</v>
      </c>
      <c r="I145" s="1">
        <v>345620.3</v>
      </c>
    </row>
    <row r="146" spans="1:9" x14ac:dyDescent="0.25">
      <c r="A146" t="s">
        <v>30340</v>
      </c>
      <c r="B146" t="s">
        <v>30341</v>
      </c>
      <c r="C146" t="s">
        <v>30339</v>
      </c>
      <c r="D146" t="s">
        <v>30338</v>
      </c>
      <c r="E146" t="s">
        <v>14199</v>
      </c>
      <c r="F146" t="s">
        <v>42</v>
      </c>
      <c r="G146" s="2">
        <v>43103</v>
      </c>
      <c r="H146" s="1">
        <v>19134</v>
      </c>
      <c r="I146" s="1">
        <v>9567</v>
      </c>
    </row>
    <row r="147" spans="1:9" x14ac:dyDescent="0.25">
      <c r="A147" t="s">
        <v>30336</v>
      </c>
      <c r="B147" t="s">
        <v>30337</v>
      </c>
      <c r="C147" t="s">
        <v>29295</v>
      </c>
      <c r="D147" t="s">
        <v>29294</v>
      </c>
      <c r="E147" t="s">
        <v>14199</v>
      </c>
      <c r="F147" t="s">
        <v>42</v>
      </c>
      <c r="G147" s="2">
        <v>43117</v>
      </c>
      <c r="H147" s="1">
        <v>27516</v>
      </c>
      <c r="I147" s="1">
        <v>11006.4</v>
      </c>
    </row>
    <row r="148" spans="1:9" x14ac:dyDescent="0.25">
      <c r="A148" t="s">
        <v>30334</v>
      </c>
      <c r="B148" t="s">
        <v>30335</v>
      </c>
      <c r="C148" t="s">
        <v>25353</v>
      </c>
      <c r="D148" t="s">
        <v>25352</v>
      </c>
      <c r="E148" t="s">
        <v>14199</v>
      </c>
      <c r="F148" t="s">
        <v>42</v>
      </c>
      <c r="G148" s="2">
        <v>43104</v>
      </c>
      <c r="H148" s="1">
        <v>24856</v>
      </c>
      <c r="I148" s="1">
        <v>11512.3</v>
      </c>
    </row>
    <row r="149" spans="1:9" x14ac:dyDescent="0.25">
      <c r="A149" t="s">
        <v>30332</v>
      </c>
      <c r="B149" t="s">
        <v>30333</v>
      </c>
      <c r="C149" t="s">
        <v>30331</v>
      </c>
      <c r="D149" t="s">
        <v>30330</v>
      </c>
      <c r="E149" t="s">
        <v>14199</v>
      </c>
      <c r="F149" t="s">
        <v>42</v>
      </c>
      <c r="G149" s="2">
        <v>43104</v>
      </c>
      <c r="H149" s="1">
        <v>4817</v>
      </c>
      <c r="I149" s="1">
        <v>2156</v>
      </c>
    </row>
    <row r="150" spans="1:9" x14ac:dyDescent="0.25">
      <c r="A150" t="s">
        <v>30328</v>
      </c>
      <c r="B150" t="s">
        <v>30329</v>
      </c>
      <c r="C150" t="s">
        <v>7370</v>
      </c>
      <c r="D150" t="s">
        <v>12800</v>
      </c>
      <c r="E150" t="s">
        <v>14199</v>
      </c>
      <c r="F150" t="s">
        <v>42</v>
      </c>
      <c r="G150" s="2">
        <v>43159</v>
      </c>
      <c r="H150" s="1">
        <v>5953</v>
      </c>
      <c r="I150" s="1">
        <v>2714.4</v>
      </c>
    </row>
    <row r="151" spans="1:9" x14ac:dyDescent="0.25">
      <c r="A151" t="s">
        <v>30326</v>
      </c>
      <c r="B151" t="s">
        <v>30327</v>
      </c>
      <c r="C151" t="s">
        <v>23589</v>
      </c>
      <c r="D151" t="s">
        <v>23588</v>
      </c>
      <c r="E151" t="s">
        <v>14199</v>
      </c>
      <c r="F151" t="s">
        <v>42</v>
      </c>
      <c r="G151" s="2">
        <v>43129</v>
      </c>
      <c r="H151" s="1">
        <v>225787</v>
      </c>
      <c r="I151" s="1">
        <v>91286.6</v>
      </c>
    </row>
    <row r="152" spans="1:9" x14ac:dyDescent="0.25">
      <c r="A152" t="s">
        <v>30324</v>
      </c>
      <c r="B152" t="s">
        <v>30325</v>
      </c>
      <c r="C152" t="s">
        <v>30323</v>
      </c>
      <c r="D152" t="s">
        <v>30322</v>
      </c>
      <c r="E152" t="s">
        <v>14199</v>
      </c>
      <c r="F152" t="s">
        <v>42</v>
      </c>
      <c r="G152" s="2">
        <v>43103</v>
      </c>
      <c r="H152" s="1">
        <v>40047</v>
      </c>
      <c r="I152" s="1">
        <v>20023.5</v>
      </c>
    </row>
    <row r="153" spans="1:9" x14ac:dyDescent="0.25">
      <c r="A153" t="s">
        <v>30320</v>
      </c>
      <c r="B153" t="s">
        <v>30321</v>
      </c>
      <c r="C153" t="s">
        <v>27526</v>
      </c>
      <c r="D153" t="s">
        <v>27525</v>
      </c>
      <c r="E153" t="s">
        <v>14199</v>
      </c>
      <c r="F153" t="s">
        <v>42</v>
      </c>
      <c r="G153" s="2">
        <v>43171</v>
      </c>
      <c r="H153" s="1">
        <v>579767</v>
      </c>
      <c r="I153" s="1">
        <v>231906.8</v>
      </c>
    </row>
    <row r="154" spans="1:9" x14ac:dyDescent="0.25">
      <c r="A154" t="s">
        <v>30318</v>
      </c>
      <c r="B154" t="s">
        <v>30319</v>
      </c>
      <c r="C154" t="s">
        <v>17989</v>
      </c>
      <c r="D154" t="s">
        <v>17988</v>
      </c>
      <c r="E154" t="s">
        <v>14199</v>
      </c>
      <c r="F154" t="s">
        <v>42</v>
      </c>
      <c r="G154" s="2">
        <v>43208</v>
      </c>
      <c r="H154" s="1">
        <v>17173</v>
      </c>
      <c r="I154" s="1">
        <v>8586.5</v>
      </c>
    </row>
    <row r="155" spans="1:9" x14ac:dyDescent="0.25">
      <c r="A155" t="s">
        <v>30316</v>
      </c>
      <c r="B155" t="s">
        <v>30317</v>
      </c>
      <c r="C155" t="s">
        <v>30315</v>
      </c>
      <c r="D155" t="s">
        <v>30314</v>
      </c>
      <c r="E155" t="s">
        <v>14199</v>
      </c>
      <c r="F155" t="s">
        <v>42</v>
      </c>
      <c r="G155" s="2">
        <v>43224</v>
      </c>
      <c r="H155" s="1">
        <v>7200</v>
      </c>
      <c r="I155" s="1">
        <v>3600</v>
      </c>
    </row>
    <row r="156" spans="1:9" x14ac:dyDescent="0.25">
      <c r="A156" t="s">
        <v>30312</v>
      </c>
      <c r="B156" t="s">
        <v>30313</v>
      </c>
      <c r="C156" t="s">
        <v>30311</v>
      </c>
      <c r="D156" t="s">
        <v>30310</v>
      </c>
      <c r="E156" t="s">
        <v>14199</v>
      </c>
      <c r="F156" t="s">
        <v>42</v>
      </c>
      <c r="G156" s="2">
        <v>43234</v>
      </c>
      <c r="H156" s="1">
        <v>5683</v>
      </c>
      <c r="I156" s="1">
        <v>2841.5</v>
      </c>
    </row>
    <row r="157" spans="1:9" x14ac:dyDescent="0.25">
      <c r="A157" t="s">
        <v>30308</v>
      </c>
      <c r="B157" t="s">
        <v>30309</v>
      </c>
      <c r="C157" t="s">
        <v>30307</v>
      </c>
      <c r="D157" t="s">
        <v>30306</v>
      </c>
      <c r="E157" t="s">
        <v>14199</v>
      </c>
      <c r="F157" t="s">
        <v>42</v>
      </c>
      <c r="G157" s="2">
        <v>43104</v>
      </c>
      <c r="H157" s="1">
        <v>8418</v>
      </c>
      <c r="I157" s="1">
        <v>4209</v>
      </c>
    </row>
    <row r="158" spans="1:9" x14ac:dyDescent="0.25">
      <c r="A158" t="s">
        <v>30304</v>
      </c>
      <c r="B158" t="s">
        <v>30305</v>
      </c>
      <c r="C158" t="s">
        <v>17934</v>
      </c>
      <c r="D158" t="s">
        <v>17933</v>
      </c>
      <c r="E158" t="s">
        <v>14199</v>
      </c>
      <c r="F158" t="s">
        <v>42</v>
      </c>
      <c r="G158" s="2">
        <v>43122</v>
      </c>
      <c r="H158" s="1">
        <v>212424</v>
      </c>
      <c r="I158" s="1">
        <v>106212</v>
      </c>
    </row>
    <row r="159" spans="1:9" x14ac:dyDescent="0.25">
      <c r="A159" t="s">
        <v>30302</v>
      </c>
      <c r="B159" t="s">
        <v>30303</v>
      </c>
      <c r="C159" t="s">
        <v>11259</v>
      </c>
      <c r="D159" t="s">
        <v>11258</v>
      </c>
      <c r="E159" t="s">
        <v>14199</v>
      </c>
      <c r="F159" t="s">
        <v>42</v>
      </c>
      <c r="G159" s="2">
        <v>43224</v>
      </c>
      <c r="H159" s="1">
        <v>36941</v>
      </c>
      <c r="I159" s="1">
        <v>18470.5</v>
      </c>
    </row>
    <row r="160" spans="1:9" x14ac:dyDescent="0.25">
      <c r="A160" t="s">
        <v>30300</v>
      </c>
      <c r="B160" t="s">
        <v>30301</v>
      </c>
      <c r="C160" t="s">
        <v>21346</v>
      </c>
      <c r="D160" t="s">
        <v>21345</v>
      </c>
      <c r="E160" t="s">
        <v>14199</v>
      </c>
      <c r="F160" t="s">
        <v>42</v>
      </c>
      <c r="G160" s="2">
        <v>43172</v>
      </c>
      <c r="H160" s="1">
        <v>49311</v>
      </c>
      <c r="I160" s="1">
        <v>24655.5</v>
      </c>
    </row>
    <row r="161" spans="1:9" x14ac:dyDescent="0.25">
      <c r="A161" t="s">
        <v>30298</v>
      </c>
      <c r="B161" t="s">
        <v>30299</v>
      </c>
      <c r="C161" t="s">
        <v>30297</v>
      </c>
      <c r="D161" t="s">
        <v>30296</v>
      </c>
      <c r="E161" t="s">
        <v>14199</v>
      </c>
      <c r="F161" t="s">
        <v>42</v>
      </c>
      <c r="G161" s="2">
        <v>43222</v>
      </c>
      <c r="H161" s="1">
        <v>33305</v>
      </c>
      <c r="I161" s="1">
        <v>16585.099999999999</v>
      </c>
    </row>
    <row r="162" spans="1:9" x14ac:dyDescent="0.25">
      <c r="A162" t="s">
        <v>30294</v>
      </c>
      <c r="B162" t="s">
        <v>30295</v>
      </c>
      <c r="C162" t="s">
        <v>13269</v>
      </c>
      <c r="D162" t="s">
        <v>13268</v>
      </c>
      <c r="E162" t="s">
        <v>14199</v>
      </c>
      <c r="F162" t="s">
        <v>42</v>
      </c>
      <c r="G162" s="2">
        <v>43208</v>
      </c>
      <c r="H162" s="1">
        <v>47553.11</v>
      </c>
      <c r="I162" s="1">
        <v>20113.124</v>
      </c>
    </row>
    <row r="163" spans="1:9" x14ac:dyDescent="0.25">
      <c r="A163" t="s">
        <v>30292</v>
      </c>
      <c r="B163" t="s">
        <v>30293</v>
      </c>
      <c r="C163" t="s">
        <v>30291</v>
      </c>
      <c r="D163" t="s">
        <v>30290</v>
      </c>
      <c r="E163" t="s">
        <v>14199</v>
      </c>
      <c r="F163" t="s">
        <v>42</v>
      </c>
      <c r="G163" s="2">
        <v>43409</v>
      </c>
      <c r="H163" s="1">
        <v>95532</v>
      </c>
      <c r="I163" s="1">
        <v>47766</v>
      </c>
    </row>
    <row r="164" spans="1:9" x14ac:dyDescent="0.25">
      <c r="A164" t="s">
        <v>30288</v>
      </c>
      <c r="B164" t="s">
        <v>30289</v>
      </c>
      <c r="C164" t="s">
        <v>21120</v>
      </c>
      <c r="D164" t="s">
        <v>21119</v>
      </c>
      <c r="E164" t="s">
        <v>14199</v>
      </c>
      <c r="F164" t="s">
        <v>42</v>
      </c>
      <c r="G164" s="2">
        <v>43227</v>
      </c>
      <c r="H164" s="1">
        <v>9838</v>
      </c>
      <c r="I164" s="1">
        <v>4919</v>
      </c>
    </row>
    <row r="165" spans="1:9" x14ac:dyDescent="0.25">
      <c r="A165" t="s">
        <v>30286</v>
      </c>
      <c r="B165" t="s">
        <v>30287</v>
      </c>
      <c r="C165" t="s">
        <v>22386</v>
      </c>
      <c r="D165" t="s">
        <v>22385</v>
      </c>
      <c r="E165" t="s">
        <v>14199</v>
      </c>
      <c r="F165" t="s">
        <v>42</v>
      </c>
      <c r="G165" s="2">
        <v>43199</v>
      </c>
      <c r="H165" s="1">
        <v>9523</v>
      </c>
      <c r="I165" s="1">
        <v>4238.8999999999996</v>
      </c>
    </row>
    <row r="166" spans="1:9" x14ac:dyDescent="0.25">
      <c r="A166" t="s">
        <v>30284</v>
      </c>
      <c r="B166" t="s">
        <v>30285</v>
      </c>
      <c r="C166" t="s">
        <v>1007</v>
      </c>
      <c r="D166" t="s">
        <v>1006</v>
      </c>
      <c r="E166" t="s">
        <v>14199</v>
      </c>
      <c r="F166" t="s">
        <v>42</v>
      </c>
      <c r="G166" s="2">
        <v>43104</v>
      </c>
      <c r="H166" s="1">
        <v>901097</v>
      </c>
      <c r="I166" s="1">
        <v>360438.8</v>
      </c>
    </row>
    <row r="167" spans="1:9" x14ac:dyDescent="0.25">
      <c r="A167" t="s">
        <v>30282</v>
      </c>
      <c r="B167" t="s">
        <v>30283</v>
      </c>
      <c r="C167" t="s">
        <v>17930</v>
      </c>
      <c r="D167" t="s">
        <v>17929</v>
      </c>
      <c r="E167" t="s">
        <v>14199</v>
      </c>
      <c r="F167" t="s">
        <v>42</v>
      </c>
      <c r="G167" s="2">
        <v>43122</v>
      </c>
      <c r="H167" s="1">
        <v>1744689</v>
      </c>
      <c r="I167" s="1">
        <v>872344.5</v>
      </c>
    </row>
    <row r="168" spans="1:9" x14ac:dyDescent="0.25">
      <c r="A168" t="s">
        <v>30280</v>
      </c>
      <c r="B168" t="s">
        <v>30281</v>
      </c>
      <c r="C168" t="s">
        <v>7758</v>
      </c>
      <c r="D168" t="s">
        <v>7757</v>
      </c>
      <c r="E168" t="s">
        <v>14199</v>
      </c>
      <c r="F168" t="s">
        <v>42</v>
      </c>
      <c r="G168" s="2">
        <v>43132</v>
      </c>
      <c r="H168" s="1">
        <v>246789</v>
      </c>
      <c r="I168" s="1">
        <v>123394.5</v>
      </c>
    </row>
    <row r="169" spans="1:9" x14ac:dyDescent="0.25">
      <c r="A169" t="s">
        <v>30278</v>
      </c>
      <c r="B169" t="s">
        <v>30279</v>
      </c>
      <c r="C169" t="s">
        <v>6015</v>
      </c>
      <c r="D169" t="s">
        <v>6014</v>
      </c>
      <c r="E169" t="s">
        <v>14199</v>
      </c>
      <c r="F169" t="s">
        <v>42</v>
      </c>
      <c r="G169" s="2">
        <v>43236</v>
      </c>
      <c r="H169" s="1">
        <v>1493735</v>
      </c>
      <c r="I169" s="1">
        <v>672224.7</v>
      </c>
    </row>
    <row r="170" spans="1:9" x14ac:dyDescent="0.25">
      <c r="A170" t="s">
        <v>30276</v>
      </c>
      <c r="B170" t="s">
        <v>30277</v>
      </c>
      <c r="C170" t="s">
        <v>23793</v>
      </c>
      <c r="D170" t="s">
        <v>23792</v>
      </c>
      <c r="E170" t="s">
        <v>14199</v>
      </c>
      <c r="F170" t="s">
        <v>42</v>
      </c>
      <c r="G170" s="2">
        <v>43103</v>
      </c>
      <c r="H170" s="1">
        <v>114597</v>
      </c>
      <c r="I170" s="1">
        <v>45838.8</v>
      </c>
    </row>
    <row r="171" spans="1:9" x14ac:dyDescent="0.25">
      <c r="A171" t="s">
        <v>30274</v>
      </c>
      <c r="B171" t="s">
        <v>30275</v>
      </c>
      <c r="C171" t="s">
        <v>22053</v>
      </c>
      <c r="D171" t="s">
        <v>22052</v>
      </c>
      <c r="E171" t="s">
        <v>14199</v>
      </c>
      <c r="F171" t="s">
        <v>42</v>
      </c>
      <c r="G171" s="2">
        <v>43208</v>
      </c>
      <c r="H171" s="1">
        <v>3281.6</v>
      </c>
      <c r="I171" s="1">
        <v>1312.64</v>
      </c>
    </row>
    <row r="172" spans="1:9" x14ac:dyDescent="0.25">
      <c r="A172" t="s">
        <v>30272</v>
      </c>
      <c r="B172" t="s">
        <v>30273</v>
      </c>
      <c r="C172" t="s">
        <v>30271</v>
      </c>
      <c r="D172" t="s">
        <v>30270</v>
      </c>
      <c r="E172" t="s">
        <v>14199</v>
      </c>
      <c r="F172" t="s">
        <v>42</v>
      </c>
      <c r="G172" s="2">
        <v>43131</v>
      </c>
      <c r="H172" s="1">
        <v>19473</v>
      </c>
      <c r="I172" s="1">
        <v>9736.5</v>
      </c>
    </row>
    <row r="173" spans="1:9" x14ac:dyDescent="0.25">
      <c r="A173" t="s">
        <v>30268</v>
      </c>
      <c r="B173" t="s">
        <v>30269</v>
      </c>
      <c r="C173" t="s">
        <v>9741</v>
      </c>
      <c r="D173" t="s">
        <v>9740</v>
      </c>
      <c r="E173" t="s">
        <v>14199</v>
      </c>
      <c r="F173" t="s">
        <v>42</v>
      </c>
      <c r="G173" s="2">
        <v>43172</v>
      </c>
      <c r="H173" s="1">
        <v>31468</v>
      </c>
      <c r="I173" s="1">
        <v>12587.2</v>
      </c>
    </row>
    <row r="174" spans="1:9" x14ac:dyDescent="0.25">
      <c r="A174" t="s">
        <v>30266</v>
      </c>
      <c r="B174" t="s">
        <v>30267</v>
      </c>
      <c r="C174" t="s">
        <v>6023</v>
      </c>
      <c r="D174" t="s">
        <v>6022</v>
      </c>
      <c r="E174" t="s">
        <v>14199</v>
      </c>
      <c r="F174" t="s">
        <v>42</v>
      </c>
      <c r="G174" s="2">
        <v>43160</v>
      </c>
      <c r="H174" s="1">
        <v>29103</v>
      </c>
      <c r="I174" s="1">
        <v>11659.3</v>
      </c>
    </row>
    <row r="175" spans="1:9" x14ac:dyDescent="0.25">
      <c r="A175" t="s">
        <v>30264</v>
      </c>
      <c r="B175" t="s">
        <v>30265</v>
      </c>
      <c r="C175" t="s">
        <v>21652</v>
      </c>
      <c r="D175" t="s">
        <v>21651</v>
      </c>
      <c r="E175" t="s">
        <v>14199</v>
      </c>
      <c r="F175" t="s">
        <v>42</v>
      </c>
      <c r="G175" s="2">
        <v>43250</v>
      </c>
      <c r="H175" s="1">
        <v>55142</v>
      </c>
      <c r="I175" s="1">
        <v>26121</v>
      </c>
    </row>
    <row r="176" spans="1:9" x14ac:dyDescent="0.25">
      <c r="A176" t="s">
        <v>30262</v>
      </c>
      <c r="B176" t="s">
        <v>30263</v>
      </c>
      <c r="C176" t="s">
        <v>30261</v>
      </c>
      <c r="D176" t="s">
        <v>30260</v>
      </c>
      <c r="E176" t="s">
        <v>14199</v>
      </c>
      <c r="F176" t="s">
        <v>42</v>
      </c>
      <c r="G176" s="2">
        <v>43104</v>
      </c>
      <c r="H176" s="1">
        <v>18287</v>
      </c>
      <c r="I176" s="1">
        <v>8384.2000000000007</v>
      </c>
    </row>
    <row r="177" spans="1:9" x14ac:dyDescent="0.25">
      <c r="A177" t="s">
        <v>30258</v>
      </c>
      <c r="B177" t="s">
        <v>30259</v>
      </c>
      <c r="C177" t="s">
        <v>1179</v>
      </c>
      <c r="D177" t="s">
        <v>1178</v>
      </c>
      <c r="E177" t="s">
        <v>14199</v>
      </c>
      <c r="F177" t="s">
        <v>42</v>
      </c>
      <c r="G177" s="2">
        <v>43138</v>
      </c>
      <c r="H177" s="1">
        <v>6821</v>
      </c>
      <c r="I177" s="1">
        <v>3410.5</v>
      </c>
    </row>
    <row r="178" spans="1:9" x14ac:dyDescent="0.25">
      <c r="A178" t="s">
        <v>30256</v>
      </c>
      <c r="B178" t="s">
        <v>30257</v>
      </c>
      <c r="C178" t="s">
        <v>30255</v>
      </c>
      <c r="D178" t="s">
        <v>30254</v>
      </c>
      <c r="E178" t="s">
        <v>14199</v>
      </c>
      <c r="F178" t="s">
        <v>42</v>
      </c>
      <c r="G178" s="2">
        <v>43103</v>
      </c>
      <c r="H178" s="1">
        <v>41022</v>
      </c>
      <c r="I178" s="1">
        <v>16408.8</v>
      </c>
    </row>
    <row r="179" spans="1:9" x14ac:dyDescent="0.25">
      <c r="A179" t="s">
        <v>30252</v>
      </c>
      <c r="B179" t="s">
        <v>30253</v>
      </c>
      <c r="C179" t="s">
        <v>21694</v>
      </c>
      <c r="D179" t="s">
        <v>21693</v>
      </c>
      <c r="E179" t="s">
        <v>14199</v>
      </c>
      <c r="F179" t="s">
        <v>42</v>
      </c>
      <c r="G179" s="2">
        <v>43208</v>
      </c>
      <c r="H179" s="1">
        <v>4578</v>
      </c>
      <c r="I179" s="1">
        <v>1831.2</v>
      </c>
    </row>
    <row r="180" spans="1:9" x14ac:dyDescent="0.25">
      <c r="A180" t="s">
        <v>30250</v>
      </c>
      <c r="B180" t="s">
        <v>30251</v>
      </c>
      <c r="C180" t="s">
        <v>30249</v>
      </c>
      <c r="D180" t="s">
        <v>30248</v>
      </c>
      <c r="E180" t="s">
        <v>14199</v>
      </c>
      <c r="F180" t="s">
        <v>42</v>
      </c>
      <c r="G180" s="2">
        <v>43104</v>
      </c>
      <c r="H180" s="1">
        <v>3084</v>
      </c>
      <c r="I180" s="1">
        <v>1542</v>
      </c>
    </row>
    <row r="181" spans="1:9" x14ac:dyDescent="0.25">
      <c r="A181" t="s">
        <v>30246</v>
      </c>
      <c r="B181" t="s">
        <v>30247</v>
      </c>
      <c r="C181" t="s">
        <v>2684</v>
      </c>
      <c r="D181" t="s">
        <v>2683</v>
      </c>
      <c r="E181" t="s">
        <v>14199</v>
      </c>
      <c r="F181" t="s">
        <v>42</v>
      </c>
      <c r="G181" s="2">
        <v>43409</v>
      </c>
      <c r="H181" s="1">
        <v>226309</v>
      </c>
      <c r="I181" s="1">
        <v>113154.5</v>
      </c>
    </row>
    <row r="182" spans="1:9" x14ac:dyDescent="0.25">
      <c r="A182" t="s">
        <v>30244</v>
      </c>
      <c r="B182" t="s">
        <v>30245</v>
      </c>
      <c r="C182" t="s">
        <v>17993</v>
      </c>
      <c r="D182" t="s">
        <v>17992</v>
      </c>
      <c r="E182" t="s">
        <v>14199</v>
      </c>
      <c r="F182" t="s">
        <v>42</v>
      </c>
      <c r="G182" s="2">
        <v>43122</v>
      </c>
      <c r="H182" s="1">
        <v>840110</v>
      </c>
      <c r="I182" s="1">
        <v>420055</v>
      </c>
    </row>
    <row r="183" spans="1:9" x14ac:dyDescent="0.25">
      <c r="A183" t="s">
        <v>30242</v>
      </c>
      <c r="B183" t="s">
        <v>30243</v>
      </c>
      <c r="C183" t="s">
        <v>30241</v>
      </c>
      <c r="D183" t="s">
        <v>30240</v>
      </c>
      <c r="E183" t="s">
        <v>14199</v>
      </c>
      <c r="F183" t="s">
        <v>42</v>
      </c>
      <c r="G183" s="2">
        <v>43172</v>
      </c>
      <c r="H183" s="1">
        <v>1655785</v>
      </c>
      <c r="I183" s="1">
        <v>794101</v>
      </c>
    </row>
    <row r="184" spans="1:9" x14ac:dyDescent="0.25">
      <c r="A184" t="s">
        <v>30238</v>
      </c>
      <c r="B184" t="s">
        <v>30239</v>
      </c>
      <c r="C184" t="s">
        <v>7400</v>
      </c>
      <c r="D184" t="s">
        <v>7399</v>
      </c>
      <c r="E184" t="s">
        <v>14199</v>
      </c>
      <c r="F184" t="s">
        <v>42</v>
      </c>
      <c r="G184" s="2">
        <v>43173</v>
      </c>
      <c r="H184" s="1">
        <v>500576</v>
      </c>
      <c r="I184" s="1">
        <v>219105.8</v>
      </c>
    </row>
    <row r="185" spans="1:9" x14ac:dyDescent="0.25">
      <c r="A185" t="s">
        <v>30236</v>
      </c>
      <c r="B185" t="s">
        <v>30237</v>
      </c>
      <c r="C185" t="s">
        <v>30235</v>
      </c>
      <c r="D185" t="s">
        <v>30234</v>
      </c>
      <c r="E185" t="s">
        <v>14199</v>
      </c>
      <c r="F185" t="s">
        <v>42</v>
      </c>
      <c r="G185" s="2">
        <v>43138</v>
      </c>
      <c r="H185" s="1">
        <v>113991</v>
      </c>
      <c r="I185" s="1">
        <v>47970</v>
      </c>
    </row>
    <row r="186" spans="1:9" x14ac:dyDescent="0.25">
      <c r="A186" t="s">
        <v>30232</v>
      </c>
      <c r="B186" t="s">
        <v>30233</v>
      </c>
      <c r="C186" t="s">
        <v>5528</v>
      </c>
      <c r="D186" t="s">
        <v>5527</v>
      </c>
      <c r="E186" t="s">
        <v>14199</v>
      </c>
      <c r="F186" t="s">
        <v>42</v>
      </c>
      <c r="G186" s="2">
        <v>43202</v>
      </c>
      <c r="H186" s="1">
        <v>13291</v>
      </c>
      <c r="I186" s="1">
        <v>5316.4</v>
      </c>
    </row>
    <row r="187" spans="1:9" x14ac:dyDescent="0.25">
      <c r="A187" t="s">
        <v>30230</v>
      </c>
      <c r="B187" t="s">
        <v>30231</v>
      </c>
      <c r="C187" t="s">
        <v>30229</v>
      </c>
      <c r="D187" t="s">
        <v>30228</v>
      </c>
      <c r="E187" t="s">
        <v>14199</v>
      </c>
      <c r="F187" t="s">
        <v>42</v>
      </c>
      <c r="G187" s="2">
        <v>43103</v>
      </c>
      <c r="H187" s="1">
        <v>23205</v>
      </c>
      <c r="I187" s="1">
        <v>9950.9</v>
      </c>
    </row>
    <row r="188" spans="1:9" x14ac:dyDescent="0.25">
      <c r="A188" t="s">
        <v>30226</v>
      </c>
      <c r="B188" t="s">
        <v>30227</v>
      </c>
      <c r="C188" t="s">
        <v>9026</v>
      </c>
      <c r="D188" t="s">
        <v>30225</v>
      </c>
      <c r="E188" t="s">
        <v>14199</v>
      </c>
      <c r="F188" t="s">
        <v>42</v>
      </c>
      <c r="G188" s="2">
        <v>43132</v>
      </c>
      <c r="H188" s="1">
        <v>48368</v>
      </c>
      <c r="I188" s="1">
        <v>24184</v>
      </c>
    </row>
    <row r="189" spans="1:9" x14ac:dyDescent="0.25">
      <c r="A189" t="s">
        <v>30223</v>
      </c>
      <c r="B189" t="s">
        <v>30224</v>
      </c>
      <c r="C189" t="s">
        <v>9026</v>
      </c>
      <c r="D189" t="s">
        <v>9025</v>
      </c>
      <c r="E189" t="s">
        <v>14199</v>
      </c>
      <c r="F189" t="s">
        <v>42</v>
      </c>
      <c r="G189" s="2">
        <v>43132</v>
      </c>
      <c r="H189" s="1">
        <v>14168</v>
      </c>
      <c r="I189" s="1">
        <v>7084</v>
      </c>
    </row>
    <row r="190" spans="1:9" x14ac:dyDescent="0.25">
      <c r="A190" t="s">
        <v>30221</v>
      </c>
      <c r="B190" t="s">
        <v>30222</v>
      </c>
      <c r="C190" t="s">
        <v>3202</v>
      </c>
      <c r="D190" t="s">
        <v>3201</v>
      </c>
      <c r="E190" t="s">
        <v>14199</v>
      </c>
      <c r="F190" t="s">
        <v>42</v>
      </c>
      <c r="G190" s="2">
        <v>43186</v>
      </c>
      <c r="H190" s="1">
        <v>51335</v>
      </c>
      <c r="I190" s="1">
        <v>20534</v>
      </c>
    </row>
    <row r="191" spans="1:9" x14ac:dyDescent="0.25">
      <c r="A191" t="s">
        <v>30219</v>
      </c>
      <c r="B191" t="s">
        <v>30220</v>
      </c>
      <c r="C191" t="s">
        <v>30218</v>
      </c>
      <c r="D191" t="s">
        <v>30217</v>
      </c>
      <c r="E191" t="s">
        <v>14199</v>
      </c>
      <c r="F191" t="s">
        <v>42</v>
      </c>
      <c r="G191" s="2">
        <v>43194</v>
      </c>
      <c r="H191" s="1">
        <v>13757</v>
      </c>
      <c r="I191" s="1">
        <v>6878.5</v>
      </c>
    </row>
    <row r="192" spans="1:9" x14ac:dyDescent="0.25">
      <c r="A192" t="s">
        <v>30215</v>
      </c>
      <c r="B192" t="s">
        <v>30216</v>
      </c>
      <c r="C192" t="s">
        <v>30214</v>
      </c>
      <c r="D192" t="s">
        <v>30213</v>
      </c>
      <c r="E192" t="s">
        <v>14199</v>
      </c>
      <c r="F192" t="s">
        <v>42</v>
      </c>
      <c r="G192" s="2">
        <v>43104</v>
      </c>
      <c r="H192" s="1">
        <v>37087</v>
      </c>
      <c r="I192" s="1">
        <v>14834.8</v>
      </c>
    </row>
    <row r="193" spans="1:9" x14ac:dyDescent="0.25">
      <c r="A193" t="s">
        <v>30211</v>
      </c>
      <c r="B193" t="s">
        <v>30212</v>
      </c>
      <c r="C193" t="s">
        <v>30210</v>
      </c>
      <c r="D193" t="s">
        <v>30209</v>
      </c>
      <c r="E193" t="s">
        <v>14199</v>
      </c>
      <c r="F193" t="s">
        <v>42</v>
      </c>
      <c r="G193" s="2">
        <v>43173</v>
      </c>
      <c r="H193" s="1">
        <v>199689</v>
      </c>
      <c r="I193" s="1">
        <v>79875.600000000006</v>
      </c>
    </row>
    <row r="194" spans="1:9" x14ac:dyDescent="0.25">
      <c r="A194" t="s">
        <v>30207</v>
      </c>
      <c r="B194" t="s">
        <v>30208</v>
      </c>
      <c r="C194" t="s">
        <v>17451</v>
      </c>
      <c r="D194" t="s">
        <v>17450</v>
      </c>
      <c r="E194" t="s">
        <v>14199</v>
      </c>
      <c r="F194" t="s">
        <v>42</v>
      </c>
      <c r="G194" s="2">
        <v>43171</v>
      </c>
      <c r="H194" s="1">
        <v>35059</v>
      </c>
      <c r="I194" s="1">
        <v>14023.6</v>
      </c>
    </row>
    <row r="195" spans="1:9" x14ac:dyDescent="0.25">
      <c r="A195" t="s">
        <v>30205</v>
      </c>
      <c r="B195" t="s">
        <v>30206</v>
      </c>
      <c r="C195" t="s">
        <v>8726</v>
      </c>
      <c r="D195" t="s">
        <v>8725</v>
      </c>
      <c r="E195" t="s">
        <v>14199</v>
      </c>
      <c r="F195" t="s">
        <v>42</v>
      </c>
      <c r="G195" s="2">
        <v>43104</v>
      </c>
      <c r="H195" s="1">
        <v>156248</v>
      </c>
      <c r="I195" s="1">
        <v>62499.199999999997</v>
      </c>
    </row>
    <row r="196" spans="1:9" x14ac:dyDescent="0.25">
      <c r="A196" t="s">
        <v>30203</v>
      </c>
      <c r="B196" t="s">
        <v>30204</v>
      </c>
      <c r="C196" t="s">
        <v>25084</v>
      </c>
      <c r="D196" t="s">
        <v>25083</v>
      </c>
      <c r="E196" t="s">
        <v>14199</v>
      </c>
      <c r="F196" t="s">
        <v>42</v>
      </c>
      <c r="G196" s="2">
        <v>43117</v>
      </c>
      <c r="H196" s="1">
        <v>21547</v>
      </c>
      <c r="I196" s="1">
        <v>8618.7999999999993</v>
      </c>
    </row>
    <row r="197" spans="1:9" x14ac:dyDescent="0.25">
      <c r="A197" t="s">
        <v>30201</v>
      </c>
      <c r="B197" t="s">
        <v>30202</v>
      </c>
      <c r="C197" t="s">
        <v>7171</v>
      </c>
      <c r="D197" t="s">
        <v>7170</v>
      </c>
      <c r="E197" t="s">
        <v>14199</v>
      </c>
      <c r="F197" t="s">
        <v>42</v>
      </c>
      <c r="G197" s="2">
        <v>43104</v>
      </c>
      <c r="H197" s="1">
        <v>107273</v>
      </c>
      <c r="I197" s="1">
        <v>42909.2</v>
      </c>
    </row>
    <row r="198" spans="1:9" x14ac:dyDescent="0.25">
      <c r="A198" t="s">
        <v>30199</v>
      </c>
      <c r="B198" t="s">
        <v>30200</v>
      </c>
      <c r="C198" t="s">
        <v>12194</v>
      </c>
      <c r="D198" t="s">
        <v>12193</v>
      </c>
      <c r="E198" t="s">
        <v>14199</v>
      </c>
      <c r="F198" t="s">
        <v>42</v>
      </c>
      <c r="G198" s="2">
        <v>43104</v>
      </c>
      <c r="H198" s="1">
        <v>380710</v>
      </c>
      <c r="I198" s="1">
        <v>152284</v>
      </c>
    </row>
    <row r="199" spans="1:9" x14ac:dyDescent="0.25">
      <c r="A199" t="s">
        <v>30197</v>
      </c>
      <c r="B199" t="s">
        <v>30198</v>
      </c>
      <c r="C199" t="s">
        <v>29822</v>
      </c>
      <c r="D199" t="s">
        <v>29821</v>
      </c>
      <c r="E199" t="s">
        <v>14199</v>
      </c>
      <c r="F199" t="s">
        <v>42</v>
      </c>
      <c r="G199" s="2">
        <v>43104</v>
      </c>
      <c r="H199" s="1">
        <v>96530</v>
      </c>
      <c r="I199" s="1">
        <v>38612</v>
      </c>
    </row>
    <row r="200" spans="1:9" x14ac:dyDescent="0.25">
      <c r="A200" t="s">
        <v>30195</v>
      </c>
      <c r="B200" t="s">
        <v>30196</v>
      </c>
      <c r="C200" t="s">
        <v>4924</v>
      </c>
      <c r="D200" t="s">
        <v>4923</v>
      </c>
      <c r="E200" t="s">
        <v>14199</v>
      </c>
      <c r="F200" t="s">
        <v>42</v>
      </c>
      <c r="G200" s="2">
        <v>43216</v>
      </c>
      <c r="H200" s="1">
        <v>54500</v>
      </c>
      <c r="I200" s="1">
        <v>21800</v>
      </c>
    </row>
    <row r="201" spans="1:9" x14ac:dyDescent="0.25">
      <c r="A201" t="s">
        <v>30193</v>
      </c>
      <c r="B201" t="s">
        <v>30194</v>
      </c>
      <c r="C201" t="s">
        <v>4992</v>
      </c>
      <c r="D201" t="s">
        <v>4991</v>
      </c>
      <c r="E201" t="s">
        <v>14199</v>
      </c>
      <c r="F201" t="s">
        <v>42</v>
      </c>
      <c r="G201" s="2">
        <v>43104</v>
      </c>
      <c r="H201" s="1">
        <v>13719</v>
      </c>
      <c r="I201" s="1">
        <v>5728.7</v>
      </c>
    </row>
    <row r="202" spans="1:9" x14ac:dyDescent="0.25">
      <c r="A202" t="s">
        <v>30191</v>
      </c>
      <c r="B202" t="s">
        <v>30192</v>
      </c>
      <c r="C202" t="s">
        <v>13485</v>
      </c>
      <c r="D202" t="s">
        <v>13484</v>
      </c>
      <c r="E202" t="s">
        <v>14199</v>
      </c>
      <c r="F202" t="s">
        <v>42</v>
      </c>
      <c r="G202" s="2">
        <v>43441</v>
      </c>
      <c r="H202" s="1">
        <v>5926263</v>
      </c>
      <c r="I202" s="1">
        <v>3139091.43</v>
      </c>
    </row>
    <row r="203" spans="1:9" x14ac:dyDescent="0.25">
      <c r="A203" t="s">
        <v>30189</v>
      </c>
      <c r="B203" t="s">
        <v>30190</v>
      </c>
      <c r="C203" t="s">
        <v>30188</v>
      </c>
      <c r="D203" t="s">
        <v>30187</v>
      </c>
      <c r="E203" t="s">
        <v>14199</v>
      </c>
      <c r="F203" t="s">
        <v>42</v>
      </c>
      <c r="G203" s="2">
        <v>43104</v>
      </c>
      <c r="H203" s="1">
        <v>61189</v>
      </c>
      <c r="I203" s="1">
        <v>30594.5</v>
      </c>
    </row>
    <row r="204" spans="1:9" x14ac:dyDescent="0.25">
      <c r="A204" t="s">
        <v>30185</v>
      </c>
      <c r="B204" t="s">
        <v>30186</v>
      </c>
      <c r="C204" t="s">
        <v>30184</v>
      </c>
      <c r="D204" t="s">
        <v>30183</v>
      </c>
      <c r="E204" t="s">
        <v>14199</v>
      </c>
      <c r="F204" t="s">
        <v>42</v>
      </c>
      <c r="G204" s="2">
        <v>43158</v>
      </c>
      <c r="H204" s="1">
        <v>10849</v>
      </c>
      <c r="I204" s="1">
        <v>5424.5</v>
      </c>
    </row>
    <row r="205" spans="1:9" x14ac:dyDescent="0.25">
      <c r="A205" t="s">
        <v>30181</v>
      </c>
      <c r="B205" t="s">
        <v>30182</v>
      </c>
      <c r="C205" t="s">
        <v>30180</v>
      </c>
      <c r="D205" t="s">
        <v>30179</v>
      </c>
      <c r="E205" t="s">
        <v>14199</v>
      </c>
      <c r="F205" t="s">
        <v>42</v>
      </c>
      <c r="G205" s="2">
        <v>43158</v>
      </c>
      <c r="H205" s="1">
        <v>17092</v>
      </c>
      <c r="I205" s="1">
        <v>8546</v>
      </c>
    </row>
    <row r="206" spans="1:9" x14ac:dyDescent="0.25">
      <c r="A206" t="s">
        <v>30177</v>
      </c>
      <c r="B206" t="s">
        <v>30178</v>
      </c>
      <c r="C206" t="s">
        <v>171</v>
      </c>
      <c r="D206" t="s">
        <v>29764</v>
      </c>
      <c r="E206" t="s">
        <v>14199</v>
      </c>
      <c r="F206" t="s">
        <v>42</v>
      </c>
      <c r="G206" s="2">
        <v>43158</v>
      </c>
      <c r="H206" s="1">
        <v>26424</v>
      </c>
      <c r="I206" s="1">
        <v>13212</v>
      </c>
    </row>
    <row r="207" spans="1:9" x14ac:dyDescent="0.25">
      <c r="A207" t="s">
        <v>30175</v>
      </c>
      <c r="B207" t="s">
        <v>30176</v>
      </c>
      <c r="C207" t="s">
        <v>12310</v>
      </c>
      <c r="D207" t="s">
        <v>12309</v>
      </c>
      <c r="E207" t="s">
        <v>14199</v>
      </c>
      <c r="F207" t="s">
        <v>42</v>
      </c>
      <c r="G207" s="2">
        <v>43227</v>
      </c>
      <c r="H207" s="1">
        <v>19168</v>
      </c>
      <c r="I207" s="1">
        <v>9584</v>
      </c>
    </row>
    <row r="208" spans="1:9" x14ac:dyDescent="0.25">
      <c r="A208" t="s">
        <v>30173</v>
      </c>
      <c r="B208" t="s">
        <v>30174</v>
      </c>
      <c r="C208" t="s">
        <v>30172</v>
      </c>
      <c r="D208" t="s">
        <v>30171</v>
      </c>
      <c r="E208" t="s">
        <v>14199</v>
      </c>
      <c r="F208" t="s">
        <v>42</v>
      </c>
      <c r="G208" s="2">
        <v>43138</v>
      </c>
      <c r="H208" s="1">
        <v>102369</v>
      </c>
      <c r="I208" s="1">
        <v>51184.5</v>
      </c>
    </row>
    <row r="209" spans="1:9" x14ac:dyDescent="0.25">
      <c r="A209" t="s">
        <v>30169</v>
      </c>
      <c r="B209" t="s">
        <v>30170</v>
      </c>
      <c r="C209" t="s">
        <v>30168</v>
      </c>
      <c r="D209" t="s">
        <v>30167</v>
      </c>
      <c r="E209" t="s">
        <v>14199</v>
      </c>
      <c r="F209" t="s">
        <v>4</v>
      </c>
      <c r="G209" s="2">
        <v>43392</v>
      </c>
      <c r="H209" s="1">
        <v>21003</v>
      </c>
      <c r="I209" s="1">
        <v>9595.02</v>
      </c>
    </row>
    <row r="210" spans="1:9" x14ac:dyDescent="0.25">
      <c r="A210" t="s">
        <v>30165</v>
      </c>
      <c r="B210" t="s">
        <v>30166</v>
      </c>
      <c r="C210" t="s">
        <v>29107</v>
      </c>
      <c r="D210" t="s">
        <v>29106</v>
      </c>
      <c r="E210" t="s">
        <v>14199</v>
      </c>
      <c r="F210" t="s">
        <v>42</v>
      </c>
      <c r="G210" s="2">
        <v>43158</v>
      </c>
      <c r="H210" s="1">
        <v>563152</v>
      </c>
      <c r="I210" s="1">
        <v>225260.79999999999</v>
      </c>
    </row>
    <row r="211" spans="1:9" x14ac:dyDescent="0.25">
      <c r="A211" t="s">
        <v>30163</v>
      </c>
      <c r="B211" t="s">
        <v>30164</v>
      </c>
      <c r="C211" t="s">
        <v>30162</v>
      </c>
      <c r="D211" t="s">
        <v>30161</v>
      </c>
      <c r="E211" t="s">
        <v>14199</v>
      </c>
      <c r="F211" t="s">
        <v>42</v>
      </c>
      <c r="G211" s="2">
        <v>43117</v>
      </c>
      <c r="H211" s="1">
        <v>5657</v>
      </c>
      <c r="I211" s="1">
        <v>2269</v>
      </c>
    </row>
    <row r="212" spans="1:9" x14ac:dyDescent="0.25">
      <c r="A212" t="s">
        <v>30159</v>
      </c>
      <c r="B212" t="s">
        <v>30160</v>
      </c>
      <c r="C212" t="s">
        <v>4419</v>
      </c>
      <c r="D212" t="s">
        <v>4418</v>
      </c>
      <c r="E212" t="s">
        <v>14199</v>
      </c>
      <c r="F212" t="s">
        <v>42</v>
      </c>
      <c r="G212" s="2">
        <v>43158</v>
      </c>
      <c r="H212" s="1">
        <v>746614</v>
      </c>
      <c r="I212" s="1">
        <v>298693.2</v>
      </c>
    </row>
    <row r="213" spans="1:9" x14ac:dyDescent="0.25">
      <c r="A213" t="s">
        <v>30157</v>
      </c>
      <c r="B213" t="s">
        <v>30158</v>
      </c>
      <c r="C213" t="s">
        <v>455</v>
      </c>
      <c r="D213" t="s">
        <v>454</v>
      </c>
      <c r="E213" t="s">
        <v>14199</v>
      </c>
      <c r="F213" t="s">
        <v>42</v>
      </c>
      <c r="G213" s="2">
        <v>43194</v>
      </c>
      <c r="H213" s="1">
        <v>119467</v>
      </c>
      <c r="I213" s="1">
        <v>49695.199999999997</v>
      </c>
    </row>
    <row r="214" spans="1:9" x14ac:dyDescent="0.25">
      <c r="A214" t="s">
        <v>30155</v>
      </c>
      <c r="B214" t="s">
        <v>30156</v>
      </c>
      <c r="C214" t="s">
        <v>12966</v>
      </c>
      <c r="D214" t="s">
        <v>12965</v>
      </c>
      <c r="E214" t="s">
        <v>14199</v>
      </c>
      <c r="F214" t="s">
        <v>42</v>
      </c>
      <c r="G214" s="2">
        <v>43202</v>
      </c>
      <c r="H214" s="1">
        <v>28636</v>
      </c>
      <c r="I214" s="1">
        <v>11454.4</v>
      </c>
    </row>
    <row r="215" spans="1:9" x14ac:dyDescent="0.25">
      <c r="A215" t="s">
        <v>30153</v>
      </c>
      <c r="B215" t="s">
        <v>30154</v>
      </c>
      <c r="C215" t="s">
        <v>183</v>
      </c>
      <c r="D215" t="s">
        <v>182</v>
      </c>
      <c r="E215" t="s">
        <v>14199</v>
      </c>
      <c r="F215" t="s">
        <v>42</v>
      </c>
      <c r="G215" s="2">
        <v>43104</v>
      </c>
      <c r="H215" s="1">
        <v>10363</v>
      </c>
      <c r="I215" s="1">
        <v>5100.8999999999996</v>
      </c>
    </row>
    <row r="216" spans="1:9" x14ac:dyDescent="0.25">
      <c r="A216" t="s">
        <v>30151</v>
      </c>
      <c r="B216" t="s">
        <v>30152</v>
      </c>
      <c r="C216" t="s">
        <v>6519</v>
      </c>
      <c r="D216" t="s">
        <v>6518</v>
      </c>
      <c r="E216" t="s">
        <v>14199</v>
      </c>
      <c r="F216" t="s">
        <v>42</v>
      </c>
      <c r="G216" s="2">
        <v>43104</v>
      </c>
      <c r="H216" s="1">
        <v>266807</v>
      </c>
      <c r="I216" s="1">
        <v>111715.3</v>
      </c>
    </row>
    <row r="217" spans="1:9" x14ac:dyDescent="0.25">
      <c r="A217" t="s">
        <v>30149</v>
      </c>
      <c r="B217" t="s">
        <v>30150</v>
      </c>
      <c r="C217" t="s">
        <v>27163</v>
      </c>
      <c r="D217" t="s">
        <v>27162</v>
      </c>
      <c r="E217" t="s">
        <v>14199</v>
      </c>
      <c r="F217" t="s">
        <v>42</v>
      </c>
      <c r="G217" s="2">
        <v>43159</v>
      </c>
      <c r="H217" s="1">
        <v>62613</v>
      </c>
      <c r="I217" s="1">
        <v>25045.200000000001</v>
      </c>
    </row>
    <row r="218" spans="1:9" x14ac:dyDescent="0.25">
      <c r="A218" t="s">
        <v>30147</v>
      </c>
      <c r="B218" t="s">
        <v>30148</v>
      </c>
      <c r="C218" t="s">
        <v>30146</v>
      </c>
      <c r="D218" t="s">
        <v>30145</v>
      </c>
      <c r="E218" t="s">
        <v>14199</v>
      </c>
      <c r="F218" t="s">
        <v>42</v>
      </c>
      <c r="G218" s="2">
        <v>43420</v>
      </c>
      <c r="H218" s="1">
        <v>28419</v>
      </c>
      <c r="I218" s="1">
        <v>13057.23</v>
      </c>
    </row>
    <row r="219" spans="1:9" x14ac:dyDescent="0.25">
      <c r="A219" t="s">
        <v>30143</v>
      </c>
      <c r="B219" t="s">
        <v>30144</v>
      </c>
      <c r="C219" t="s">
        <v>12611</v>
      </c>
      <c r="D219" t="s">
        <v>12610</v>
      </c>
      <c r="E219" t="s">
        <v>14199</v>
      </c>
      <c r="F219" t="s">
        <v>42</v>
      </c>
      <c r="G219" s="2">
        <v>43420</v>
      </c>
      <c r="H219" s="1">
        <v>125621</v>
      </c>
      <c r="I219" s="1">
        <v>54331.48</v>
      </c>
    </row>
    <row r="220" spans="1:9" x14ac:dyDescent="0.25">
      <c r="A220" t="s">
        <v>30141</v>
      </c>
      <c r="B220" t="s">
        <v>30142</v>
      </c>
      <c r="C220" t="s">
        <v>30140</v>
      </c>
      <c r="D220" t="s">
        <v>30139</v>
      </c>
      <c r="E220" t="s">
        <v>14199</v>
      </c>
      <c r="F220" t="s">
        <v>42</v>
      </c>
      <c r="G220" s="2">
        <v>43104</v>
      </c>
      <c r="H220" s="1">
        <v>71371</v>
      </c>
      <c r="I220" s="1">
        <v>35685.5</v>
      </c>
    </row>
    <row r="221" spans="1:9" x14ac:dyDescent="0.25">
      <c r="A221" t="s">
        <v>30137</v>
      </c>
      <c r="B221" t="s">
        <v>30138</v>
      </c>
      <c r="C221" t="s">
        <v>30136</v>
      </c>
      <c r="D221" t="s">
        <v>30135</v>
      </c>
      <c r="E221" t="s">
        <v>14199</v>
      </c>
      <c r="F221" t="s">
        <v>42</v>
      </c>
      <c r="G221" s="2">
        <v>43132</v>
      </c>
      <c r="H221" s="1">
        <v>110291</v>
      </c>
      <c r="I221" s="1">
        <v>44401.8</v>
      </c>
    </row>
    <row r="222" spans="1:9" x14ac:dyDescent="0.25">
      <c r="A222" t="s">
        <v>30133</v>
      </c>
      <c r="B222" t="s">
        <v>30134</v>
      </c>
      <c r="C222" t="s">
        <v>30132</v>
      </c>
      <c r="D222" t="s">
        <v>30131</v>
      </c>
      <c r="E222" t="s">
        <v>14199</v>
      </c>
      <c r="F222" t="s">
        <v>42</v>
      </c>
      <c r="G222" s="2">
        <v>43132</v>
      </c>
      <c r="H222" s="1">
        <v>172429</v>
      </c>
      <c r="I222" s="1">
        <v>68971.600000000006</v>
      </c>
    </row>
    <row r="223" spans="1:9" x14ac:dyDescent="0.25">
      <c r="A223" t="s">
        <v>30129</v>
      </c>
      <c r="B223" t="s">
        <v>30130</v>
      </c>
      <c r="C223" t="s">
        <v>30128</v>
      </c>
      <c r="D223" t="s">
        <v>30127</v>
      </c>
      <c r="E223" t="s">
        <v>14199</v>
      </c>
      <c r="F223" t="s">
        <v>4</v>
      </c>
      <c r="G223" s="2">
        <v>43434</v>
      </c>
      <c r="H223" s="1">
        <v>83612</v>
      </c>
      <c r="I223" s="1">
        <v>43470.97</v>
      </c>
    </row>
    <row r="224" spans="1:9" x14ac:dyDescent="0.25">
      <c r="A224" t="s">
        <v>30125</v>
      </c>
      <c r="B224" t="s">
        <v>30126</v>
      </c>
      <c r="C224" t="s">
        <v>30124</v>
      </c>
      <c r="D224" t="s">
        <v>30123</v>
      </c>
      <c r="E224" t="s">
        <v>14199</v>
      </c>
      <c r="F224" t="s">
        <v>42</v>
      </c>
      <c r="G224" s="2">
        <v>43172</v>
      </c>
      <c r="H224" s="1">
        <v>27502</v>
      </c>
      <c r="I224" s="1">
        <v>11032.2</v>
      </c>
    </row>
    <row r="225" spans="1:9" x14ac:dyDescent="0.25">
      <c r="A225" t="s">
        <v>30121</v>
      </c>
      <c r="B225" t="s">
        <v>30122</v>
      </c>
      <c r="C225" t="s">
        <v>30120</v>
      </c>
      <c r="D225" t="s">
        <v>30119</v>
      </c>
      <c r="E225" t="s">
        <v>14199</v>
      </c>
      <c r="F225" t="s">
        <v>4</v>
      </c>
      <c r="G225" s="2">
        <v>43402</v>
      </c>
      <c r="H225" s="1">
        <v>16292</v>
      </c>
      <c r="I225" s="1">
        <v>6842.64</v>
      </c>
    </row>
    <row r="226" spans="1:9" x14ac:dyDescent="0.25">
      <c r="A226" t="s">
        <v>30117</v>
      </c>
      <c r="B226" t="s">
        <v>30118</v>
      </c>
      <c r="C226" t="s">
        <v>30116</v>
      </c>
      <c r="D226" t="s">
        <v>30115</v>
      </c>
      <c r="E226" t="s">
        <v>14199</v>
      </c>
      <c r="F226" t="s">
        <v>42</v>
      </c>
      <c r="G226" s="2">
        <v>43117</v>
      </c>
      <c r="H226" s="1">
        <v>382163</v>
      </c>
      <c r="I226" s="1">
        <v>152865.20000000001</v>
      </c>
    </row>
    <row r="227" spans="1:9" x14ac:dyDescent="0.25">
      <c r="A227" t="s">
        <v>30113</v>
      </c>
      <c r="B227" t="s">
        <v>30114</v>
      </c>
      <c r="C227" t="s">
        <v>26351</v>
      </c>
      <c r="D227" t="s">
        <v>26350</v>
      </c>
      <c r="E227" t="s">
        <v>14199</v>
      </c>
      <c r="F227" t="s">
        <v>4</v>
      </c>
      <c r="G227" s="2">
        <v>43402</v>
      </c>
      <c r="H227" s="1">
        <v>11969</v>
      </c>
      <c r="I227" s="1">
        <v>5026.9799999999996</v>
      </c>
    </row>
    <row r="228" spans="1:9" x14ac:dyDescent="0.25">
      <c r="A228" t="s">
        <v>30111</v>
      </c>
      <c r="B228" t="s">
        <v>30112</v>
      </c>
      <c r="C228" t="s">
        <v>30110</v>
      </c>
      <c r="D228" t="s">
        <v>30109</v>
      </c>
      <c r="E228" t="s">
        <v>14199</v>
      </c>
      <c r="F228" t="s">
        <v>42</v>
      </c>
      <c r="G228" s="2">
        <v>43103</v>
      </c>
      <c r="H228" s="1">
        <v>5029</v>
      </c>
      <c r="I228" s="1">
        <v>2011.6</v>
      </c>
    </row>
    <row r="229" spans="1:9" x14ac:dyDescent="0.25">
      <c r="A229" t="s">
        <v>30107</v>
      </c>
      <c r="B229" t="s">
        <v>30108</v>
      </c>
      <c r="C229" t="s">
        <v>30106</v>
      </c>
      <c r="D229" t="s">
        <v>30105</v>
      </c>
      <c r="E229" t="s">
        <v>14199</v>
      </c>
      <c r="F229" t="s">
        <v>42</v>
      </c>
      <c r="G229" s="2">
        <v>43186</v>
      </c>
      <c r="H229" s="1">
        <v>177090</v>
      </c>
      <c r="I229" s="1">
        <v>70836</v>
      </c>
    </row>
    <row r="230" spans="1:9" x14ac:dyDescent="0.25">
      <c r="A230" t="s">
        <v>30103</v>
      </c>
      <c r="B230" t="s">
        <v>30104</v>
      </c>
      <c r="C230" t="s">
        <v>25690</v>
      </c>
      <c r="D230" t="s">
        <v>25689</v>
      </c>
      <c r="E230" t="s">
        <v>14199</v>
      </c>
      <c r="F230" t="s">
        <v>4</v>
      </c>
      <c r="G230" s="2">
        <v>43402</v>
      </c>
      <c r="H230" s="1">
        <v>16446</v>
      </c>
      <c r="I230" s="1">
        <v>7428.52</v>
      </c>
    </row>
    <row r="231" spans="1:9" x14ac:dyDescent="0.25">
      <c r="A231" t="s">
        <v>30101</v>
      </c>
      <c r="B231" t="s">
        <v>30102</v>
      </c>
      <c r="C231" t="s">
        <v>1337</v>
      </c>
      <c r="D231" t="s">
        <v>1336</v>
      </c>
      <c r="E231" t="s">
        <v>14199</v>
      </c>
      <c r="F231" t="s">
        <v>4</v>
      </c>
      <c r="G231" s="2">
        <v>43402</v>
      </c>
      <c r="H231" s="1">
        <v>92236</v>
      </c>
      <c r="I231" s="1">
        <v>38739.120000000003</v>
      </c>
    </row>
    <row r="232" spans="1:9" x14ac:dyDescent="0.25">
      <c r="A232" t="s">
        <v>30099</v>
      </c>
      <c r="B232" t="s">
        <v>30100</v>
      </c>
      <c r="C232" t="s">
        <v>9817</v>
      </c>
      <c r="D232" t="s">
        <v>9816</v>
      </c>
      <c r="E232" t="s">
        <v>14199</v>
      </c>
      <c r="F232" t="s">
        <v>42</v>
      </c>
      <c r="G232" s="2">
        <v>43132</v>
      </c>
      <c r="H232" s="1">
        <v>204610</v>
      </c>
      <c r="I232" s="1">
        <v>82873.899999999994</v>
      </c>
    </row>
    <row r="233" spans="1:9" x14ac:dyDescent="0.25">
      <c r="A233" t="s">
        <v>30097</v>
      </c>
      <c r="B233" t="s">
        <v>30098</v>
      </c>
      <c r="C233" t="s">
        <v>29838</v>
      </c>
      <c r="D233" t="s">
        <v>29837</v>
      </c>
      <c r="E233" t="s">
        <v>14199</v>
      </c>
      <c r="F233" t="s">
        <v>42</v>
      </c>
      <c r="G233" s="2">
        <v>43438</v>
      </c>
      <c r="H233" s="1">
        <v>762269</v>
      </c>
      <c r="I233" s="1">
        <v>419247.95</v>
      </c>
    </row>
    <row r="234" spans="1:9" x14ac:dyDescent="0.25">
      <c r="A234" t="s">
        <v>30095</v>
      </c>
      <c r="B234" t="s">
        <v>30096</v>
      </c>
      <c r="C234" t="s">
        <v>3420</v>
      </c>
      <c r="D234" t="s">
        <v>3419</v>
      </c>
      <c r="E234" t="s">
        <v>14199</v>
      </c>
      <c r="F234" t="s">
        <v>4</v>
      </c>
      <c r="G234" s="2">
        <v>43445</v>
      </c>
      <c r="H234" s="1">
        <v>134652</v>
      </c>
      <c r="I234" s="1">
        <v>70008.84</v>
      </c>
    </row>
    <row r="235" spans="1:9" x14ac:dyDescent="0.25">
      <c r="A235" t="s">
        <v>30093</v>
      </c>
      <c r="B235" t="s">
        <v>30094</v>
      </c>
      <c r="C235" t="s">
        <v>6807</v>
      </c>
      <c r="D235" t="s">
        <v>6806</v>
      </c>
      <c r="E235" t="s">
        <v>14199</v>
      </c>
      <c r="F235" t="s">
        <v>42</v>
      </c>
      <c r="G235" s="2">
        <v>43186</v>
      </c>
      <c r="H235" s="1">
        <v>1706407</v>
      </c>
      <c r="I235" s="1">
        <v>706242.4</v>
      </c>
    </row>
    <row r="236" spans="1:9" x14ac:dyDescent="0.25">
      <c r="A236" t="s">
        <v>30091</v>
      </c>
      <c r="B236" t="s">
        <v>30092</v>
      </c>
      <c r="C236" t="s">
        <v>1833</v>
      </c>
      <c r="D236" t="s">
        <v>1832</v>
      </c>
      <c r="E236" t="s">
        <v>14199</v>
      </c>
      <c r="F236" t="s">
        <v>4</v>
      </c>
      <c r="G236" s="2">
        <v>43438</v>
      </c>
      <c r="H236" s="1">
        <v>718744</v>
      </c>
      <c r="I236" s="1">
        <v>301872.48</v>
      </c>
    </row>
    <row r="237" spans="1:9" x14ac:dyDescent="0.25">
      <c r="A237" t="s">
        <v>30089</v>
      </c>
      <c r="B237" t="s">
        <v>30090</v>
      </c>
      <c r="C237" t="s">
        <v>27090</v>
      </c>
      <c r="D237" t="s">
        <v>27089</v>
      </c>
      <c r="E237" t="s">
        <v>14199</v>
      </c>
      <c r="F237" t="s">
        <v>42</v>
      </c>
      <c r="G237" s="2">
        <v>43159</v>
      </c>
      <c r="H237" s="1">
        <v>81039</v>
      </c>
      <c r="I237" s="1">
        <v>32415.599999999999</v>
      </c>
    </row>
    <row r="238" spans="1:9" x14ac:dyDescent="0.25">
      <c r="A238" t="s">
        <v>30087</v>
      </c>
      <c r="B238" t="s">
        <v>30088</v>
      </c>
      <c r="C238" t="s">
        <v>30086</v>
      </c>
      <c r="D238" t="s">
        <v>30085</v>
      </c>
      <c r="E238" t="s">
        <v>14199</v>
      </c>
      <c r="F238" t="s">
        <v>42</v>
      </c>
      <c r="G238" s="2">
        <v>43427</v>
      </c>
      <c r="H238" s="1">
        <v>10099</v>
      </c>
      <c r="I238" s="1">
        <v>5049.5</v>
      </c>
    </row>
    <row r="239" spans="1:9" x14ac:dyDescent="0.25">
      <c r="A239" t="s">
        <v>30083</v>
      </c>
      <c r="B239" t="s">
        <v>30084</v>
      </c>
      <c r="C239" t="s">
        <v>30082</v>
      </c>
      <c r="D239" t="s">
        <v>30081</v>
      </c>
      <c r="E239" t="s">
        <v>14199</v>
      </c>
      <c r="F239" t="s">
        <v>42</v>
      </c>
      <c r="G239" s="2">
        <v>43427</v>
      </c>
      <c r="H239" s="1">
        <v>32902</v>
      </c>
      <c r="I239" s="1">
        <v>13898.79</v>
      </c>
    </row>
    <row r="240" spans="1:9" x14ac:dyDescent="0.25">
      <c r="A240" t="s">
        <v>30079</v>
      </c>
      <c r="B240" t="s">
        <v>30080</v>
      </c>
      <c r="C240" t="s">
        <v>29974</v>
      </c>
      <c r="D240" t="s">
        <v>29973</v>
      </c>
      <c r="E240" t="s">
        <v>14199</v>
      </c>
      <c r="F240" t="s">
        <v>42</v>
      </c>
      <c r="G240" s="2">
        <v>43216</v>
      </c>
      <c r="H240" s="1">
        <v>46406</v>
      </c>
      <c r="I240" s="1">
        <v>18562.400000000001</v>
      </c>
    </row>
    <row r="241" spans="1:9" x14ac:dyDescent="0.25">
      <c r="A241" t="s">
        <v>30077</v>
      </c>
      <c r="B241" t="s">
        <v>30078</v>
      </c>
      <c r="C241" t="s">
        <v>30076</v>
      </c>
      <c r="D241" t="s">
        <v>30075</v>
      </c>
      <c r="E241" t="s">
        <v>14199</v>
      </c>
      <c r="F241" t="s">
        <v>42</v>
      </c>
      <c r="G241" s="2">
        <v>43434</v>
      </c>
      <c r="H241" s="1">
        <v>38091</v>
      </c>
      <c r="I241" s="1">
        <v>18052.060000000001</v>
      </c>
    </row>
    <row r="242" spans="1:9" x14ac:dyDescent="0.25">
      <c r="A242" t="s">
        <v>30073</v>
      </c>
      <c r="B242" t="s">
        <v>30074</v>
      </c>
      <c r="C242" t="s">
        <v>1217</v>
      </c>
      <c r="D242" t="s">
        <v>1216</v>
      </c>
      <c r="E242" t="s">
        <v>14199</v>
      </c>
      <c r="F242" t="s">
        <v>42</v>
      </c>
      <c r="G242" s="2">
        <v>43131</v>
      </c>
      <c r="H242" s="1">
        <v>32299</v>
      </c>
      <c r="I242" s="1">
        <v>12919.6</v>
      </c>
    </row>
    <row r="243" spans="1:9" x14ac:dyDescent="0.25">
      <c r="A243" t="s">
        <v>30071</v>
      </c>
      <c r="B243" t="s">
        <v>30072</v>
      </c>
      <c r="C243" t="s">
        <v>1213</v>
      </c>
      <c r="D243" t="s">
        <v>1212</v>
      </c>
      <c r="E243" t="s">
        <v>14199</v>
      </c>
      <c r="F243" t="s">
        <v>42</v>
      </c>
      <c r="G243" s="2">
        <v>43131</v>
      </c>
      <c r="H243" s="1">
        <v>25047</v>
      </c>
      <c r="I243" s="1">
        <v>10018.799999999999</v>
      </c>
    </row>
    <row r="244" spans="1:9" x14ac:dyDescent="0.25">
      <c r="A244" t="s">
        <v>30069</v>
      </c>
      <c r="B244" t="s">
        <v>30070</v>
      </c>
      <c r="C244" t="s">
        <v>30068</v>
      </c>
      <c r="D244" t="s">
        <v>30067</v>
      </c>
      <c r="E244" t="s">
        <v>14199</v>
      </c>
      <c r="F244" t="s">
        <v>4</v>
      </c>
      <c r="G244" s="2">
        <v>43431</v>
      </c>
      <c r="H244" s="1">
        <v>11657</v>
      </c>
      <c r="I244" s="1">
        <v>6411.35</v>
      </c>
    </row>
    <row r="245" spans="1:9" x14ac:dyDescent="0.25">
      <c r="A245" t="s">
        <v>30065</v>
      </c>
      <c r="B245" t="s">
        <v>30066</v>
      </c>
      <c r="C245" t="s">
        <v>30064</v>
      </c>
      <c r="D245" t="s">
        <v>30063</v>
      </c>
      <c r="E245" t="s">
        <v>14199</v>
      </c>
      <c r="F245" t="s">
        <v>42</v>
      </c>
      <c r="G245" s="2">
        <v>43431</v>
      </c>
      <c r="H245" s="1">
        <v>11707</v>
      </c>
      <c r="I245" s="1">
        <v>6438.85</v>
      </c>
    </row>
    <row r="246" spans="1:9" x14ac:dyDescent="0.25">
      <c r="A246" t="s">
        <v>30061</v>
      </c>
      <c r="B246" t="s">
        <v>30062</v>
      </c>
      <c r="C246" t="s">
        <v>28052</v>
      </c>
      <c r="D246" t="s">
        <v>28051</v>
      </c>
      <c r="E246" t="s">
        <v>14199</v>
      </c>
      <c r="F246" t="s">
        <v>4</v>
      </c>
      <c r="G246" s="2">
        <v>43439</v>
      </c>
      <c r="H246" s="1">
        <v>342508</v>
      </c>
      <c r="I246" s="1">
        <v>188379.4</v>
      </c>
    </row>
    <row r="247" spans="1:9" x14ac:dyDescent="0.25">
      <c r="A247" t="s">
        <v>30059</v>
      </c>
      <c r="B247" t="s">
        <v>30060</v>
      </c>
      <c r="C247" t="s">
        <v>30058</v>
      </c>
      <c r="D247" t="s">
        <v>30057</v>
      </c>
      <c r="E247" t="s">
        <v>14199</v>
      </c>
      <c r="F247" t="s">
        <v>4</v>
      </c>
      <c r="G247" s="2">
        <v>43384</v>
      </c>
      <c r="H247" s="1">
        <v>27676</v>
      </c>
      <c r="I247" s="1">
        <v>11805.68</v>
      </c>
    </row>
    <row r="248" spans="1:9" x14ac:dyDescent="0.25">
      <c r="A248" t="s">
        <v>30055</v>
      </c>
      <c r="B248" t="s">
        <v>30056</v>
      </c>
      <c r="C248" t="s">
        <v>30054</v>
      </c>
      <c r="D248" t="s">
        <v>30053</v>
      </c>
      <c r="E248" t="s">
        <v>14199</v>
      </c>
      <c r="F248" t="s">
        <v>4</v>
      </c>
      <c r="G248" s="2">
        <v>43438</v>
      </c>
      <c r="H248" s="1">
        <v>30999</v>
      </c>
      <c r="I248" s="1">
        <v>13019.58</v>
      </c>
    </row>
    <row r="249" spans="1:9" x14ac:dyDescent="0.25">
      <c r="A249" t="s">
        <v>30051</v>
      </c>
      <c r="B249" t="s">
        <v>30052</v>
      </c>
      <c r="C249" t="s">
        <v>30050</v>
      </c>
      <c r="D249" t="s">
        <v>30049</v>
      </c>
      <c r="E249" t="s">
        <v>14199</v>
      </c>
      <c r="F249" t="s">
        <v>4</v>
      </c>
      <c r="G249" s="2">
        <v>43438</v>
      </c>
      <c r="H249" s="1">
        <v>37888</v>
      </c>
      <c r="I249" s="1">
        <v>17693.96</v>
      </c>
    </row>
    <row r="250" spans="1:9" x14ac:dyDescent="0.25">
      <c r="A250" t="s">
        <v>30047</v>
      </c>
      <c r="B250" t="s">
        <v>30048</v>
      </c>
      <c r="C250" t="s">
        <v>9978</v>
      </c>
      <c r="D250" t="s">
        <v>9977</v>
      </c>
      <c r="E250" t="s">
        <v>14199</v>
      </c>
      <c r="F250" t="s">
        <v>42</v>
      </c>
      <c r="G250" s="2">
        <v>43384</v>
      </c>
      <c r="H250" s="1">
        <v>158394</v>
      </c>
      <c r="I250" s="1">
        <v>70868.259999999995</v>
      </c>
    </row>
    <row r="251" spans="1:9" x14ac:dyDescent="0.25">
      <c r="A251" t="s">
        <v>30045</v>
      </c>
      <c r="B251" t="s">
        <v>30046</v>
      </c>
      <c r="C251" t="s">
        <v>30044</v>
      </c>
      <c r="D251" t="s">
        <v>30043</v>
      </c>
      <c r="E251" t="s">
        <v>14199</v>
      </c>
      <c r="F251" t="s">
        <v>4</v>
      </c>
      <c r="G251" s="2">
        <v>43384</v>
      </c>
      <c r="H251" s="1">
        <v>415384</v>
      </c>
      <c r="I251" s="1">
        <v>228461.2</v>
      </c>
    </row>
    <row r="252" spans="1:9" x14ac:dyDescent="0.25">
      <c r="A252" t="s">
        <v>30041</v>
      </c>
      <c r="B252" t="s">
        <v>30042</v>
      </c>
      <c r="C252" t="s">
        <v>28266</v>
      </c>
      <c r="D252" t="s">
        <v>28265</v>
      </c>
      <c r="E252" t="s">
        <v>14199</v>
      </c>
      <c r="F252" t="s">
        <v>42</v>
      </c>
      <c r="G252" s="2">
        <v>43391</v>
      </c>
      <c r="H252" s="1">
        <v>21755</v>
      </c>
      <c r="I252" s="1">
        <v>10877.5</v>
      </c>
    </row>
    <row r="253" spans="1:9" x14ac:dyDescent="0.25">
      <c r="A253" t="s">
        <v>30039</v>
      </c>
      <c r="B253" t="s">
        <v>30040</v>
      </c>
      <c r="C253" t="s">
        <v>30038</v>
      </c>
      <c r="D253" t="s">
        <v>30037</v>
      </c>
      <c r="E253" t="s">
        <v>14199</v>
      </c>
      <c r="F253" t="s">
        <v>4</v>
      </c>
      <c r="G253" s="2">
        <v>43438</v>
      </c>
      <c r="H253" s="1">
        <v>195958</v>
      </c>
      <c r="I253" s="1">
        <v>83725.600000000006</v>
      </c>
    </row>
    <row r="254" spans="1:9" x14ac:dyDescent="0.25">
      <c r="A254" t="s">
        <v>30035</v>
      </c>
      <c r="B254" t="s">
        <v>30036</v>
      </c>
      <c r="C254" t="s">
        <v>7418</v>
      </c>
      <c r="D254" t="s">
        <v>7417</v>
      </c>
      <c r="E254" t="s">
        <v>14199</v>
      </c>
      <c r="F254" t="s">
        <v>42</v>
      </c>
      <c r="G254" s="2">
        <v>43384</v>
      </c>
      <c r="H254" s="1">
        <v>80005</v>
      </c>
      <c r="I254" s="1">
        <v>34087</v>
      </c>
    </row>
    <row r="255" spans="1:9" x14ac:dyDescent="0.25">
      <c r="A255" t="s">
        <v>30033</v>
      </c>
      <c r="B255" t="s">
        <v>30034</v>
      </c>
      <c r="C255" t="s">
        <v>30032</v>
      </c>
      <c r="D255" t="s">
        <v>30031</v>
      </c>
      <c r="E255" t="s">
        <v>14199</v>
      </c>
      <c r="F255" t="s">
        <v>42</v>
      </c>
      <c r="G255" s="2">
        <v>43439</v>
      </c>
      <c r="H255" s="1">
        <v>6000</v>
      </c>
      <c r="I255" s="1">
        <v>3000</v>
      </c>
    </row>
    <row r="256" spans="1:9" x14ac:dyDescent="0.25">
      <c r="A256" t="s">
        <v>30029</v>
      </c>
      <c r="B256" t="s">
        <v>30030</v>
      </c>
      <c r="C256" t="s">
        <v>30028</v>
      </c>
      <c r="D256" t="s">
        <v>30027</v>
      </c>
      <c r="E256" t="s">
        <v>14199</v>
      </c>
      <c r="F256" t="s">
        <v>4</v>
      </c>
      <c r="G256" s="2">
        <v>43384</v>
      </c>
      <c r="H256" s="1">
        <v>39462</v>
      </c>
      <c r="I256" s="1">
        <v>16574.04</v>
      </c>
    </row>
    <row r="257" spans="1:9" x14ac:dyDescent="0.25">
      <c r="A257" t="s">
        <v>30025</v>
      </c>
      <c r="B257" t="s">
        <v>30026</v>
      </c>
      <c r="C257" t="s">
        <v>30024</v>
      </c>
      <c r="D257" t="s">
        <v>30023</v>
      </c>
      <c r="E257" t="s">
        <v>14199</v>
      </c>
      <c r="F257" t="s">
        <v>4</v>
      </c>
      <c r="G257" s="2">
        <v>43390</v>
      </c>
      <c r="H257" s="1">
        <v>622947</v>
      </c>
      <c r="I257" s="1">
        <v>311473.5</v>
      </c>
    </row>
    <row r="258" spans="1:9" x14ac:dyDescent="0.25">
      <c r="A258" t="s">
        <v>30021</v>
      </c>
      <c r="B258" t="s">
        <v>30022</v>
      </c>
      <c r="C258" t="s">
        <v>10180</v>
      </c>
      <c r="D258" t="s">
        <v>10179</v>
      </c>
      <c r="E258" t="s">
        <v>14199</v>
      </c>
      <c r="F258" t="s">
        <v>4</v>
      </c>
      <c r="G258" s="2">
        <v>43413</v>
      </c>
      <c r="H258" s="1">
        <v>480888</v>
      </c>
      <c r="I258" s="1">
        <v>201972.96</v>
      </c>
    </row>
    <row r="259" spans="1:9" x14ac:dyDescent="0.25">
      <c r="A259" t="s">
        <v>30019</v>
      </c>
      <c r="B259" t="s">
        <v>30020</v>
      </c>
      <c r="C259" t="s">
        <v>8365</v>
      </c>
      <c r="D259" t="s">
        <v>8364</v>
      </c>
      <c r="E259" t="s">
        <v>14199</v>
      </c>
      <c r="F259" t="s">
        <v>1729</v>
      </c>
      <c r="G259" s="2">
        <v>43367</v>
      </c>
      <c r="H259" s="1">
        <v>6634</v>
      </c>
      <c r="I259" s="1">
        <v>2653.6</v>
      </c>
    </row>
    <row r="260" spans="1:9" x14ac:dyDescent="0.25">
      <c r="A260" t="s">
        <v>30017</v>
      </c>
      <c r="B260" t="s">
        <v>30018</v>
      </c>
      <c r="C260" t="s">
        <v>30016</v>
      </c>
      <c r="D260" t="s">
        <v>30015</v>
      </c>
      <c r="E260" t="s">
        <v>14199</v>
      </c>
      <c r="F260" t="s">
        <v>42</v>
      </c>
      <c r="G260" s="2">
        <v>43172</v>
      </c>
      <c r="H260" s="1">
        <v>2989</v>
      </c>
      <c r="I260" s="1">
        <v>1195.5999999999999</v>
      </c>
    </row>
    <row r="261" spans="1:9" x14ac:dyDescent="0.25">
      <c r="A261" t="s">
        <v>30013</v>
      </c>
      <c r="B261" t="s">
        <v>30014</v>
      </c>
      <c r="C261" t="s">
        <v>30012</v>
      </c>
      <c r="D261" t="s">
        <v>30011</v>
      </c>
      <c r="E261" t="s">
        <v>14199</v>
      </c>
      <c r="F261" t="s">
        <v>42</v>
      </c>
      <c r="G261" s="2">
        <v>43404</v>
      </c>
      <c r="H261" s="1">
        <v>16941</v>
      </c>
      <c r="I261" s="1">
        <v>7115.22</v>
      </c>
    </row>
    <row r="262" spans="1:9" x14ac:dyDescent="0.25">
      <c r="A262" t="s">
        <v>30009</v>
      </c>
      <c r="B262" t="s">
        <v>30010</v>
      </c>
      <c r="C262" t="s">
        <v>30008</v>
      </c>
      <c r="D262" t="s">
        <v>30007</v>
      </c>
      <c r="E262" t="s">
        <v>14199</v>
      </c>
      <c r="F262" t="s">
        <v>42</v>
      </c>
      <c r="G262" s="2">
        <v>43104</v>
      </c>
      <c r="H262" s="1">
        <v>16767</v>
      </c>
      <c r="I262" s="1">
        <v>6722.7</v>
      </c>
    </row>
    <row r="263" spans="1:9" x14ac:dyDescent="0.25">
      <c r="A263" t="s">
        <v>30005</v>
      </c>
      <c r="B263" t="s">
        <v>30006</v>
      </c>
      <c r="C263" t="s">
        <v>30004</v>
      </c>
      <c r="D263" t="s">
        <v>30003</v>
      </c>
      <c r="E263" t="s">
        <v>14199</v>
      </c>
      <c r="F263" t="s">
        <v>4</v>
      </c>
      <c r="G263" s="2">
        <v>43384</v>
      </c>
      <c r="H263" s="1">
        <v>60743</v>
      </c>
      <c r="I263" s="1">
        <v>26010.91</v>
      </c>
    </row>
    <row r="264" spans="1:9" x14ac:dyDescent="0.25">
      <c r="A264" t="s">
        <v>30001</v>
      </c>
      <c r="B264" t="s">
        <v>30002</v>
      </c>
      <c r="C264" t="s">
        <v>30000</v>
      </c>
      <c r="D264" t="s">
        <v>29999</v>
      </c>
      <c r="E264" t="s">
        <v>14199</v>
      </c>
      <c r="F264" t="s">
        <v>42</v>
      </c>
      <c r="G264" s="2">
        <v>43202</v>
      </c>
      <c r="H264" s="1">
        <v>928147</v>
      </c>
      <c r="I264" s="1">
        <v>375437.3</v>
      </c>
    </row>
    <row r="265" spans="1:9" x14ac:dyDescent="0.25">
      <c r="A265" t="s">
        <v>29997</v>
      </c>
      <c r="B265" t="s">
        <v>29998</v>
      </c>
      <c r="C265" t="s">
        <v>29996</v>
      </c>
      <c r="D265" t="s">
        <v>29995</v>
      </c>
      <c r="E265" t="s">
        <v>14199</v>
      </c>
      <c r="F265" t="s">
        <v>4</v>
      </c>
      <c r="G265" s="2">
        <v>43360</v>
      </c>
      <c r="H265" s="1">
        <v>66720</v>
      </c>
      <c r="I265" s="1">
        <v>28022.400000000001</v>
      </c>
    </row>
    <row r="266" spans="1:9" x14ac:dyDescent="0.25">
      <c r="A266" t="s">
        <v>29993</v>
      </c>
      <c r="B266" t="s">
        <v>29994</v>
      </c>
      <c r="C266" t="s">
        <v>29992</v>
      </c>
      <c r="D266" t="s">
        <v>29991</v>
      </c>
      <c r="E266" t="s">
        <v>14199</v>
      </c>
      <c r="F266" t="s">
        <v>4</v>
      </c>
      <c r="G266" s="2">
        <v>43396</v>
      </c>
      <c r="H266" s="1">
        <v>1699462</v>
      </c>
      <c r="I266" s="1">
        <v>750717.5</v>
      </c>
    </row>
    <row r="267" spans="1:9" x14ac:dyDescent="0.25">
      <c r="A267" t="s">
        <v>29989</v>
      </c>
      <c r="B267" t="s">
        <v>29990</v>
      </c>
      <c r="C267" t="s">
        <v>29317</v>
      </c>
      <c r="D267" t="s">
        <v>29316</v>
      </c>
      <c r="E267" t="s">
        <v>14199</v>
      </c>
      <c r="F267" t="s">
        <v>42</v>
      </c>
      <c r="G267" s="2">
        <v>43103</v>
      </c>
      <c r="H267" s="1">
        <v>88216</v>
      </c>
      <c r="I267" s="1">
        <v>41978.3</v>
      </c>
    </row>
    <row r="268" spans="1:9" x14ac:dyDescent="0.25">
      <c r="A268" t="s">
        <v>29987</v>
      </c>
      <c r="B268" t="s">
        <v>29988</v>
      </c>
      <c r="C268" t="s">
        <v>29986</v>
      </c>
      <c r="D268" t="s">
        <v>29985</v>
      </c>
      <c r="E268" t="s">
        <v>14199</v>
      </c>
      <c r="F268" t="s">
        <v>4</v>
      </c>
      <c r="G268" s="2">
        <v>43384</v>
      </c>
      <c r="H268" s="1">
        <v>101425</v>
      </c>
      <c r="I268" s="1">
        <v>43987.94</v>
      </c>
    </row>
    <row r="269" spans="1:9" x14ac:dyDescent="0.25">
      <c r="A269" t="s">
        <v>29983</v>
      </c>
      <c r="B269" t="s">
        <v>29984</v>
      </c>
      <c r="C269" t="s">
        <v>4914</v>
      </c>
      <c r="D269" t="s">
        <v>4913</v>
      </c>
      <c r="E269" t="s">
        <v>14199</v>
      </c>
      <c r="F269" t="s">
        <v>4</v>
      </c>
      <c r="G269" s="2">
        <v>43445</v>
      </c>
      <c r="H269" s="1">
        <v>8742</v>
      </c>
      <c r="I269" s="1">
        <v>4371</v>
      </c>
    </row>
    <row r="270" spans="1:9" x14ac:dyDescent="0.25">
      <c r="A270" t="s">
        <v>29981</v>
      </c>
      <c r="B270" t="s">
        <v>29982</v>
      </c>
      <c r="C270" t="s">
        <v>28062</v>
      </c>
      <c r="D270" t="s">
        <v>28061</v>
      </c>
      <c r="E270" t="s">
        <v>14199</v>
      </c>
      <c r="F270" t="s">
        <v>42</v>
      </c>
      <c r="G270" s="2">
        <v>43103</v>
      </c>
      <c r="H270" s="1">
        <v>5550</v>
      </c>
      <c r="I270" s="1">
        <v>2775</v>
      </c>
    </row>
    <row r="271" spans="1:9" x14ac:dyDescent="0.25">
      <c r="A271" t="s">
        <v>29979</v>
      </c>
      <c r="B271" t="s">
        <v>29980</v>
      </c>
      <c r="C271" t="s">
        <v>29978</v>
      </c>
      <c r="D271" t="s">
        <v>29977</v>
      </c>
      <c r="E271" t="s">
        <v>14199</v>
      </c>
      <c r="F271" t="s">
        <v>4</v>
      </c>
      <c r="G271" s="2">
        <v>43404</v>
      </c>
      <c r="H271" s="1">
        <v>45954</v>
      </c>
      <c r="I271" s="1">
        <v>19602.2</v>
      </c>
    </row>
    <row r="272" spans="1:9" x14ac:dyDescent="0.25">
      <c r="A272" t="s">
        <v>29975</v>
      </c>
      <c r="B272" t="s">
        <v>29976</v>
      </c>
      <c r="C272" t="s">
        <v>29974</v>
      </c>
      <c r="D272" t="s">
        <v>29973</v>
      </c>
      <c r="E272" t="s">
        <v>14199</v>
      </c>
      <c r="F272" t="s">
        <v>4</v>
      </c>
      <c r="G272" s="2">
        <v>43410</v>
      </c>
      <c r="H272" s="1">
        <v>33316</v>
      </c>
      <c r="I272" s="1">
        <v>13992.72</v>
      </c>
    </row>
    <row r="273" spans="1:9" x14ac:dyDescent="0.25">
      <c r="A273" t="s">
        <v>29971</v>
      </c>
      <c r="B273" t="s">
        <v>29972</v>
      </c>
      <c r="C273" t="s">
        <v>29970</v>
      </c>
      <c r="D273" t="s">
        <v>29969</v>
      </c>
      <c r="E273" t="s">
        <v>14199</v>
      </c>
      <c r="F273" t="s">
        <v>4</v>
      </c>
      <c r="G273" s="2">
        <v>43412</v>
      </c>
      <c r="H273" s="1">
        <v>58957</v>
      </c>
      <c r="I273" s="1">
        <v>24761.94</v>
      </c>
    </row>
    <row r="274" spans="1:9" x14ac:dyDescent="0.25">
      <c r="A274" t="s">
        <v>29967</v>
      </c>
      <c r="B274" t="s">
        <v>29968</v>
      </c>
      <c r="C274" t="s">
        <v>1676</v>
      </c>
      <c r="D274" t="s">
        <v>1675</v>
      </c>
      <c r="E274" t="s">
        <v>14199</v>
      </c>
      <c r="F274" t="s">
        <v>4</v>
      </c>
      <c r="G274" s="2">
        <v>43412</v>
      </c>
      <c r="H274" s="1">
        <v>181583</v>
      </c>
      <c r="I274" s="1">
        <v>76264.86</v>
      </c>
    </row>
    <row r="275" spans="1:9" x14ac:dyDescent="0.25">
      <c r="A275" t="s">
        <v>29965</v>
      </c>
      <c r="B275" t="s">
        <v>29966</v>
      </c>
      <c r="C275" t="s">
        <v>29964</v>
      </c>
      <c r="D275" t="s">
        <v>29963</v>
      </c>
      <c r="E275" t="s">
        <v>14199</v>
      </c>
      <c r="F275" t="s">
        <v>4</v>
      </c>
      <c r="G275" s="2">
        <v>43412</v>
      </c>
      <c r="H275" s="1">
        <v>101397</v>
      </c>
      <c r="I275" s="1">
        <v>42586.74</v>
      </c>
    </row>
    <row r="276" spans="1:9" x14ac:dyDescent="0.25">
      <c r="A276" t="s">
        <v>29961</v>
      </c>
      <c r="B276" t="s">
        <v>29962</v>
      </c>
      <c r="C276" t="s">
        <v>29960</v>
      </c>
      <c r="D276" t="s">
        <v>29959</v>
      </c>
      <c r="E276" t="s">
        <v>14199</v>
      </c>
      <c r="F276" t="s">
        <v>42</v>
      </c>
      <c r="G276" s="2">
        <v>43172</v>
      </c>
      <c r="H276" s="1">
        <v>46384</v>
      </c>
      <c r="I276" s="1">
        <v>18553.599999999999</v>
      </c>
    </row>
    <row r="277" spans="1:9" x14ac:dyDescent="0.25">
      <c r="A277" t="s">
        <v>29957</v>
      </c>
      <c r="B277" t="s">
        <v>29958</v>
      </c>
      <c r="C277" t="s">
        <v>29956</v>
      </c>
      <c r="D277" t="s">
        <v>29955</v>
      </c>
      <c r="E277" t="s">
        <v>14199</v>
      </c>
      <c r="F277" t="s">
        <v>4</v>
      </c>
      <c r="G277" s="2">
        <v>43412</v>
      </c>
      <c r="H277" s="1">
        <v>56881</v>
      </c>
      <c r="I277" s="1">
        <v>28440.5</v>
      </c>
    </row>
    <row r="278" spans="1:9" x14ac:dyDescent="0.25">
      <c r="A278" t="s">
        <v>29953</v>
      </c>
      <c r="B278" t="s">
        <v>29954</v>
      </c>
      <c r="C278" t="s">
        <v>11476</v>
      </c>
      <c r="D278" t="s">
        <v>11475</v>
      </c>
      <c r="E278" t="s">
        <v>14199</v>
      </c>
      <c r="F278" t="s">
        <v>42</v>
      </c>
      <c r="G278" s="2">
        <v>43404</v>
      </c>
      <c r="H278" s="1">
        <v>5794</v>
      </c>
      <c r="I278" s="1">
        <v>2897</v>
      </c>
    </row>
    <row r="279" spans="1:9" x14ac:dyDescent="0.25">
      <c r="A279" t="s">
        <v>29951</v>
      </c>
      <c r="B279" t="s">
        <v>29952</v>
      </c>
      <c r="C279" t="s">
        <v>29950</v>
      </c>
      <c r="D279" t="s">
        <v>29949</v>
      </c>
      <c r="E279" t="s">
        <v>14199</v>
      </c>
      <c r="F279" t="s">
        <v>42</v>
      </c>
      <c r="G279" s="2">
        <v>43404</v>
      </c>
      <c r="H279" s="1">
        <v>17689</v>
      </c>
      <c r="I279" s="1">
        <v>7735.27</v>
      </c>
    </row>
    <row r="280" spans="1:9" x14ac:dyDescent="0.25">
      <c r="A280" t="s">
        <v>29947</v>
      </c>
      <c r="B280" t="s">
        <v>29948</v>
      </c>
      <c r="C280" t="s">
        <v>29946</v>
      </c>
      <c r="D280" t="s">
        <v>29945</v>
      </c>
      <c r="E280" t="s">
        <v>14199</v>
      </c>
      <c r="F280" t="s">
        <v>42</v>
      </c>
      <c r="G280" s="2">
        <v>43104</v>
      </c>
      <c r="H280" s="1">
        <v>26256</v>
      </c>
      <c r="I280" s="1">
        <v>10502.4</v>
      </c>
    </row>
    <row r="281" spans="1:9" x14ac:dyDescent="0.25">
      <c r="A281" t="s">
        <v>29943</v>
      </c>
      <c r="B281" t="s">
        <v>29944</v>
      </c>
      <c r="C281" t="s">
        <v>29942</v>
      </c>
      <c r="D281" t="s">
        <v>29941</v>
      </c>
      <c r="E281" t="s">
        <v>14199</v>
      </c>
      <c r="F281" t="s">
        <v>4</v>
      </c>
      <c r="G281" s="2">
        <v>43404</v>
      </c>
      <c r="H281" s="1">
        <v>23949</v>
      </c>
      <c r="I281" s="1">
        <v>10058.58</v>
      </c>
    </row>
    <row r="282" spans="1:9" x14ac:dyDescent="0.25">
      <c r="A282" t="s">
        <v>29939</v>
      </c>
      <c r="B282" t="s">
        <v>29940</v>
      </c>
      <c r="C282" t="s">
        <v>3833</v>
      </c>
      <c r="D282" t="s">
        <v>3832</v>
      </c>
      <c r="E282" t="s">
        <v>14199</v>
      </c>
      <c r="F282" t="s">
        <v>4</v>
      </c>
      <c r="G282" s="2">
        <v>43425</v>
      </c>
      <c r="H282" s="1">
        <v>114471</v>
      </c>
      <c r="I282" s="1">
        <v>48077.82</v>
      </c>
    </row>
    <row r="283" spans="1:9" x14ac:dyDescent="0.25">
      <c r="A283" t="s">
        <v>29937</v>
      </c>
      <c r="B283" t="s">
        <v>29938</v>
      </c>
      <c r="C283" t="s">
        <v>29936</v>
      </c>
      <c r="D283" t="s">
        <v>29935</v>
      </c>
      <c r="E283" t="s">
        <v>14199</v>
      </c>
      <c r="F283" t="s">
        <v>4</v>
      </c>
      <c r="G283" s="2">
        <v>43425</v>
      </c>
      <c r="H283" s="1">
        <v>4396</v>
      </c>
      <c r="I283" s="1">
        <v>1989.44</v>
      </c>
    </row>
    <row r="284" spans="1:9" x14ac:dyDescent="0.25">
      <c r="A284" t="s">
        <v>29933</v>
      </c>
      <c r="B284" t="s">
        <v>29934</v>
      </c>
      <c r="C284" t="s">
        <v>29932</v>
      </c>
      <c r="D284" t="s">
        <v>29931</v>
      </c>
      <c r="E284" t="s">
        <v>14199</v>
      </c>
      <c r="F284" t="s">
        <v>4</v>
      </c>
      <c r="G284" s="2">
        <v>43363</v>
      </c>
      <c r="H284" s="1">
        <v>74028</v>
      </c>
      <c r="I284" s="1">
        <v>31091.759999999998</v>
      </c>
    </row>
    <row r="285" spans="1:9" x14ac:dyDescent="0.25">
      <c r="A285" t="s">
        <v>29929</v>
      </c>
      <c r="B285" t="s">
        <v>29930</v>
      </c>
      <c r="C285" t="s">
        <v>29928</v>
      </c>
      <c r="D285" t="s">
        <v>29927</v>
      </c>
      <c r="E285" t="s">
        <v>14199</v>
      </c>
      <c r="F285" t="s">
        <v>4</v>
      </c>
      <c r="G285" s="2">
        <v>43402</v>
      </c>
      <c r="H285" s="1">
        <v>39868</v>
      </c>
      <c r="I285" s="1">
        <v>18900.740000000002</v>
      </c>
    </row>
    <row r="286" spans="1:9" x14ac:dyDescent="0.25">
      <c r="A286" t="s">
        <v>29925</v>
      </c>
      <c r="B286" t="s">
        <v>29926</v>
      </c>
      <c r="C286" t="s">
        <v>29924</v>
      </c>
      <c r="D286" t="s">
        <v>29923</v>
      </c>
      <c r="E286" t="s">
        <v>14199</v>
      </c>
      <c r="F286" t="s">
        <v>4</v>
      </c>
      <c r="G286" s="2">
        <v>43402</v>
      </c>
      <c r="H286" s="1">
        <v>120913</v>
      </c>
      <c r="I286" s="1">
        <v>56492.61</v>
      </c>
    </row>
    <row r="287" spans="1:9" x14ac:dyDescent="0.25">
      <c r="A287" t="s">
        <v>29921</v>
      </c>
      <c r="B287" t="s">
        <v>29922</v>
      </c>
      <c r="C287" t="s">
        <v>29920</v>
      </c>
      <c r="D287" t="s">
        <v>29919</v>
      </c>
      <c r="E287" t="s">
        <v>14199</v>
      </c>
      <c r="F287" t="s">
        <v>42</v>
      </c>
      <c r="G287" s="2">
        <v>43427</v>
      </c>
      <c r="H287" s="1">
        <v>313197</v>
      </c>
      <c r="I287" s="1">
        <v>131542.74</v>
      </c>
    </row>
    <row r="288" spans="1:9" x14ac:dyDescent="0.25">
      <c r="A288" t="s">
        <v>29917</v>
      </c>
      <c r="B288" t="s">
        <v>29918</v>
      </c>
      <c r="C288" t="s">
        <v>11376</v>
      </c>
      <c r="D288" t="s">
        <v>11375</v>
      </c>
      <c r="E288" t="s">
        <v>14199</v>
      </c>
      <c r="F288" t="s">
        <v>4</v>
      </c>
      <c r="G288" s="2">
        <v>43427</v>
      </c>
      <c r="H288" s="1">
        <v>41072</v>
      </c>
      <c r="I288" s="1">
        <v>17614.89</v>
      </c>
    </row>
    <row r="289" spans="1:9" x14ac:dyDescent="0.25">
      <c r="A289" t="s">
        <v>29915</v>
      </c>
      <c r="B289" t="s">
        <v>29916</v>
      </c>
      <c r="C289" t="s">
        <v>29914</v>
      </c>
      <c r="D289" t="s">
        <v>29913</v>
      </c>
      <c r="E289" t="s">
        <v>14199</v>
      </c>
      <c r="F289" t="s">
        <v>4</v>
      </c>
      <c r="G289" s="2">
        <v>43425</v>
      </c>
      <c r="H289" s="1">
        <v>151659</v>
      </c>
      <c r="I289" s="1">
        <v>63696.78</v>
      </c>
    </row>
    <row r="290" spans="1:9" x14ac:dyDescent="0.25">
      <c r="A290" t="s">
        <v>29911</v>
      </c>
      <c r="B290" t="s">
        <v>29912</v>
      </c>
      <c r="C290" t="s">
        <v>29910</v>
      </c>
      <c r="D290" t="s">
        <v>29909</v>
      </c>
      <c r="E290" t="s">
        <v>14199</v>
      </c>
      <c r="F290" t="s">
        <v>4</v>
      </c>
      <c r="G290" s="2">
        <v>43425</v>
      </c>
      <c r="H290" s="1">
        <v>15592</v>
      </c>
      <c r="I290" s="1">
        <v>6548.64</v>
      </c>
    </row>
    <row r="291" spans="1:9" x14ac:dyDescent="0.25">
      <c r="A291" t="s">
        <v>29907</v>
      </c>
      <c r="B291" t="s">
        <v>29908</v>
      </c>
      <c r="C291" t="s">
        <v>29906</v>
      </c>
      <c r="D291" t="s">
        <v>29905</v>
      </c>
      <c r="E291" t="s">
        <v>14199</v>
      </c>
      <c r="F291" t="s">
        <v>4</v>
      </c>
      <c r="G291" s="2">
        <v>43438</v>
      </c>
      <c r="H291" s="1">
        <v>39822</v>
      </c>
      <c r="I291" s="1">
        <v>17169.45</v>
      </c>
    </row>
    <row r="292" spans="1:9" x14ac:dyDescent="0.25">
      <c r="A292" t="s">
        <v>29903</v>
      </c>
      <c r="B292" t="s">
        <v>29904</v>
      </c>
      <c r="C292" t="s">
        <v>29902</v>
      </c>
      <c r="D292" t="s">
        <v>29901</v>
      </c>
      <c r="E292" t="s">
        <v>14199</v>
      </c>
      <c r="F292" t="s">
        <v>4</v>
      </c>
      <c r="G292" s="2">
        <v>43392</v>
      </c>
      <c r="H292" s="1">
        <v>6839</v>
      </c>
      <c r="I292" s="1">
        <v>2872.38</v>
      </c>
    </row>
    <row r="293" spans="1:9" x14ac:dyDescent="0.25">
      <c r="A293" t="s">
        <v>29899</v>
      </c>
      <c r="B293" t="s">
        <v>29900</v>
      </c>
      <c r="C293" t="s">
        <v>29898</v>
      </c>
      <c r="D293" t="s">
        <v>29897</v>
      </c>
      <c r="E293" t="s">
        <v>14199</v>
      </c>
      <c r="F293" t="s">
        <v>1729</v>
      </c>
      <c r="G293" s="2">
        <v>43438</v>
      </c>
      <c r="H293" s="1">
        <v>12298</v>
      </c>
      <c r="I293" s="1">
        <v>5165.16</v>
      </c>
    </row>
    <row r="294" spans="1:9" x14ac:dyDescent="0.25">
      <c r="A294" t="s">
        <v>29895</v>
      </c>
      <c r="B294" t="s">
        <v>29896</v>
      </c>
      <c r="C294" t="s">
        <v>29894</v>
      </c>
      <c r="D294" t="s">
        <v>29893</v>
      </c>
      <c r="E294" t="s">
        <v>14199</v>
      </c>
      <c r="F294" t="s">
        <v>4</v>
      </c>
      <c r="G294" s="2">
        <v>43438</v>
      </c>
      <c r="H294" s="1">
        <v>917699</v>
      </c>
      <c r="I294" s="1">
        <v>419038.01</v>
      </c>
    </row>
    <row r="295" spans="1:9" x14ac:dyDescent="0.25">
      <c r="A295" t="s">
        <v>29891</v>
      </c>
      <c r="B295" t="s">
        <v>29892</v>
      </c>
      <c r="C295" t="s">
        <v>29890</v>
      </c>
      <c r="D295" t="s">
        <v>29889</v>
      </c>
      <c r="E295" t="s">
        <v>14199</v>
      </c>
      <c r="F295" t="s">
        <v>42</v>
      </c>
      <c r="G295" s="2">
        <v>43404</v>
      </c>
      <c r="H295" s="1">
        <v>21237</v>
      </c>
      <c r="I295" s="1">
        <v>10618.5</v>
      </c>
    </row>
    <row r="296" spans="1:9" x14ac:dyDescent="0.25">
      <c r="A296" t="s">
        <v>29887</v>
      </c>
      <c r="B296" t="s">
        <v>29888</v>
      </c>
      <c r="C296" t="s">
        <v>151</v>
      </c>
      <c r="D296" t="s">
        <v>150</v>
      </c>
      <c r="E296" t="s">
        <v>14199</v>
      </c>
      <c r="F296" t="s">
        <v>42</v>
      </c>
      <c r="G296" s="2">
        <v>43132</v>
      </c>
      <c r="H296" s="1">
        <v>338334</v>
      </c>
      <c r="I296" s="1">
        <v>146583.9</v>
      </c>
    </row>
    <row r="297" spans="1:9" x14ac:dyDescent="0.25">
      <c r="A297" t="s">
        <v>29885</v>
      </c>
      <c r="B297" t="s">
        <v>29886</v>
      </c>
      <c r="C297" t="s">
        <v>8365</v>
      </c>
      <c r="D297" t="s">
        <v>8364</v>
      </c>
      <c r="E297" t="s">
        <v>14199</v>
      </c>
      <c r="F297" t="s">
        <v>4</v>
      </c>
      <c r="G297" s="2">
        <v>43404</v>
      </c>
      <c r="H297" s="1">
        <v>6571</v>
      </c>
      <c r="I297" s="1">
        <v>2759.82</v>
      </c>
    </row>
    <row r="298" spans="1:9" x14ac:dyDescent="0.25">
      <c r="A298" t="s">
        <v>29883</v>
      </c>
      <c r="B298" t="s">
        <v>29884</v>
      </c>
      <c r="C298" t="s">
        <v>29882</v>
      </c>
      <c r="D298" t="s">
        <v>29881</v>
      </c>
      <c r="E298" t="s">
        <v>14199</v>
      </c>
      <c r="F298" t="s">
        <v>42</v>
      </c>
      <c r="G298" s="2">
        <v>43404</v>
      </c>
      <c r="H298" s="1">
        <v>196522</v>
      </c>
      <c r="I298" s="1">
        <v>82539.240000000005</v>
      </c>
    </row>
    <row r="299" spans="1:9" x14ac:dyDescent="0.25">
      <c r="A299" t="s">
        <v>29879</v>
      </c>
      <c r="B299" t="s">
        <v>29880</v>
      </c>
      <c r="C299" t="s">
        <v>9817</v>
      </c>
      <c r="D299" t="s">
        <v>9816</v>
      </c>
      <c r="E299" t="s">
        <v>14199</v>
      </c>
      <c r="F299" t="s">
        <v>4</v>
      </c>
      <c r="G299" s="2">
        <v>43392</v>
      </c>
      <c r="H299" s="1">
        <v>215509</v>
      </c>
      <c r="I299" s="1">
        <v>91876.18</v>
      </c>
    </row>
    <row r="300" spans="1:9" x14ac:dyDescent="0.25">
      <c r="A300" t="s">
        <v>29877</v>
      </c>
      <c r="B300" t="s">
        <v>29878</v>
      </c>
      <c r="C300" t="s">
        <v>12650</v>
      </c>
      <c r="D300" t="s">
        <v>12649</v>
      </c>
      <c r="E300" t="s">
        <v>14199</v>
      </c>
      <c r="F300" t="s">
        <v>4</v>
      </c>
      <c r="G300" s="2">
        <v>43368</v>
      </c>
      <c r="H300" s="1">
        <v>22710</v>
      </c>
      <c r="I300" s="1">
        <v>12490.5</v>
      </c>
    </row>
    <row r="301" spans="1:9" x14ac:dyDescent="0.25">
      <c r="A301" t="s">
        <v>29875</v>
      </c>
      <c r="B301" t="s">
        <v>29876</v>
      </c>
      <c r="C301" t="s">
        <v>24529</v>
      </c>
      <c r="D301" t="s">
        <v>24528</v>
      </c>
      <c r="E301" t="s">
        <v>14199</v>
      </c>
      <c r="F301" t="s">
        <v>42</v>
      </c>
      <c r="G301" s="2">
        <v>43420</v>
      </c>
      <c r="H301" s="1">
        <v>950286</v>
      </c>
      <c r="I301" s="1">
        <v>522657.3</v>
      </c>
    </row>
    <row r="302" spans="1:9" x14ac:dyDescent="0.25">
      <c r="A302" t="s">
        <v>29873</v>
      </c>
      <c r="B302" t="s">
        <v>29874</v>
      </c>
      <c r="C302" t="s">
        <v>29872</v>
      </c>
      <c r="D302" t="s">
        <v>29871</v>
      </c>
      <c r="E302" t="s">
        <v>14199</v>
      </c>
      <c r="F302" t="s">
        <v>4</v>
      </c>
      <c r="G302" s="2">
        <v>43377</v>
      </c>
      <c r="H302" s="1">
        <v>3023</v>
      </c>
      <c r="I302" s="1">
        <v>1269.6600000000001</v>
      </c>
    </row>
    <row r="303" spans="1:9" x14ac:dyDescent="0.25">
      <c r="A303" t="s">
        <v>29869</v>
      </c>
      <c r="B303" t="s">
        <v>29870</v>
      </c>
      <c r="C303" t="s">
        <v>29868</v>
      </c>
      <c r="D303" t="s">
        <v>29867</v>
      </c>
      <c r="E303" t="s">
        <v>14199</v>
      </c>
      <c r="F303" t="s">
        <v>4</v>
      </c>
      <c r="G303" s="2">
        <v>43377</v>
      </c>
      <c r="H303" s="1">
        <v>24718</v>
      </c>
      <c r="I303" s="1">
        <v>10391.049999999999</v>
      </c>
    </row>
    <row r="304" spans="1:9" x14ac:dyDescent="0.25">
      <c r="A304" t="s">
        <v>29865</v>
      </c>
      <c r="B304" t="s">
        <v>29866</v>
      </c>
      <c r="C304" t="s">
        <v>29864</v>
      </c>
      <c r="D304" t="s">
        <v>29863</v>
      </c>
      <c r="E304" t="s">
        <v>14199</v>
      </c>
      <c r="F304" t="s">
        <v>4</v>
      </c>
      <c r="G304" s="2">
        <v>43377</v>
      </c>
      <c r="H304" s="1">
        <v>72525</v>
      </c>
      <c r="I304" s="1">
        <v>39888.75</v>
      </c>
    </row>
    <row r="305" spans="1:9" x14ac:dyDescent="0.25">
      <c r="A305" t="s">
        <v>29861</v>
      </c>
      <c r="B305" t="s">
        <v>29862</v>
      </c>
      <c r="C305" t="s">
        <v>29860</v>
      </c>
      <c r="D305" t="s">
        <v>29859</v>
      </c>
      <c r="E305" t="s">
        <v>14199</v>
      </c>
      <c r="F305" t="s">
        <v>42</v>
      </c>
      <c r="G305" s="2">
        <v>43138</v>
      </c>
      <c r="H305" s="1">
        <v>3950</v>
      </c>
      <c r="I305" s="1">
        <v>1580</v>
      </c>
    </row>
    <row r="306" spans="1:9" x14ac:dyDescent="0.25">
      <c r="A306" t="s">
        <v>29857</v>
      </c>
      <c r="B306" t="s">
        <v>29858</v>
      </c>
      <c r="C306" t="s">
        <v>29856</v>
      </c>
      <c r="D306" t="s">
        <v>29855</v>
      </c>
      <c r="E306" t="s">
        <v>14199</v>
      </c>
      <c r="F306" t="s">
        <v>4</v>
      </c>
      <c r="G306" s="2">
        <v>43392</v>
      </c>
      <c r="H306" s="1">
        <v>32335</v>
      </c>
      <c r="I306" s="1">
        <v>13580.7</v>
      </c>
    </row>
    <row r="307" spans="1:9" x14ac:dyDescent="0.25">
      <c r="A307" t="s">
        <v>29853</v>
      </c>
      <c r="B307" t="s">
        <v>29854</v>
      </c>
      <c r="C307" t="s">
        <v>7829</v>
      </c>
      <c r="D307" t="s">
        <v>7828</v>
      </c>
      <c r="E307" t="s">
        <v>14199</v>
      </c>
      <c r="F307" t="s">
        <v>42</v>
      </c>
      <c r="G307" s="2">
        <v>43117</v>
      </c>
      <c r="H307" s="1">
        <v>276214</v>
      </c>
      <c r="I307" s="1">
        <v>110485.6</v>
      </c>
    </row>
    <row r="308" spans="1:9" x14ac:dyDescent="0.25">
      <c r="A308" t="s">
        <v>29851</v>
      </c>
      <c r="B308" t="s">
        <v>29852</v>
      </c>
      <c r="C308" t="s">
        <v>29850</v>
      </c>
      <c r="D308" t="s">
        <v>29849</v>
      </c>
      <c r="E308" t="s">
        <v>14199</v>
      </c>
      <c r="F308" t="s">
        <v>4</v>
      </c>
      <c r="G308" s="2">
        <v>43392</v>
      </c>
      <c r="H308" s="1">
        <v>41811</v>
      </c>
      <c r="I308" s="1">
        <v>17560.62</v>
      </c>
    </row>
    <row r="309" spans="1:9" x14ac:dyDescent="0.25">
      <c r="A309" t="s">
        <v>29847</v>
      </c>
      <c r="B309" t="s">
        <v>29848</v>
      </c>
      <c r="C309" t="s">
        <v>29846</v>
      </c>
      <c r="D309" t="s">
        <v>29845</v>
      </c>
      <c r="E309" t="s">
        <v>14199</v>
      </c>
      <c r="F309" t="s">
        <v>42</v>
      </c>
      <c r="G309" s="2">
        <v>43199</v>
      </c>
      <c r="H309" s="1">
        <v>2610075</v>
      </c>
      <c r="I309" s="1">
        <v>1305037.5</v>
      </c>
    </row>
    <row r="310" spans="1:9" x14ac:dyDescent="0.25">
      <c r="A310" t="s">
        <v>29843</v>
      </c>
      <c r="B310" t="s">
        <v>29844</v>
      </c>
      <c r="C310" t="s">
        <v>29842</v>
      </c>
      <c r="D310" t="s">
        <v>29841</v>
      </c>
      <c r="E310" t="s">
        <v>14199</v>
      </c>
      <c r="F310" t="s">
        <v>4</v>
      </c>
      <c r="G310" s="2">
        <v>43375</v>
      </c>
      <c r="H310" s="1">
        <v>48167</v>
      </c>
      <c r="I310" s="1">
        <v>20230.14</v>
      </c>
    </row>
    <row r="311" spans="1:9" x14ac:dyDescent="0.25">
      <c r="A311" t="s">
        <v>29839</v>
      </c>
      <c r="B311" t="s">
        <v>29840</v>
      </c>
      <c r="C311" t="s">
        <v>29838</v>
      </c>
      <c r="D311" t="s">
        <v>29837</v>
      </c>
      <c r="E311" t="s">
        <v>14199</v>
      </c>
      <c r="F311" t="s">
        <v>42</v>
      </c>
      <c r="G311" s="2">
        <v>43122</v>
      </c>
      <c r="H311" s="1">
        <v>796714</v>
      </c>
      <c r="I311" s="1">
        <v>398357</v>
      </c>
    </row>
    <row r="312" spans="1:9" x14ac:dyDescent="0.25">
      <c r="A312" t="s">
        <v>29835</v>
      </c>
      <c r="B312" t="s">
        <v>29836</v>
      </c>
      <c r="C312" t="s">
        <v>5600</v>
      </c>
      <c r="D312" t="s">
        <v>5599</v>
      </c>
      <c r="E312" t="s">
        <v>14199</v>
      </c>
      <c r="F312" t="s">
        <v>4</v>
      </c>
      <c r="G312" s="2">
        <v>43416</v>
      </c>
      <c r="H312" s="1">
        <v>493802</v>
      </c>
      <c r="I312" s="1">
        <v>218726.25</v>
      </c>
    </row>
    <row r="313" spans="1:9" x14ac:dyDescent="0.25">
      <c r="A313" t="s">
        <v>29833</v>
      </c>
      <c r="B313" t="s">
        <v>29834</v>
      </c>
      <c r="C313" t="s">
        <v>29832</v>
      </c>
      <c r="D313" t="s">
        <v>29831</v>
      </c>
      <c r="E313" t="s">
        <v>14199</v>
      </c>
      <c r="F313" t="s">
        <v>42</v>
      </c>
      <c r="G313" s="2">
        <v>43117</v>
      </c>
      <c r="H313" s="1">
        <v>159471</v>
      </c>
      <c r="I313" s="1">
        <v>76845.399999999994</v>
      </c>
    </row>
    <row r="314" spans="1:9" x14ac:dyDescent="0.25">
      <c r="A314" t="s">
        <v>29829</v>
      </c>
      <c r="B314" t="s">
        <v>29830</v>
      </c>
      <c r="C314" t="s">
        <v>29828</v>
      </c>
      <c r="D314" t="s">
        <v>29827</v>
      </c>
      <c r="E314" t="s">
        <v>14199</v>
      </c>
      <c r="F314" t="s">
        <v>4</v>
      </c>
      <c r="G314" s="2">
        <v>43367</v>
      </c>
      <c r="H314" s="1">
        <v>60507</v>
      </c>
      <c r="I314" s="1">
        <v>25412.94</v>
      </c>
    </row>
    <row r="315" spans="1:9" x14ac:dyDescent="0.25">
      <c r="A315" t="s">
        <v>29825</v>
      </c>
      <c r="B315" t="s">
        <v>29826</v>
      </c>
      <c r="C315" t="s">
        <v>3218</v>
      </c>
      <c r="D315" t="s">
        <v>3217</v>
      </c>
      <c r="E315" t="s">
        <v>14199</v>
      </c>
      <c r="F315" t="s">
        <v>42</v>
      </c>
      <c r="G315" s="2">
        <v>43202</v>
      </c>
      <c r="H315" s="1">
        <v>381660</v>
      </c>
      <c r="I315" s="1">
        <v>152664</v>
      </c>
    </row>
    <row r="316" spans="1:9" x14ac:dyDescent="0.25">
      <c r="A316" t="s">
        <v>29823</v>
      </c>
      <c r="B316" t="s">
        <v>29824</v>
      </c>
      <c r="C316" t="s">
        <v>29822</v>
      </c>
      <c r="D316" t="s">
        <v>29821</v>
      </c>
      <c r="E316" t="s">
        <v>14199</v>
      </c>
      <c r="F316" t="s">
        <v>4</v>
      </c>
      <c r="G316" s="2">
        <v>43377</v>
      </c>
      <c r="H316" s="1">
        <v>46300</v>
      </c>
      <c r="I316" s="1">
        <v>19446</v>
      </c>
    </row>
    <row r="317" spans="1:9" x14ac:dyDescent="0.25">
      <c r="A317" t="s">
        <v>29819</v>
      </c>
      <c r="B317" t="s">
        <v>29820</v>
      </c>
      <c r="C317" t="s">
        <v>29818</v>
      </c>
      <c r="D317" t="s">
        <v>29817</v>
      </c>
      <c r="E317" t="s">
        <v>14199</v>
      </c>
      <c r="F317" t="s">
        <v>42</v>
      </c>
      <c r="G317" s="2">
        <v>43117</v>
      </c>
      <c r="H317" s="1">
        <v>651461</v>
      </c>
      <c r="I317" s="1">
        <v>260584.4</v>
      </c>
    </row>
    <row r="318" spans="1:9" x14ac:dyDescent="0.25">
      <c r="A318" t="s">
        <v>29815</v>
      </c>
      <c r="B318" t="s">
        <v>29816</v>
      </c>
      <c r="C318" t="s">
        <v>27538</v>
      </c>
      <c r="D318" t="s">
        <v>27537</v>
      </c>
      <c r="E318" t="s">
        <v>14199</v>
      </c>
      <c r="F318" t="s">
        <v>4</v>
      </c>
      <c r="G318" s="2">
        <v>43390</v>
      </c>
      <c r="H318" s="1">
        <v>123681</v>
      </c>
      <c r="I318" s="1">
        <v>55516.66</v>
      </c>
    </row>
    <row r="319" spans="1:9" x14ac:dyDescent="0.25">
      <c r="A319" t="s">
        <v>29813</v>
      </c>
      <c r="B319" t="s">
        <v>29814</v>
      </c>
      <c r="C319" t="s">
        <v>25121</v>
      </c>
      <c r="D319" t="s">
        <v>25120</v>
      </c>
      <c r="E319" t="s">
        <v>14199</v>
      </c>
      <c r="F319" t="s">
        <v>42</v>
      </c>
      <c r="G319" s="2">
        <v>43160</v>
      </c>
      <c r="H319" s="1">
        <v>5138165</v>
      </c>
      <c r="I319" s="1">
        <v>2524281.7000000002</v>
      </c>
    </row>
    <row r="320" spans="1:9" x14ac:dyDescent="0.25">
      <c r="A320" t="s">
        <v>29811</v>
      </c>
      <c r="B320" t="s">
        <v>29812</v>
      </c>
      <c r="C320" t="s">
        <v>1067</v>
      </c>
      <c r="D320" t="s">
        <v>1066</v>
      </c>
      <c r="E320" t="s">
        <v>14199</v>
      </c>
      <c r="F320" t="s">
        <v>4</v>
      </c>
      <c r="G320" s="2">
        <v>43367</v>
      </c>
      <c r="H320" s="1">
        <v>23998</v>
      </c>
      <c r="I320" s="1">
        <v>10134.67</v>
      </c>
    </row>
    <row r="321" spans="1:9" x14ac:dyDescent="0.25">
      <c r="A321" t="s">
        <v>29809</v>
      </c>
      <c r="B321" t="s">
        <v>29810</v>
      </c>
      <c r="C321" t="s">
        <v>29808</v>
      </c>
      <c r="D321" t="s">
        <v>29807</v>
      </c>
      <c r="E321" t="s">
        <v>14199</v>
      </c>
      <c r="F321" t="s">
        <v>4</v>
      </c>
      <c r="G321" s="2">
        <v>43367</v>
      </c>
      <c r="H321" s="1">
        <v>148654</v>
      </c>
      <c r="I321" s="1">
        <v>62434.68</v>
      </c>
    </row>
    <row r="322" spans="1:9" x14ac:dyDescent="0.25">
      <c r="A322" t="s">
        <v>29805</v>
      </c>
      <c r="B322" t="s">
        <v>29806</v>
      </c>
      <c r="C322" t="s">
        <v>29804</v>
      </c>
      <c r="D322" t="s">
        <v>29803</v>
      </c>
      <c r="E322" t="s">
        <v>14199</v>
      </c>
      <c r="F322" t="s">
        <v>4</v>
      </c>
      <c r="G322" s="2">
        <v>43389</v>
      </c>
      <c r="H322" s="1">
        <v>206328</v>
      </c>
      <c r="I322" s="1">
        <v>113480.4</v>
      </c>
    </row>
    <row r="323" spans="1:9" x14ac:dyDescent="0.25">
      <c r="A323" t="s">
        <v>29801</v>
      </c>
      <c r="B323" t="s">
        <v>29802</v>
      </c>
      <c r="C323" t="s">
        <v>23659</v>
      </c>
      <c r="D323" t="s">
        <v>23658</v>
      </c>
      <c r="E323" t="s">
        <v>14199</v>
      </c>
      <c r="F323" t="s">
        <v>4</v>
      </c>
      <c r="G323" s="2">
        <v>43389</v>
      </c>
      <c r="H323" s="1">
        <v>32950</v>
      </c>
      <c r="I323" s="1">
        <v>14280.09</v>
      </c>
    </row>
    <row r="324" spans="1:9" x14ac:dyDescent="0.25">
      <c r="A324" t="s">
        <v>29799</v>
      </c>
      <c r="B324" t="s">
        <v>29800</v>
      </c>
      <c r="C324" t="s">
        <v>2021</v>
      </c>
      <c r="D324" t="s">
        <v>2020</v>
      </c>
      <c r="E324" t="s">
        <v>14199</v>
      </c>
      <c r="F324" t="s">
        <v>42</v>
      </c>
      <c r="G324" s="2">
        <v>43389</v>
      </c>
      <c r="H324" s="1">
        <v>75816</v>
      </c>
      <c r="I324" s="1">
        <v>31842.720000000001</v>
      </c>
    </row>
    <row r="325" spans="1:9" x14ac:dyDescent="0.25">
      <c r="A325" t="s">
        <v>29797</v>
      </c>
      <c r="B325" t="s">
        <v>29798</v>
      </c>
      <c r="C325" t="s">
        <v>5328</v>
      </c>
      <c r="D325" t="s">
        <v>5327</v>
      </c>
      <c r="E325" t="s">
        <v>14199</v>
      </c>
      <c r="F325" t="s">
        <v>42</v>
      </c>
      <c r="G325" s="2">
        <v>43132</v>
      </c>
      <c r="H325" s="1">
        <v>68166</v>
      </c>
      <c r="I325" s="1">
        <v>30528.7</v>
      </c>
    </row>
    <row r="326" spans="1:9" x14ac:dyDescent="0.25">
      <c r="A326" t="s">
        <v>29795</v>
      </c>
      <c r="B326" t="s">
        <v>29796</v>
      </c>
      <c r="C326" t="s">
        <v>29794</v>
      </c>
      <c r="D326" t="s">
        <v>29793</v>
      </c>
      <c r="E326" t="s">
        <v>14199</v>
      </c>
      <c r="F326" t="s">
        <v>4</v>
      </c>
      <c r="G326" s="2">
        <v>43388</v>
      </c>
      <c r="H326" s="1">
        <v>47898</v>
      </c>
      <c r="I326" s="1">
        <v>20117.16</v>
      </c>
    </row>
    <row r="327" spans="1:9" x14ac:dyDescent="0.25">
      <c r="A327" t="s">
        <v>29791</v>
      </c>
      <c r="B327" t="s">
        <v>29792</v>
      </c>
      <c r="C327" t="s">
        <v>29532</v>
      </c>
      <c r="D327" t="s">
        <v>29531</v>
      </c>
      <c r="E327" t="s">
        <v>14199</v>
      </c>
      <c r="F327" t="s">
        <v>42</v>
      </c>
      <c r="G327" s="2">
        <v>43194</v>
      </c>
      <c r="H327" s="1">
        <v>16162</v>
      </c>
      <c r="I327" s="1">
        <v>7564.1</v>
      </c>
    </row>
    <row r="328" spans="1:9" x14ac:dyDescent="0.25">
      <c r="A328" t="s">
        <v>29789</v>
      </c>
      <c r="B328" t="s">
        <v>29790</v>
      </c>
      <c r="C328" t="s">
        <v>29788</v>
      </c>
      <c r="D328" t="s">
        <v>29787</v>
      </c>
      <c r="E328" t="s">
        <v>14199</v>
      </c>
      <c r="F328" t="s">
        <v>4</v>
      </c>
      <c r="G328" s="2">
        <v>43388</v>
      </c>
      <c r="H328" s="1">
        <v>56314</v>
      </c>
      <c r="I328" s="1">
        <v>23651.88</v>
      </c>
    </row>
    <row r="329" spans="1:9" x14ac:dyDescent="0.25">
      <c r="A329" t="s">
        <v>29785</v>
      </c>
      <c r="B329" t="s">
        <v>29786</v>
      </c>
      <c r="C329" t="s">
        <v>29784</v>
      </c>
      <c r="D329" t="s">
        <v>29783</v>
      </c>
      <c r="E329" t="s">
        <v>14199</v>
      </c>
      <c r="F329" t="s">
        <v>4</v>
      </c>
      <c r="G329" s="2">
        <v>43367</v>
      </c>
      <c r="H329" s="1">
        <v>3000</v>
      </c>
      <c r="I329" s="1">
        <v>1260</v>
      </c>
    </row>
    <row r="330" spans="1:9" x14ac:dyDescent="0.25">
      <c r="A330" t="s">
        <v>29781</v>
      </c>
      <c r="B330" t="s">
        <v>29782</v>
      </c>
      <c r="C330" t="s">
        <v>29780</v>
      </c>
      <c r="D330" t="s">
        <v>29779</v>
      </c>
      <c r="E330" t="s">
        <v>14199</v>
      </c>
      <c r="F330" t="s">
        <v>4</v>
      </c>
      <c r="G330" s="2">
        <v>43367</v>
      </c>
      <c r="H330" s="1">
        <v>3114</v>
      </c>
      <c r="I330" s="1">
        <v>1307.8800000000001</v>
      </c>
    </row>
    <row r="331" spans="1:9" x14ac:dyDescent="0.25">
      <c r="A331" t="s">
        <v>29777</v>
      </c>
      <c r="B331" t="s">
        <v>29778</v>
      </c>
      <c r="C331" t="s">
        <v>11171</v>
      </c>
      <c r="D331" t="s">
        <v>11170</v>
      </c>
      <c r="E331" t="s">
        <v>14199</v>
      </c>
      <c r="F331" t="s">
        <v>42</v>
      </c>
      <c r="G331" s="2">
        <v>43199</v>
      </c>
      <c r="H331" s="1">
        <v>178021</v>
      </c>
      <c r="I331" s="1">
        <v>83624</v>
      </c>
    </row>
    <row r="332" spans="1:9" x14ac:dyDescent="0.25">
      <c r="A332" t="s">
        <v>29775</v>
      </c>
      <c r="B332" t="s">
        <v>29776</v>
      </c>
      <c r="C332" t="s">
        <v>29774</v>
      </c>
      <c r="D332" t="s">
        <v>29773</v>
      </c>
      <c r="E332" t="s">
        <v>14199</v>
      </c>
      <c r="F332" t="s">
        <v>4</v>
      </c>
      <c r="G332" s="2">
        <v>43367</v>
      </c>
      <c r="H332" s="1">
        <v>26133</v>
      </c>
      <c r="I332" s="1">
        <v>10975.86</v>
      </c>
    </row>
    <row r="333" spans="1:9" x14ac:dyDescent="0.25">
      <c r="A333" t="s">
        <v>29771</v>
      </c>
      <c r="B333" t="s">
        <v>29772</v>
      </c>
      <c r="C333" t="s">
        <v>29770</v>
      </c>
      <c r="D333" t="s">
        <v>29769</v>
      </c>
      <c r="E333" t="s">
        <v>14199</v>
      </c>
      <c r="F333" t="s">
        <v>4</v>
      </c>
      <c r="G333" s="2">
        <v>43392</v>
      </c>
      <c r="H333" s="1">
        <v>11054</v>
      </c>
      <c r="I333" s="1">
        <v>4642.68</v>
      </c>
    </row>
    <row r="334" spans="1:9" x14ac:dyDescent="0.25">
      <c r="A334" t="s">
        <v>29767</v>
      </c>
      <c r="B334" t="s">
        <v>29768</v>
      </c>
      <c r="C334" t="s">
        <v>29129</v>
      </c>
      <c r="D334" t="s">
        <v>29128</v>
      </c>
      <c r="E334" t="s">
        <v>14199</v>
      </c>
      <c r="F334" t="s">
        <v>4</v>
      </c>
      <c r="G334" s="2">
        <v>43406</v>
      </c>
      <c r="H334" s="1">
        <v>85774</v>
      </c>
      <c r="I334" s="1">
        <v>36025.08</v>
      </c>
    </row>
    <row r="335" spans="1:9" x14ac:dyDescent="0.25">
      <c r="A335" t="s">
        <v>29765</v>
      </c>
      <c r="B335" t="s">
        <v>29766</v>
      </c>
      <c r="C335" t="s">
        <v>171</v>
      </c>
      <c r="D335" t="s">
        <v>29764</v>
      </c>
      <c r="E335" t="s">
        <v>14199</v>
      </c>
      <c r="F335" t="s">
        <v>4</v>
      </c>
      <c r="G335" s="2">
        <v>43382</v>
      </c>
      <c r="H335" s="1">
        <v>26424</v>
      </c>
      <c r="I335" s="1">
        <v>13212</v>
      </c>
    </row>
    <row r="336" spans="1:9" x14ac:dyDescent="0.25">
      <c r="A336" t="s">
        <v>29762</v>
      </c>
      <c r="B336" t="s">
        <v>29763</v>
      </c>
      <c r="C336" t="s">
        <v>29761</v>
      </c>
      <c r="D336" t="s">
        <v>29760</v>
      </c>
      <c r="E336" t="s">
        <v>14199</v>
      </c>
      <c r="F336" t="s">
        <v>42</v>
      </c>
      <c r="G336" s="2">
        <v>43395</v>
      </c>
      <c r="H336" s="1">
        <v>58583</v>
      </c>
      <c r="I336" s="1">
        <v>25551.26</v>
      </c>
    </row>
    <row r="337" spans="1:9" x14ac:dyDescent="0.25">
      <c r="A337" t="s">
        <v>29758</v>
      </c>
      <c r="B337" t="s">
        <v>29759</v>
      </c>
      <c r="C337" t="s">
        <v>29757</v>
      </c>
      <c r="D337" t="s">
        <v>29756</v>
      </c>
      <c r="E337" t="s">
        <v>14199</v>
      </c>
      <c r="F337" t="s">
        <v>4</v>
      </c>
      <c r="G337" s="2">
        <v>43389</v>
      </c>
      <c r="H337" s="1">
        <v>28944</v>
      </c>
      <c r="I337" s="1">
        <v>12156.48</v>
      </c>
    </row>
    <row r="338" spans="1:9" x14ac:dyDescent="0.25">
      <c r="A338" t="s">
        <v>29754</v>
      </c>
      <c r="B338" t="s">
        <v>29755</v>
      </c>
      <c r="C338" t="s">
        <v>29753</v>
      </c>
      <c r="D338" t="s">
        <v>29752</v>
      </c>
      <c r="E338" t="s">
        <v>14199</v>
      </c>
      <c r="F338" t="s">
        <v>4</v>
      </c>
      <c r="G338" s="2">
        <v>43391</v>
      </c>
      <c r="H338" s="1">
        <v>37050</v>
      </c>
      <c r="I338" s="1">
        <v>15561</v>
      </c>
    </row>
    <row r="339" spans="1:9" x14ac:dyDescent="0.25">
      <c r="A339" t="s">
        <v>29750</v>
      </c>
      <c r="B339" t="s">
        <v>29751</v>
      </c>
      <c r="C339" t="s">
        <v>20416</v>
      </c>
      <c r="D339" t="s">
        <v>29749</v>
      </c>
      <c r="E339" t="s">
        <v>14199</v>
      </c>
      <c r="F339" t="s">
        <v>42</v>
      </c>
      <c r="G339" s="2">
        <v>43391</v>
      </c>
      <c r="H339" s="1">
        <v>14937</v>
      </c>
      <c r="I339" s="1">
        <v>6273.54</v>
      </c>
    </row>
    <row r="340" spans="1:9" x14ac:dyDescent="0.25">
      <c r="A340" t="s">
        <v>29747</v>
      </c>
      <c r="B340" t="s">
        <v>29748</v>
      </c>
      <c r="C340" t="s">
        <v>29746</v>
      </c>
      <c r="D340" t="s">
        <v>29745</v>
      </c>
      <c r="E340" t="s">
        <v>14199</v>
      </c>
      <c r="F340" t="s">
        <v>42</v>
      </c>
      <c r="G340" s="2">
        <v>43404</v>
      </c>
      <c r="H340" s="1">
        <v>819287</v>
      </c>
      <c r="I340" s="1">
        <v>450607.85</v>
      </c>
    </row>
    <row r="341" spans="1:9" x14ac:dyDescent="0.25">
      <c r="A341" t="s">
        <v>29743</v>
      </c>
      <c r="B341" t="s">
        <v>29744</v>
      </c>
      <c r="C341" t="s">
        <v>7400</v>
      </c>
      <c r="D341" t="s">
        <v>7399</v>
      </c>
      <c r="E341" t="s">
        <v>14199</v>
      </c>
      <c r="F341" t="s">
        <v>4</v>
      </c>
      <c r="G341" s="2">
        <v>43404</v>
      </c>
      <c r="H341" s="1">
        <v>510715</v>
      </c>
      <c r="I341" s="1">
        <v>229584.54</v>
      </c>
    </row>
    <row r="342" spans="1:9" x14ac:dyDescent="0.25">
      <c r="A342" t="s">
        <v>29741</v>
      </c>
      <c r="B342" t="s">
        <v>29742</v>
      </c>
      <c r="C342" t="s">
        <v>28924</v>
      </c>
      <c r="D342" t="s">
        <v>28923</v>
      </c>
      <c r="E342" t="s">
        <v>14199</v>
      </c>
      <c r="F342" t="s">
        <v>4</v>
      </c>
      <c r="G342" s="2">
        <v>43381</v>
      </c>
      <c r="H342" s="1">
        <v>341606</v>
      </c>
      <c r="I342" s="1">
        <v>152763.88</v>
      </c>
    </row>
    <row r="343" spans="1:9" x14ac:dyDescent="0.25">
      <c r="A343" t="s">
        <v>29739</v>
      </c>
      <c r="B343" t="s">
        <v>29740</v>
      </c>
      <c r="C343" t="s">
        <v>29738</v>
      </c>
      <c r="D343" t="s">
        <v>29737</v>
      </c>
      <c r="E343" t="s">
        <v>14199</v>
      </c>
      <c r="F343" t="s">
        <v>4</v>
      </c>
      <c r="G343" s="2">
        <v>43392</v>
      </c>
      <c r="H343" s="1">
        <v>4926</v>
      </c>
      <c r="I343" s="1">
        <v>2068.92</v>
      </c>
    </row>
    <row r="344" spans="1:9" x14ac:dyDescent="0.25">
      <c r="A344" t="s">
        <v>29735</v>
      </c>
      <c r="B344" t="s">
        <v>29736</v>
      </c>
      <c r="C344" t="s">
        <v>29734</v>
      </c>
      <c r="D344" t="s">
        <v>29733</v>
      </c>
      <c r="E344" t="s">
        <v>14199</v>
      </c>
      <c r="F344" t="s">
        <v>4</v>
      </c>
      <c r="G344" s="2">
        <v>43382</v>
      </c>
      <c r="H344" s="1">
        <v>18465</v>
      </c>
      <c r="I344" s="1">
        <v>7755.3</v>
      </c>
    </row>
    <row r="345" spans="1:9" x14ac:dyDescent="0.25">
      <c r="A345" t="s">
        <v>29731</v>
      </c>
      <c r="B345" t="s">
        <v>29732</v>
      </c>
      <c r="C345" t="s">
        <v>29730</v>
      </c>
      <c r="D345" t="s">
        <v>29729</v>
      </c>
      <c r="E345" t="s">
        <v>14199</v>
      </c>
      <c r="F345" t="s">
        <v>4</v>
      </c>
      <c r="G345" s="2">
        <v>43444</v>
      </c>
      <c r="H345" s="1">
        <v>44028</v>
      </c>
      <c r="I345" s="1">
        <v>22014</v>
      </c>
    </row>
    <row r="346" spans="1:9" x14ac:dyDescent="0.25">
      <c r="A346" t="s">
        <v>29727</v>
      </c>
      <c r="B346" t="s">
        <v>29728</v>
      </c>
      <c r="C346" t="s">
        <v>29726</v>
      </c>
      <c r="D346" t="s">
        <v>29725</v>
      </c>
      <c r="E346" t="s">
        <v>14199</v>
      </c>
      <c r="F346" t="s">
        <v>4</v>
      </c>
      <c r="G346" s="2">
        <v>43430</v>
      </c>
      <c r="H346" s="1">
        <v>78617</v>
      </c>
      <c r="I346" s="1">
        <v>41074.589999999997</v>
      </c>
    </row>
    <row r="347" spans="1:9" x14ac:dyDescent="0.25">
      <c r="A347" t="s">
        <v>29723</v>
      </c>
      <c r="B347" t="s">
        <v>29724</v>
      </c>
      <c r="C347" t="s">
        <v>29722</v>
      </c>
      <c r="D347" t="s">
        <v>29721</v>
      </c>
      <c r="E347" t="s">
        <v>14199</v>
      </c>
      <c r="F347" t="s">
        <v>42</v>
      </c>
      <c r="G347" s="2">
        <v>43404</v>
      </c>
      <c r="H347" s="1">
        <v>505249</v>
      </c>
      <c r="I347" s="1">
        <v>277886.95</v>
      </c>
    </row>
    <row r="348" spans="1:9" x14ac:dyDescent="0.25">
      <c r="A348" t="s">
        <v>29719</v>
      </c>
      <c r="B348" t="s">
        <v>29720</v>
      </c>
      <c r="C348" t="s">
        <v>6253</v>
      </c>
      <c r="D348" t="s">
        <v>6252</v>
      </c>
      <c r="E348" t="s">
        <v>14199</v>
      </c>
      <c r="F348" t="s">
        <v>4</v>
      </c>
      <c r="G348" s="2">
        <v>43391</v>
      </c>
      <c r="H348" s="1">
        <v>479210</v>
      </c>
      <c r="I348" s="1">
        <v>216300.52</v>
      </c>
    </row>
    <row r="349" spans="1:9" x14ac:dyDescent="0.25">
      <c r="A349" t="s">
        <v>29717</v>
      </c>
      <c r="B349" t="s">
        <v>29718</v>
      </c>
      <c r="C349" t="s">
        <v>7748</v>
      </c>
      <c r="D349" t="s">
        <v>7747</v>
      </c>
      <c r="E349" t="s">
        <v>14199</v>
      </c>
      <c r="F349" t="s">
        <v>42</v>
      </c>
      <c r="G349" s="2">
        <v>43172</v>
      </c>
      <c r="H349" s="1">
        <v>10203</v>
      </c>
      <c r="I349" s="1">
        <v>5101.5</v>
      </c>
    </row>
    <row r="350" spans="1:9" x14ac:dyDescent="0.25">
      <c r="A350" t="s">
        <v>29715</v>
      </c>
      <c r="B350" t="s">
        <v>29716</v>
      </c>
      <c r="C350" t="s">
        <v>29714</v>
      </c>
      <c r="D350" t="s">
        <v>29713</v>
      </c>
      <c r="E350" t="s">
        <v>14199</v>
      </c>
      <c r="F350" t="s">
        <v>4</v>
      </c>
      <c r="G350" s="2">
        <v>43413</v>
      </c>
      <c r="H350" s="1">
        <v>109665</v>
      </c>
      <c r="I350" s="1">
        <v>46059.3</v>
      </c>
    </row>
    <row r="351" spans="1:9" x14ac:dyDescent="0.25">
      <c r="A351" t="s">
        <v>29711</v>
      </c>
      <c r="B351" t="s">
        <v>29712</v>
      </c>
      <c r="C351" t="s">
        <v>29710</v>
      </c>
      <c r="D351" t="s">
        <v>29709</v>
      </c>
      <c r="E351" t="s">
        <v>14199</v>
      </c>
      <c r="F351" t="s">
        <v>42</v>
      </c>
      <c r="G351" s="2">
        <v>43216</v>
      </c>
      <c r="H351" s="1">
        <v>31666</v>
      </c>
      <c r="I351" s="1">
        <v>15833</v>
      </c>
    </row>
    <row r="352" spans="1:9" x14ac:dyDescent="0.25">
      <c r="A352" t="s">
        <v>29707</v>
      </c>
      <c r="B352" t="s">
        <v>29708</v>
      </c>
      <c r="C352" t="s">
        <v>3240</v>
      </c>
      <c r="D352" t="s">
        <v>3239</v>
      </c>
      <c r="E352" t="s">
        <v>14199</v>
      </c>
      <c r="F352" t="s">
        <v>42</v>
      </c>
      <c r="G352" s="2">
        <v>43172</v>
      </c>
      <c r="H352" s="1">
        <v>122238</v>
      </c>
      <c r="I352" s="1">
        <v>48895.199999999997</v>
      </c>
    </row>
    <row r="353" spans="1:9" x14ac:dyDescent="0.25">
      <c r="A353" t="s">
        <v>29705</v>
      </c>
      <c r="B353" t="s">
        <v>29706</v>
      </c>
      <c r="C353" t="s">
        <v>29704</v>
      </c>
      <c r="D353" t="s">
        <v>29703</v>
      </c>
      <c r="E353" t="s">
        <v>14199</v>
      </c>
      <c r="F353" t="s">
        <v>42</v>
      </c>
      <c r="G353" s="2">
        <v>43438</v>
      </c>
      <c r="H353" s="1">
        <v>4095</v>
      </c>
      <c r="I353" s="1">
        <v>2252.25</v>
      </c>
    </row>
    <row r="354" spans="1:9" x14ac:dyDescent="0.25">
      <c r="A354" t="s">
        <v>29701</v>
      </c>
      <c r="B354" t="s">
        <v>29702</v>
      </c>
      <c r="C354" t="s">
        <v>29281</v>
      </c>
      <c r="D354" t="s">
        <v>29280</v>
      </c>
      <c r="E354" t="s">
        <v>14199</v>
      </c>
      <c r="F354" t="s">
        <v>4</v>
      </c>
      <c r="G354" s="2">
        <v>43445</v>
      </c>
      <c r="H354" s="1">
        <v>515734</v>
      </c>
      <c r="I354" s="1">
        <v>279119.82</v>
      </c>
    </row>
    <row r="355" spans="1:9" x14ac:dyDescent="0.25">
      <c r="A355" t="s">
        <v>29699</v>
      </c>
      <c r="B355" t="s">
        <v>29700</v>
      </c>
      <c r="C355" t="s">
        <v>5618</v>
      </c>
      <c r="D355" t="s">
        <v>5617</v>
      </c>
      <c r="E355" t="s">
        <v>14199</v>
      </c>
      <c r="F355" t="s">
        <v>42</v>
      </c>
      <c r="G355" s="2">
        <v>43173</v>
      </c>
      <c r="H355" s="1">
        <v>21419.3</v>
      </c>
      <c r="I355" s="1">
        <v>10709.65</v>
      </c>
    </row>
    <row r="356" spans="1:9" x14ac:dyDescent="0.25">
      <c r="A356" t="s">
        <v>29697</v>
      </c>
      <c r="B356" t="s">
        <v>29698</v>
      </c>
      <c r="C356" t="s">
        <v>18067</v>
      </c>
      <c r="D356" t="s">
        <v>18066</v>
      </c>
      <c r="E356" t="s">
        <v>14199</v>
      </c>
      <c r="F356" t="s">
        <v>42</v>
      </c>
      <c r="G356" s="2">
        <v>43104</v>
      </c>
      <c r="H356" s="1">
        <v>136740</v>
      </c>
      <c r="I356" s="1">
        <v>58412.6</v>
      </c>
    </row>
    <row r="357" spans="1:9" x14ac:dyDescent="0.25">
      <c r="A357" t="s">
        <v>29695</v>
      </c>
      <c r="B357" t="s">
        <v>29696</v>
      </c>
      <c r="C357" t="s">
        <v>29694</v>
      </c>
      <c r="D357" t="s">
        <v>29693</v>
      </c>
      <c r="E357" t="s">
        <v>14199</v>
      </c>
      <c r="F357" t="s">
        <v>4</v>
      </c>
      <c r="G357" s="2">
        <v>43445</v>
      </c>
      <c r="H357" s="1">
        <v>26610</v>
      </c>
      <c r="I357" s="1">
        <v>11176.2</v>
      </c>
    </row>
    <row r="358" spans="1:9" x14ac:dyDescent="0.25">
      <c r="A358" t="s">
        <v>29691</v>
      </c>
      <c r="B358" t="s">
        <v>29692</v>
      </c>
      <c r="C358" t="s">
        <v>29690</v>
      </c>
      <c r="D358" t="s">
        <v>29689</v>
      </c>
      <c r="E358" t="s">
        <v>14199</v>
      </c>
      <c r="F358" t="s">
        <v>4</v>
      </c>
      <c r="G358" s="2">
        <v>43445</v>
      </c>
      <c r="H358" s="1">
        <v>40464</v>
      </c>
      <c r="I358" s="1">
        <v>16994.88</v>
      </c>
    </row>
    <row r="359" spans="1:9" x14ac:dyDescent="0.25">
      <c r="A359" t="s">
        <v>29687</v>
      </c>
      <c r="B359" t="s">
        <v>29688</v>
      </c>
      <c r="C359" t="s">
        <v>29686</v>
      </c>
      <c r="D359" t="s">
        <v>29685</v>
      </c>
      <c r="E359" t="s">
        <v>14199</v>
      </c>
      <c r="F359" t="s">
        <v>42</v>
      </c>
      <c r="G359" s="2">
        <v>43445</v>
      </c>
      <c r="H359" s="1">
        <v>28427</v>
      </c>
      <c r="I359" s="1">
        <v>11988.61</v>
      </c>
    </row>
    <row r="360" spans="1:9" x14ac:dyDescent="0.25">
      <c r="A360" t="s">
        <v>29683</v>
      </c>
      <c r="B360" t="s">
        <v>29684</v>
      </c>
      <c r="C360" t="s">
        <v>1684</v>
      </c>
      <c r="D360" t="s">
        <v>1683</v>
      </c>
      <c r="E360" t="s">
        <v>14199</v>
      </c>
      <c r="F360" t="s">
        <v>4</v>
      </c>
      <c r="G360" s="2">
        <v>43438</v>
      </c>
      <c r="H360" s="1">
        <v>80360</v>
      </c>
      <c r="I360" s="1">
        <v>33754.449999999997</v>
      </c>
    </row>
    <row r="361" spans="1:9" x14ac:dyDescent="0.25">
      <c r="A361" t="s">
        <v>29681</v>
      </c>
      <c r="B361" t="s">
        <v>29682</v>
      </c>
      <c r="C361" t="s">
        <v>4809</v>
      </c>
      <c r="D361" t="s">
        <v>4808</v>
      </c>
      <c r="E361" t="s">
        <v>14199</v>
      </c>
      <c r="F361" t="s">
        <v>42</v>
      </c>
      <c r="G361" s="2">
        <v>43445</v>
      </c>
      <c r="H361" s="1">
        <v>89709</v>
      </c>
      <c r="I361" s="1">
        <v>46005.71</v>
      </c>
    </row>
    <row r="362" spans="1:9" x14ac:dyDescent="0.25">
      <c r="A362" t="s">
        <v>29679</v>
      </c>
      <c r="B362" t="s">
        <v>29680</v>
      </c>
      <c r="C362" t="s">
        <v>29678</v>
      </c>
      <c r="D362" t="s">
        <v>29677</v>
      </c>
      <c r="E362" t="s">
        <v>14199</v>
      </c>
      <c r="F362" t="s">
        <v>4</v>
      </c>
      <c r="G362" s="2">
        <v>43432</v>
      </c>
      <c r="H362" s="1">
        <v>2922</v>
      </c>
      <c r="I362" s="1">
        <v>1461</v>
      </c>
    </row>
    <row r="363" spans="1:9" x14ac:dyDescent="0.25">
      <c r="A363" t="s">
        <v>29675</v>
      </c>
      <c r="B363" t="s">
        <v>29676</v>
      </c>
      <c r="C363" t="s">
        <v>29674</v>
      </c>
      <c r="D363" t="s">
        <v>29673</v>
      </c>
      <c r="E363" t="s">
        <v>14199</v>
      </c>
      <c r="F363" t="s">
        <v>4</v>
      </c>
      <c r="G363" s="2">
        <v>43434</v>
      </c>
      <c r="H363" s="1">
        <v>1233</v>
      </c>
      <c r="I363" s="1">
        <v>517.86</v>
      </c>
    </row>
    <row r="364" spans="1:9" x14ac:dyDescent="0.25">
      <c r="A364" t="s">
        <v>29671</v>
      </c>
      <c r="B364" t="s">
        <v>29672</v>
      </c>
      <c r="C364" t="s">
        <v>29670</v>
      </c>
      <c r="D364" t="s">
        <v>29669</v>
      </c>
      <c r="E364" t="s">
        <v>14199</v>
      </c>
      <c r="F364" t="s">
        <v>4</v>
      </c>
      <c r="G364" s="2">
        <v>43434</v>
      </c>
      <c r="H364" s="1">
        <v>101450</v>
      </c>
      <c r="I364" s="1">
        <v>42609</v>
      </c>
    </row>
    <row r="365" spans="1:9" x14ac:dyDescent="0.25">
      <c r="A365" t="s">
        <v>29667</v>
      </c>
      <c r="B365" t="s">
        <v>29668</v>
      </c>
      <c r="C365" t="s">
        <v>29666</v>
      </c>
      <c r="D365" t="s">
        <v>29665</v>
      </c>
      <c r="E365" t="s">
        <v>14199</v>
      </c>
      <c r="F365" t="s">
        <v>4</v>
      </c>
      <c r="G365" s="2">
        <v>43431</v>
      </c>
      <c r="H365" s="1">
        <v>11488</v>
      </c>
      <c r="I365" s="1">
        <v>5744</v>
      </c>
    </row>
    <row r="366" spans="1:9" x14ac:dyDescent="0.25">
      <c r="A366" t="s">
        <v>29663</v>
      </c>
      <c r="B366" t="s">
        <v>29664</v>
      </c>
      <c r="C366" t="s">
        <v>29662</v>
      </c>
      <c r="D366" t="s">
        <v>29661</v>
      </c>
      <c r="E366" t="s">
        <v>14199</v>
      </c>
      <c r="F366" t="s">
        <v>4</v>
      </c>
      <c r="G366" s="2">
        <v>43430</v>
      </c>
      <c r="H366" s="1">
        <v>122011</v>
      </c>
      <c r="I366" s="1">
        <v>52228.72</v>
      </c>
    </row>
    <row r="367" spans="1:9" x14ac:dyDescent="0.25">
      <c r="A367" t="s">
        <v>29659</v>
      </c>
      <c r="B367" t="s">
        <v>29660</v>
      </c>
      <c r="C367" t="s">
        <v>739</v>
      </c>
      <c r="D367" t="s">
        <v>738</v>
      </c>
      <c r="E367" t="s">
        <v>14199</v>
      </c>
      <c r="F367" t="s">
        <v>4</v>
      </c>
      <c r="G367" s="2">
        <v>43420</v>
      </c>
      <c r="H367" s="1">
        <v>39661</v>
      </c>
      <c r="I367" s="1">
        <v>16657.62</v>
      </c>
    </row>
    <row r="368" spans="1:9" x14ac:dyDescent="0.25">
      <c r="A368" t="s">
        <v>29657</v>
      </c>
      <c r="B368" t="s">
        <v>29658</v>
      </c>
      <c r="C368" t="s">
        <v>29656</v>
      </c>
      <c r="D368" t="s">
        <v>29655</v>
      </c>
      <c r="E368" t="s">
        <v>14199</v>
      </c>
      <c r="F368" t="s">
        <v>4</v>
      </c>
      <c r="G368" s="2">
        <v>43388</v>
      </c>
      <c r="H368" s="1">
        <v>145079</v>
      </c>
      <c r="I368" s="1">
        <v>70017.259999999995</v>
      </c>
    </row>
    <row r="369" spans="1:9" x14ac:dyDescent="0.25">
      <c r="A369" t="s">
        <v>29653</v>
      </c>
      <c r="B369" t="s">
        <v>29654</v>
      </c>
      <c r="C369" t="s">
        <v>29652</v>
      </c>
      <c r="D369" t="s">
        <v>29651</v>
      </c>
      <c r="E369" t="s">
        <v>14199</v>
      </c>
      <c r="F369" t="s">
        <v>4</v>
      </c>
      <c r="G369" s="2">
        <v>43388</v>
      </c>
      <c r="H369" s="1">
        <v>240790</v>
      </c>
      <c r="I369" s="1">
        <v>104940.93</v>
      </c>
    </row>
    <row r="370" spans="1:9" x14ac:dyDescent="0.25">
      <c r="A370" t="s">
        <v>29649</v>
      </c>
      <c r="B370" t="s">
        <v>29650</v>
      </c>
      <c r="C370" t="s">
        <v>29648</v>
      </c>
      <c r="D370" t="s">
        <v>29647</v>
      </c>
      <c r="E370" t="s">
        <v>14199</v>
      </c>
      <c r="F370" t="s">
        <v>4</v>
      </c>
      <c r="G370" s="2">
        <v>43388</v>
      </c>
      <c r="H370" s="1">
        <v>8233</v>
      </c>
      <c r="I370" s="1">
        <v>4116.5</v>
      </c>
    </row>
    <row r="371" spans="1:9" x14ac:dyDescent="0.25">
      <c r="A371" t="s">
        <v>29645</v>
      </c>
      <c r="B371" t="s">
        <v>29646</v>
      </c>
      <c r="C371" t="s">
        <v>29644</v>
      </c>
      <c r="D371" t="s">
        <v>29643</v>
      </c>
      <c r="E371" t="s">
        <v>14199</v>
      </c>
      <c r="F371" t="s">
        <v>4</v>
      </c>
      <c r="G371" s="2">
        <v>43420</v>
      </c>
      <c r="H371" s="1">
        <v>40589</v>
      </c>
      <c r="I371" s="1">
        <v>17047.38</v>
      </c>
    </row>
    <row r="372" spans="1:9" x14ac:dyDescent="0.25">
      <c r="A372" t="s">
        <v>29641</v>
      </c>
      <c r="B372" t="s">
        <v>29642</v>
      </c>
      <c r="C372" t="s">
        <v>29640</v>
      </c>
      <c r="D372" t="s">
        <v>29639</v>
      </c>
      <c r="E372" t="s">
        <v>14199</v>
      </c>
      <c r="F372" t="s">
        <v>4</v>
      </c>
      <c r="G372" s="2">
        <v>43420</v>
      </c>
      <c r="H372" s="1">
        <v>4847</v>
      </c>
      <c r="I372" s="1">
        <v>2423.5</v>
      </c>
    </row>
    <row r="373" spans="1:9" x14ac:dyDescent="0.25">
      <c r="A373" t="s">
        <v>29637</v>
      </c>
      <c r="B373" t="s">
        <v>29638</v>
      </c>
      <c r="C373" t="s">
        <v>29636</v>
      </c>
      <c r="D373" t="s">
        <v>29635</v>
      </c>
      <c r="E373" t="s">
        <v>14199</v>
      </c>
      <c r="F373" t="s">
        <v>4</v>
      </c>
      <c r="G373" s="2">
        <v>43420</v>
      </c>
      <c r="H373" s="1">
        <v>1330</v>
      </c>
      <c r="I373" s="1">
        <v>665</v>
      </c>
    </row>
    <row r="374" spans="1:9" x14ac:dyDescent="0.25">
      <c r="A374" t="s">
        <v>29633</v>
      </c>
      <c r="B374" t="s">
        <v>29634</v>
      </c>
      <c r="C374" t="s">
        <v>27098</v>
      </c>
      <c r="D374" t="s">
        <v>27097</v>
      </c>
      <c r="E374" t="s">
        <v>14199</v>
      </c>
      <c r="F374" t="s">
        <v>4</v>
      </c>
      <c r="G374" s="2">
        <v>43411</v>
      </c>
      <c r="H374" s="1">
        <v>7173</v>
      </c>
      <c r="I374" s="1">
        <v>3945.15</v>
      </c>
    </row>
    <row r="375" spans="1:9" x14ac:dyDescent="0.25">
      <c r="A375" t="s">
        <v>29631</v>
      </c>
      <c r="B375" t="s">
        <v>29632</v>
      </c>
      <c r="C375" t="s">
        <v>9423</v>
      </c>
      <c r="D375" t="s">
        <v>9422</v>
      </c>
      <c r="E375" t="s">
        <v>14199</v>
      </c>
      <c r="F375" t="s">
        <v>4</v>
      </c>
      <c r="G375" s="2">
        <v>43384</v>
      </c>
      <c r="H375" s="1">
        <v>285547</v>
      </c>
      <c r="I375" s="1">
        <v>130869.63</v>
      </c>
    </row>
    <row r="376" spans="1:9" x14ac:dyDescent="0.25">
      <c r="A376" t="s">
        <v>29629</v>
      </c>
      <c r="B376" t="s">
        <v>29630</v>
      </c>
      <c r="C376" t="s">
        <v>29628</v>
      </c>
      <c r="D376" t="s">
        <v>29627</v>
      </c>
      <c r="E376" t="s">
        <v>14199</v>
      </c>
      <c r="F376" t="s">
        <v>4</v>
      </c>
      <c r="G376" s="2">
        <v>43388</v>
      </c>
      <c r="H376" s="1">
        <v>71871</v>
      </c>
      <c r="I376" s="1">
        <v>30185.82</v>
      </c>
    </row>
    <row r="377" spans="1:9" x14ac:dyDescent="0.25">
      <c r="A377" t="s">
        <v>29625</v>
      </c>
      <c r="B377" t="s">
        <v>29626</v>
      </c>
      <c r="C377" t="s">
        <v>29624</v>
      </c>
      <c r="D377" t="s">
        <v>29623</v>
      </c>
      <c r="E377" t="s">
        <v>14199</v>
      </c>
      <c r="F377" t="s">
        <v>4</v>
      </c>
      <c r="G377" s="2">
        <v>43350</v>
      </c>
      <c r="H377" s="1">
        <v>282869</v>
      </c>
      <c r="I377" s="1">
        <v>155577.95000000001</v>
      </c>
    </row>
    <row r="378" spans="1:9" x14ac:dyDescent="0.25">
      <c r="A378" t="s">
        <v>29621</v>
      </c>
      <c r="B378" t="s">
        <v>29622</v>
      </c>
      <c r="C378" t="s">
        <v>1317</v>
      </c>
      <c r="D378" t="s">
        <v>1316</v>
      </c>
      <c r="E378" t="s">
        <v>14199</v>
      </c>
      <c r="F378" t="s">
        <v>4</v>
      </c>
      <c r="G378" s="2">
        <v>43392</v>
      </c>
      <c r="H378" s="1">
        <v>4339</v>
      </c>
      <c r="I378" s="1">
        <v>1822.38</v>
      </c>
    </row>
    <row r="379" spans="1:9" x14ac:dyDescent="0.25">
      <c r="A379" t="s">
        <v>29619</v>
      </c>
      <c r="B379" t="s">
        <v>29620</v>
      </c>
      <c r="C379" t="s">
        <v>459</v>
      </c>
      <c r="D379" t="s">
        <v>458</v>
      </c>
      <c r="E379" t="s">
        <v>14199</v>
      </c>
      <c r="F379" t="s">
        <v>4</v>
      </c>
      <c r="G379" s="2">
        <v>43392</v>
      </c>
      <c r="H379" s="1">
        <v>6990</v>
      </c>
      <c r="I379" s="1">
        <v>3495</v>
      </c>
    </row>
    <row r="380" spans="1:9" x14ac:dyDescent="0.25">
      <c r="A380" t="s">
        <v>29617</v>
      </c>
      <c r="B380" t="s">
        <v>29618</v>
      </c>
      <c r="C380" t="s">
        <v>29616</v>
      </c>
      <c r="D380" t="s">
        <v>29615</v>
      </c>
      <c r="E380" t="s">
        <v>14199</v>
      </c>
      <c r="F380" t="s">
        <v>4</v>
      </c>
      <c r="G380" s="2">
        <v>43406</v>
      </c>
      <c r="H380" s="1">
        <v>10934</v>
      </c>
      <c r="I380" s="1">
        <v>5467</v>
      </c>
    </row>
    <row r="381" spans="1:9" x14ac:dyDescent="0.25">
      <c r="A381" t="s">
        <v>29613</v>
      </c>
      <c r="B381" t="s">
        <v>29614</v>
      </c>
      <c r="C381" t="s">
        <v>29612</v>
      </c>
      <c r="D381" t="s">
        <v>29611</v>
      </c>
      <c r="E381" t="s">
        <v>14199</v>
      </c>
      <c r="F381" t="s">
        <v>4</v>
      </c>
      <c r="G381" s="2">
        <v>43404</v>
      </c>
      <c r="H381" s="1">
        <v>170946</v>
      </c>
      <c r="I381" s="1">
        <v>76898.649999999994</v>
      </c>
    </row>
    <row r="382" spans="1:9" x14ac:dyDescent="0.25">
      <c r="A382" t="s">
        <v>29609</v>
      </c>
      <c r="B382" t="s">
        <v>29610</v>
      </c>
      <c r="C382" t="s">
        <v>8918</v>
      </c>
      <c r="D382" t="s">
        <v>8917</v>
      </c>
      <c r="E382" t="s">
        <v>14199</v>
      </c>
      <c r="F382" t="s">
        <v>4</v>
      </c>
      <c r="G382" s="2">
        <v>43389</v>
      </c>
      <c r="H382" s="1">
        <v>451675</v>
      </c>
      <c r="I382" s="1">
        <v>220148.31</v>
      </c>
    </row>
    <row r="383" spans="1:9" x14ac:dyDescent="0.25">
      <c r="A383" t="s">
        <v>29607</v>
      </c>
      <c r="B383" t="s">
        <v>29608</v>
      </c>
      <c r="C383" t="s">
        <v>29606</v>
      </c>
      <c r="D383" t="s">
        <v>29605</v>
      </c>
      <c r="E383" t="s">
        <v>14199</v>
      </c>
      <c r="F383" t="s">
        <v>4</v>
      </c>
      <c r="G383" s="2">
        <v>43389</v>
      </c>
      <c r="H383" s="1">
        <v>26611</v>
      </c>
      <c r="I383" s="1">
        <v>11176.62</v>
      </c>
    </row>
    <row r="384" spans="1:9" x14ac:dyDescent="0.25">
      <c r="A384" t="s">
        <v>29603</v>
      </c>
      <c r="B384" t="s">
        <v>29604</v>
      </c>
      <c r="C384" t="s">
        <v>1745</v>
      </c>
      <c r="D384" t="s">
        <v>1744</v>
      </c>
      <c r="E384" t="s">
        <v>14199</v>
      </c>
      <c r="F384" t="s">
        <v>4</v>
      </c>
      <c r="G384" s="2">
        <v>43389</v>
      </c>
      <c r="H384" s="1">
        <v>349207</v>
      </c>
      <c r="I384" s="1">
        <v>154699.84</v>
      </c>
    </row>
    <row r="385" spans="1:9" x14ac:dyDescent="0.25">
      <c r="A385" t="s">
        <v>29601</v>
      </c>
      <c r="B385" t="s">
        <v>29602</v>
      </c>
      <c r="C385" t="s">
        <v>29600</v>
      </c>
      <c r="D385" t="s">
        <v>29599</v>
      </c>
      <c r="E385" t="s">
        <v>14199</v>
      </c>
      <c r="F385" t="s">
        <v>4</v>
      </c>
      <c r="G385" s="2">
        <v>43391</v>
      </c>
      <c r="H385" s="1">
        <v>70135</v>
      </c>
      <c r="I385" s="1">
        <v>29619.98</v>
      </c>
    </row>
    <row r="386" spans="1:9" x14ac:dyDescent="0.25">
      <c r="A386" t="s">
        <v>29597</v>
      </c>
      <c r="B386" t="s">
        <v>29598</v>
      </c>
      <c r="C386" t="s">
        <v>8794</v>
      </c>
      <c r="D386" t="s">
        <v>8793</v>
      </c>
      <c r="E386" t="s">
        <v>14199</v>
      </c>
      <c r="F386" t="s">
        <v>42</v>
      </c>
      <c r="G386" s="2">
        <v>43381</v>
      </c>
      <c r="H386" s="1">
        <v>349840</v>
      </c>
      <c r="I386" s="1">
        <v>153729.51</v>
      </c>
    </row>
    <row r="387" spans="1:9" x14ac:dyDescent="0.25">
      <c r="A387" t="s">
        <v>29595</v>
      </c>
      <c r="B387" t="s">
        <v>29596</v>
      </c>
      <c r="C387" t="s">
        <v>11576</v>
      </c>
      <c r="D387" t="s">
        <v>11575</v>
      </c>
      <c r="E387" t="s">
        <v>14199</v>
      </c>
      <c r="F387" t="s">
        <v>4</v>
      </c>
      <c r="G387" s="2">
        <v>43392</v>
      </c>
      <c r="H387" s="1">
        <v>40656</v>
      </c>
      <c r="I387" s="1">
        <v>17596.3</v>
      </c>
    </row>
    <row r="388" spans="1:9" x14ac:dyDescent="0.25">
      <c r="A388" t="s">
        <v>29593</v>
      </c>
      <c r="B388" t="s">
        <v>29594</v>
      </c>
      <c r="C388" t="s">
        <v>29592</v>
      </c>
      <c r="D388" t="s">
        <v>29591</v>
      </c>
      <c r="E388" t="s">
        <v>14199</v>
      </c>
      <c r="F388" t="s">
        <v>42</v>
      </c>
      <c r="G388" s="2">
        <v>43391</v>
      </c>
      <c r="H388" s="1">
        <v>2397</v>
      </c>
      <c r="I388" s="1">
        <v>1030.1400000000001</v>
      </c>
    </row>
    <row r="389" spans="1:9" x14ac:dyDescent="0.25">
      <c r="A389" t="s">
        <v>29589</v>
      </c>
      <c r="B389" t="s">
        <v>29590</v>
      </c>
      <c r="C389" t="s">
        <v>3098</v>
      </c>
      <c r="D389" t="s">
        <v>3097</v>
      </c>
      <c r="E389" t="s">
        <v>14199</v>
      </c>
      <c r="F389" t="s">
        <v>4</v>
      </c>
      <c r="G389" s="2">
        <v>43413</v>
      </c>
      <c r="H389" s="1">
        <v>237273</v>
      </c>
      <c r="I389" s="1">
        <v>103071.44</v>
      </c>
    </row>
    <row r="390" spans="1:9" x14ac:dyDescent="0.25">
      <c r="A390" t="s">
        <v>29587</v>
      </c>
      <c r="B390" t="s">
        <v>29588</v>
      </c>
      <c r="C390" t="s">
        <v>29586</v>
      </c>
      <c r="D390" t="s">
        <v>29585</v>
      </c>
      <c r="E390" t="s">
        <v>14199</v>
      </c>
      <c r="F390" t="s">
        <v>4</v>
      </c>
      <c r="G390" s="2">
        <v>43439</v>
      </c>
      <c r="H390" s="1">
        <v>565636</v>
      </c>
      <c r="I390" s="1">
        <v>311099.8</v>
      </c>
    </row>
    <row r="391" spans="1:9" x14ac:dyDescent="0.25">
      <c r="A391" t="s">
        <v>29583</v>
      </c>
      <c r="B391" t="s">
        <v>29584</v>
      </c>
      <c r="C391" t="s">
        <v>29582</v>
      </c>
      <c r="D391" t="s">
        <v>29581</v>
      </c>
      <c r="E391" t="s">
        <v>14199</v>
      </c>
      <c r="F391" t="s">
        <v>42</v>
      </c>
      <c r="G391" s="2">
        <v>43404</v>
      </c>
      <c r="H391" s="1">
        <v>190014</v>
      </c>
      <c r="I391" s="1">
        <v>81330.7</v>
      </c>
    </row>
    <row r="392" spans="1:9" x14ac:dyDescent="0.25">
      <c r="A392" t="s">
        <v>29579</v>
      </c>
      <c r="B392" t="s">
        <v>29580</v>
      </c>
      <c r="C392" t="s">
        <v>28028</v>
      </c>
      <c r="D392" t="s">
        <v>28027</v>
      </c>
      <c r="E392" t="s">
        <v>14199</v>
      </c>
      <c r="F392" t="s">
        <v>4</v>
      </c>
      <c r="G392" s="2">
        <v>43439</v>
      </c>
      <c r="H392" s="1">
        <v>503327</v>
      </c>
      <c r="I392" s="1">
        <v>276829.84999999998</v>
      </c>
    </row>
    <row r="393" spans="1:9" x14ac:dyDescent="0.25">
      <c r="A393" t="s">
        <v>29577</v>
      </c>
      <c r="B393" t="s">
        <v>29578</v>
      </c>
      <c r="C393" t="s">
        <v>4920</v>
      </c>
      <c r="D393" t="s">
        <v>4919</v>
      </c>
      <c r="E393" t="s">
        <v>14199</v>
      </c>
      <c r="F393" t="s">
        <v>4</v>
      </c>
      <c r="G393" s="2">
        <v>43433</v>
      </c>
      <c r="H393" s="1">
        <v>115871</v>
      </c>
      <c r="I393" s="1">
        <v>51928.3</v>
      </c>
    </row>
    <row r="394" spans="1:9" x14ac:dyDescent="0.25">
      <c r="A394" t="s">
        <v>29575</v>
      </c>
      <c r="B394" t="s">
        <v>29576</v>
      </c>
      <c r="C394" t="s">
        <v>29574</v>
      </c>
      <c r="D394" t="s">
        <v>29573</v>
      </c>
      <c r="E394" t="s">
        <v>14199</v>
      </c>
      <c r="F394" t="s">
        <v>4</v>
      </c>
      <c r="G394" s="2">
        <v>43433</v>
      </c>
      <c r="H394" s="1">
        <v>65187</v>
      </c>
      <c r="I394" s="1">
        <v>28633.43</v>
      </c>
    </row>
    <row r="395" spans="1:9" x14ac:dyDescent="0.25">
      <c r="A395" t="s">
        <v>29571</v>
      </c>
      <c r="B395" t="s">
        <v>29572</v>
      </c>
      <c r="C395" t="s">
        <v>29570</v>
      </c>
      <c r="D395" t="s">
        <v>29569</v>
      </c>
      <c r="E395" t="s">
        <v>14199</v>
      </c>
      <c r="F395" t="s">
        <v>4</v>
      </c>
      <c r="G395" s="2">
        <v>43433</v>
      </c>
      <c r="H395" s="1">
        <v>15185</v>
      </c>
      <c r="I395" s="1">
        <v>6640.34</v>
      </c>
    </row>
    <row r="396" spans="1:9" x14ac:dyDescent="0.25">
      <c r="A396" t="s">
        <v>29567</v>
      </c>
      <c r="B396" t="s">
        <v>29568</v>
      </c>
      <c r="C396" t="s">
        <v>55</v>
      </c>
      <c r="D396" t="s">
        <v>54</v>
      </c>
      <c r="E396" t="s">
        <v>14199</v>
      </c>
      <c r="F396" t="s">
        <v>4</v>
      </c>
      <c r="G396" s="2">
        <v>43433</v>
      </c>
      <c r="H396" s="1">
        <v>133877</v>
      </c>
      <c r="I396" s="1">
        <v>57551.06</v>
      </c>
    </row>
    <row r="397" spans="1:9" x14ac:dyDescent="0.25">
      <c r="A397" t="s">
        <v>29565</v>
      </c>
      <c r="B397" t="s">
        <v>29566</v>
      </c>
      <c r="C397" t="s">
        <v>9184</v>
      </c>
      <c r="D397" t="s">
        <v>9183</v>
      </c>
      <c r="E397" t="s">
        <v>14199</v>
      </c>
      <c r="F397" t="s">
        <v>4</v>
      </c>
      <c r="G397" s="2">
        <v>43433</v>
      </c>
      <c r="H397" s="1">
        <v>62483</v>
      </c>
      <c r="I397" s="1">
        <v>26242.86</v>
      </c>
    </row>
    <row r="398" spans="1:9" x14ac:dyDescent="0.25">
      <c r="A398" t="s">
        <v>29563</v>
      </c>
      <c r="B398" t="s">
        <v>29564</v>
      </c>
      <c r="C398" t="s">
        <v>29562</v>
      </c>
      <c r="D398" t="s">
        <v>29561</v>
      </c>
      <c r="E398" t="s">
        <v>14199</v>
      </c>
      <c r="F398" t="s">
        <v>4</v>
      </c>
      <c r="G398" s="2">
        <v>43427</v>
      </c>
      <c r="H398" s="1">
        <v>3041</v>
      </c>
      <c r="I398" s="1">
        <v>1277.22</v>
      </c>
    </row>
    <row r="399" spans="1:9" x14ac:dyDescent="0.25">
      <c r="A399" t="s">
        <v>29559</v>
      </c>
      <c r="B399" t="s">
        <v>29560</v>
      </c>
      <c r="C399" t="s">
        <v>29558</v>
      </c>
      <c r="D399" t="s">
        <v>29557</v>
      </c>
      <c r="E399" t="s">
        <v>14199</v>
      </c>
      <c r="F399" t="s">
        <v>4</v>
      </c>
      <c r="G399" s="2">
        <v>43427</v>
      </c>
      <c r="H399" s="1">
        <v>9247</v>
      </c>
      <c r="I399" s="1">
        <v>3883.74</v>
      </c>
    </row>
    <row r="400" spans="1:9" x14ac:dyDescent="0.25">
      <c r="A400" t="s">
        <v>29555</v>
      </c>
      <c r="B400" t="s">
        <v>29556</v>
      </c>
      <c r="C400" t="s">
        <v>29554</v>
      </c>
      <c r="D400" t="s">
        <v>29553</v>
      </c>
      <c r="E400" t="s">
        <v>14199</v>
      </c>
      <c r="F400" t="s">
        <v>4</v>
      </c>
      <c r="G400" s="2">
        <v>43427</v>
      </c>
      <c r="H400" s="1">
        <v>16062</v>
      </c>
      <c r="I400" s="1">
        <v>6746.04</v>
      </c>
    </row>
    <row r="401" spans="1:9" x14ac:dyDescent="0.25">
      <c r="A401" t="s">
        <v>29551</v>
      </c>
      <c r="B401" t="s">
        <v>29552</v>
      </c>
      <c r="C401" t="s">
        <v>29550</v>
      </c>
      <c r="D401" t="s">
        <v>29549</v>
      </c>
      <c r="E401" t="s">
        <v>14199</v>
      </c>
      <c r="F401" t="s">
        <v>4</v>
      </c>
      <c r="G401" s="2">
        <v>43427</v>
      </c>
      <c r="H401" s="1">
        <v>4760</v>
      </c>
      <c r="I401" s="1">
        <v>1999.2</v>
      </c>
    </row>
    <row r="402" spans="1:9" x14ac:dyDescent="0.25">
      <c r="A402" t="s">
        <v>29547</v>
      </c>
      <c r="B402" t="s">
        <v>29548</v>
      </c>
      <c r="C402" t="s">
        <v>29546</v>
      </c>
      <c r="D402" t="s">
        <v>29545</v>
      </c>
      <c r="E402" t="s">
        <v>14199</v>
      </c>
      <c r="F402" t="s">
        <v>1729</v>
      </c>
      <c r="G402" s="2">
        <v>43391</v>
      </c>
      <c r="H402" s="1">
        <v>29710</v>
      </c>
      <c r="I402" s="1">
        <v>12478.2</v>
      </c>
    </row>
    <row r="403" spans="1:9" x14ac:dyDescent="0.25">
      <c r="A403" t="s">
        <v>29543</v>
      </c>
      <c r="B403" t="s">
        <v>29544</v>
      </c>
      <c r="C403" t="s">
        <v>2702</v>
      </c>
      <c r="D403" t="s">
        <v>2701</v>
      </c>
      <c r="E403" t="s">
        <v>14199</v>
      </c>
      <c r="F403" t="s">
        <v>4</v>
      </c>
      <c r="G403" s="2">
        <v>43411</v>
      </c>
      <c r="H403" s="1">
        <v>148475</v>
      </c>
      <c r="I403" s="1">
        <v>63278.22</v>
      </c>
    </row>
    <row r="404" spans="1:9" x14ac:dyDescent="0.25">
      <c r="A404" t="s">
        <v>29541</v>
      </c>
      <c r="B404" t="s">
        <v>29542</v>
      </c>
      <c r="C404" t="s">
        <v>29540</v>
      </c>
      <c r="D404" t="s">
        <v>29539</v>
      </c>
      <c r="E404" t="s">
        <v>14199</v>
      </c>
      <c r="F404" t="s">
        <v>4</v>
      </c>
      <c r="G404" s="2">
        <v>43411</v>
      </c>
      <c r="H404" s="1">
        <v>31263</v>
      </c>
      <c r="I404" s="1">
        <v>15235.94</v>
      </c>
    </row>
    <row r="405" spans="1:9" x14ac:dyDescent="0.25">
      <c r="A405" t="s">
        <v>29537</v>
      </c>
      <c r="B405" t="s">
        <v>29538</v>
      </c>
      <c r="C405" t="s">
        <v>29536</v>
      </c>
      <c r="D405" t="s">
        <v>29535</v>
      </c>
      <c r="E405" t="s">
        <v>14199</v>
      </c>
      <c r="F405" t="s">
        <v>42</v>
      </c>
      <c r="G405" s="2">
        <v>43131</v>
      </c>
      <c r="H405" s="1">
        <v>149470</v>
      </c>
      <c r="I405" s="1">
        <v>59788</v>
      </c>
    </row>
    <row r="406" spans="1:9" x14ac:dyDescent="0.25">
      <c r="A406" t="s">
        <v>29533</v>
      </c>
      <c r="B406" t="s">
        <v>29534</v>
      </c>
      <c r="C406" t="s">
        <v>29532</v>
      </c>
      <c r="D406" t="s">
        <v>29531</v>
      </c>
      <c r="E406" t="s">
        <v>14199</v>
      </c>
      <c r="F406" t="s">
        <v>4</v>
      </c>
      <c r="G406" s="2">
        <v>43404</v>
      </c>
      <c r="H406" s="1">
        <v>19379</v>
      </c>
      <c r="I406" s="1">
        <v>9644.58</v>
      </c>
    </row>
    <row r="407" spans="1:9" x14ac:dyDescent="0.25">
      <c r="A407" t="s">
        <v>29529</v>
      </c>
      <c r="B407" t="s">
        <v>29530</v>
      </c>
      <c r="C407" t="s">
        <v>27774</v>
      </c>
      <c r="D407" t="s">
        <v>27773</v>
      </c>
      <c r="E407" t="s">
        <v>14199</v>
      </c>
      <c r="F407" t="s">
        <v>4</v>
      </c>
      <c r="G407" s="2">
        <v>43389</v>
      </c>
      <c r="H407" s="1">
        <v>34798</v>
      </c>
      <c r="I407" s="1">
        <v>14615.16</v>
      </c>
    </row>
    <row r="408" spans="1:9" x14ac:dyDescent="0.25">
      <c r="A408" t="s">
        <v>29527</v>
      </c>
      <c r="B408" t="s">
        <v>29528</v>
      </c>
      <c r="C408" t="s">
        <v>29526</v>
      </c>
      <c r="D408" t="s">
        <v>29525</v>
      </c>
      <c r="E408" t="s">
        <v>14199</v>
      </c>
      <c r="F408" t="s">
        <v>4</v>
      </c>
      <c r="G408" s="2">
        <v>43389</v>
      </c>
      <c r="H408" s="1">
        <v>13440</v>
      </c>
      <c r="I408" s="1">
        <v>7392</v>
      </c>
    </row>
    <row r="409" spans="1:9" x14ac:dyDescent="0.25">
      <c r="A409" t="s">
        <v>29523</v>
      </c>
      <c r="B409" t="s">
        <v>29524</v>
      </c>
      <c r="C409" t="s">
        <v>9779</v>
      </c>
      <c r="D409" t="s">
        <v>9778</v>
      </c>
      <c r="E409" t="s">
        <v>14199</v>
      </c>
      <c r="F409" t="s">
        <v>4</v>
      </c>
      <c r="G409" s="2">
        <v>43382</v>
      </c>
      <c r="H409" s="1">
        <v>423930</v>
      </c>
      <c r="I409" s="1">
        <v>179498.54</v>
      </c>
    </row>
    <row r="410" spans="1:9" x14ac:dyDescent="0.25">
      <c r="A410" t="s">
        <v>29521</v>
      </c>
      <c r="B410" t="s">
        <v>29522</v>
      </c>
      <c r="C410" t="s">
        <v>775</v>
      </c>
      <c r="D410" t="s">
        <v>774</v>
      </c>
      <c r="E410" t="s">
        <v>14199</v>
      </c>
      <c r="F410" t="s">
        <v>42</v>
      </c>
      <c r="G410" s="2">
        <v>43159</v>
      </c>
      <c r="H410" s="1">
        <v>19125</v>
      </c>
      <c r="I410" s="1">
        <v>7650</v>
      </c>
    </row>
    <row r="411" spans="1:9" x14ac:dyDescent="0.25">
      <c r="A411" t="s">
        <v>29519</v>
      </c>
      <c r="B411" t="s">
        <v>29520</v>
      </c>
      <c r="C411" t="s">
        <v>455</v>
      </c>
      <c r="D411" t="s">
        <v>454</v>
      </c>
      <c r="E411" t="s">
        <v>14199</v>
      </c>
      <c r="F411" t="s">
        <v>4</v>
      </c>
      <c r="G411" s="2">
        <v>43389</v>
      </c>
      <c r="H411" s="1">
        <v>120145</v>
      </c>
      <c r="I411" s="1">
        <v>52017.74</v>
      </c>
    </row>
    <row r="412" spans="1:9" x14ac:dyDescent="0.25">
      <c r="A412" t="s">
        <v>29517</v>
      </c>
      <c r="B412" t="s">
        <v>29518</v>
      </c>
      <c r="C412" t="s">
        <v>29516</v>
      </c>
      <c r="D412" t="s">
        <v>29515</v>
      </c>
      <c r="E412" t="s">
        <v>14199</v>
      </c>
      <c r="F412" t="s">
        <v>4</v>
      </c>
      <c r="G412" s="2">
        <v>43430</v>
      </c>
      <c r="H412" s="1">
        <v>50888</v>
      </c>
      <c r="I412" s="1">
        <v>23609.48</v>
      </c>
    </row>
    <row r="413" spans="1:9" x14ac:dyDescent="0.25">
      <c r="A413" t="s">
        <v>29513</v>
      </c>
      <c r="B413" t="s">
        <v>29514</v>
      </c>
      <c r="C413" t="s">
        <v>29512</v>
      </c>
      <c r="D413" t="s">
        <v>29511</v>
      </c>
      <c r="E413" t="s">
        <v>14199</v>
      </c>
      <c r="F413" t="s">
        <v>4</v>
      </c>
      <c r="G413" s="2">
        <v>43430</v>
      </c>
      <c r="H413" s="1">
        <v>35638</v>
      </c>
      <c r="I413" s="1">
        <v>14967.96</v>
      </c>
    </row>
    <row r="414" spans="1:9" x14ac:dyDescent="0.25">
      <c r="A414" t="s">
        <v>29509</v>
      </c>
      <c r="B414" t="s">
        <v>29510</v>
      </c>
      <c r="C414" t="s">
        <v>29508</v>
      </c>
      <c r="D414" t="s">
        <v>29507</v>
      </c>
      <c r="E414" t="s">
        <v>14199</v>
      </c>
      <c r="F414" t="s">
        <v>4</v>
      </c>
      <c r="G414" s="2">
        <v>43430</v>
      </c>
      <c r="H414" s="1">
        <v>40054</v>
      </c>
      <c r="I414" s="1">
        <v>16822.68</v>
      </c>
    </row>
    <row r="415" spans="1:9" x14ac:dyDescent="0.25">
      <c r="A415" t="s">
        <v>29505</v>
      </c>
      <c r="B415" t="s">
        <v>29506</v>
      </c>
      <c r="C415" t="s">
        <v>29504</v>
      </c>
      <c r="D415" t="s">
        <v>29503</v>
      </c>
      <c r="E415" t="s">
        <v>14199</v>
      </c>
      <c r="F415" t="s">
        <v>4</v>
      </c>
      <c r="G415" s="2">
        <v>43430</v>
      </c>
      <c r="H415" s="1">
        <v>335952</v>
      </c>
      <c r="I415" s="1">
        <v>144449.16</v>
      </c>
    </row>
    <row r="416" spans="1:9" x14ac:dyDescent="0.25">
      <c r="A416" t="s">
        <v>29501</v>
      </c>
      <c r="B416" t="s">
        <v>29502</v>
      </c>
      <c r="C416" t="s">
        <v>7256</v>
      </c>
      <c r="D416" t="s">
        <v>7255</v>
      </c>
      <c r="E416" t="s">
        <v>14199</v>
      </c>
      <c r="F416" t="s">
        <v>42</v>
      </c>
      <c r="G416" s="2">
        <v>43116</v>
      </c>
      <c r="H416" s="1">
        <v>982212</v>
      </c>
      <c r="I416" s="1">
        <v>424453.1</v>
      </c>
    </row>
    <row r="417" spans="1:9" x14ac:dyDescent="0.25">
      <c r="A417" t="s">
        <v>29499</v>
      </c>
      <c r="B417" t="s">
        <v>29500</v>
      </c>
      <c r="C417" t="s">
        <v>2688</v>
      </c>
      <c r="D417" t="s">
        <v>2687</v>
      </c>
      <c r="E417" t="s">
        <v>14199</v>
      </c>
      <c r="F417" t="s">
        <v>4</v>
      </c>
      <c r="G417" s="2">
        <v>43427</v>
      </c>
      <c r="H417" s="1">
        <v>121209</v>
      </c>
      <c r="I417" s="1">
        <v>52739.22</v>
      </c>
    </row>
    <row r="418" spans="1:9" x14ac:dyDescent="0.25">
      <c r="A418" t="s">
        <v>29497</v>
      </c>
      <c r="B418" t="s">
        <v>29498</v>
      </c>
      <c r="C418" t="s">
        <v>29496</v>
      </c>
      <c r="D418" t="s">
        <v>29495</v>
      </c>
      <c r="E418" t="s">
        <v>14199</v>
      </c>
      <c r="F418" t="s">
        <v>4</v>
      </c>
      <c r="G418" s="2">
        <v>43446</v>
      </c>
      <c r="H418" s="1">
        <v>12157</v>
      </c>
      <c r="I418" s="1">
        <v>5105.9399999999996</v>
      </c>
    </row>
    <row r="419" spans="1:9" x14ac:dyDescent="0.25">
      <c r="A419" t="s">
        <v>29493</v>
      </c>
      <c r="B419" t="s">
        <v>29494</v>
      </c>
      <c r="C419" t="s">
        <v>27752</v>
      </c>
      <c r="D419" t="s">
        <v>27751</v>
      </c>
      <c r="E419" t="s">
        <v>14199</v>
      </c>
      <c r="F419" t="s">
        <v>42</v>
      </c>
      <c r="G419" s="2">
        <v>43194</v>
      </c>
      <c r="H419" s="1">
        <v>32522</v>
      </c>
      <c r="I419" s="1">
        <v>16261</v>
      </c>
    </row>
    <row r="420" spans="1:9" x14ac:dyDescent="0.25">
      <c r="A420" t="s">
        <v>29491</v>
      </c>
      <c r="B420" t="s">
        <v>29492</v>
      </c>
      <c r="C420" t="s">
        <v>29490</v>
      </c>
      <c r="D420" t="s">
        <v>29489</v>
      </c>
      <c r="E420" t="s">
        <v>14199</v>
      </c>
      <c r="F420" t="s">
        <v>4</v>
      </c>
      <c r="G420" s="2">
        <v>43427</v>
      </c>
      <c r="H420" s="1">
        <v>330257</v>
      </c>
      <c r="I420" s="1">
        <v>144972.12</v>
      </c>
    </row>
    <row r="421" spans="1:9" x14ac:dyDescent="0.25">
      <c r="A421" t="s">
        <v>29487</v>
      </c>
      <c r="B421" t="s">
        <v>29488</v>
      </c>
      <c r="C421" t="s">
        <v>26919</v>
      </c>
      <c r="D421" t="s">
        <v>26918</v>
      </c>
      <c r="E421" t="s">
        <v>14199</v>
      </c>
      <c r="F421" t="s">
        <v>42</v>
      </c>
      <c r="G421" s="2">
        <v>43171</v>
      </c>
      <c r="H421" s="1">
        <v>31042</v>
      </c>
      <c r="I421" s="1">
        <v>12416.8</v>
      </c>
    </row>
    <row r="422" spans="1:9" x14ac:dyDescent="0.25">
      <c r="A422" t="s">
        <v>29485</v>
      </c>
      <c r="B422" t="s">
        <v>29486</v>
      </c>
      <c r="C422" t="s">
        <v>29484</v>
      </c>
      <c r="D422" t="s">
        <v>29483</v>
      </c>
      <c r="E422" t="s">
        <v>14199</v>
      </c>
      <c r="F422" t="s">
        <v>4</v>
      </c>
      <c r="G422" s="2">
        <v>43430</v>
      </c>
      <c r="H422" s="1">
        <v>100834</v>
      </c>
      <c r="I422" s="1">
        <v>44740.33</v>
      </c>
    </row>
    <row r="423" spans="1:9" x14ac:dyDescent="0.25">
      <c r="A423" t="s">
        <v>29481</v>
      </c>
      <c r="B423" t="s">
        <v>29482</v>
      </c>
      <c r="C423" t="s">
        <v>29480</v>
      </c>
      <c r="D423" t="s">
        <v>29479</v>
      </c>
      <c r="E423" t="s">
        <v>14199</v>
      </c>
      <c r="F423" t="s">
        <v>4</v>
      </c>
      <c r="G423" s="2">
        <v>43430</v>
      </c>
      <c r="H423" s="1">
        <v>15601</v>
      </c>
      <c r="I423" s="1">
        <v>6583.88</v>
      </c>
    </row>
    <row r="424" spans="1:9" x14ac:dyDescent="0.25">
      <c r="A424" t="s">
        <v>29477</v>
      </c>
      <c r="B424" t="s">
        <v>29478</v>
      </c>
      <c r="C424" t="s">
        <v>29476</v>
      </c>
      <c r="D424" t="s">
        <v>29475</v>
      </c>
      <c r="E424" t="s">
        <v>14199</v>
      </c>
      <c r="F424" t="s">
        <v>4</v>
      </c>
      <c r="G424" s="2">
        <v>43430</v>
      </c>
      <c r="H424" s="1">
        <v>1732</v>
      </c>
      <c r="I424" s="1">
        <v>727.44</v>
      </c>
    </row>
    <row r="425" spans="1:9" x14ac:dyDescent="0.25">
      <c r="A425" t="s">
        <v>29473</v>
      </c>
      <c r="B425" t="s">
        <v>29474</v>
      </c>
      <c r="C425" t="s">
        <v>29472</v>
      </c>
      <c r="D425" t="s">
        <v>29471</v>
      </c>
      <c r="E425" t="s">
        <v>14199</v>
      </c>
      <c r="F425" t="s">
        <v>4</v>
      </c>
      <c r="G425" s="2">
        <v>43430</v>
      </c>
      <c r="H425" s="1">
        <v>10372</v>
      </c>
      <c r="I425" s="1">
        <v>4659.2700000000004</v>
      </c>
    </row>
    <row r="426" spans="1:9" x14ac:dyDescent="0.25">
      <c r="A426" t="s">
        <v>29469</v>
      </c>
      <c r="B426" t="s">
        <v>29470</v>
      </c>
      <c r="C426" t="s">
        <v>10146</v>
      </c>
      <c r="D426" t="s">
        <v>10145</v>
      </c>
      <c r="E426" t="s">
        <v>14199</v>
      </c>
      <c r="F426" t="s">
        <v>4</v>
      </c>
      <c r="G426" s="2">
        <v>43396</v>
      </c>
      <c r="H426" s="1">
        <v>43594</v>
      </c>
      <c r="I426" s="1">
        <v>21797</v>
      </c>
    </row>
    <row r="427" spans="1:9" x14ac:dyDescent="0.25">
      <c r="A427" t="s">
        <v>29467</v>
      </c>
      <c r="B427" t="s">
        <v>29468</v>
      </c>
      <c r="C427" t="s">
        <v>891</v>
      </c>
      <c r="D427" t="s">
        <v>890</v>
      </c>
      <c r="E427" t="s">
        <v>14199</v>
      </c>
      <c r="F427" t="s">
        <v>4</v>
      </c>
      <c r="G427" s="2">
        <v>43409</v>
      </c>
      <c r="H427" s="1">
        <v>115110</v>
      </c>
      <c r="I427" s="1">
        <v>49400.2</v>
      </c>
    </row>
    <row r="428" spans="1:9" x14ac:dyDescent="0.25">
      <c r="A428" t="s">
        <v>29465</v>
      </c>
      <c r="B428" t="s">
        <v>29466</v>
      </c>
      <c r="C428" t="s">
        <v>11744</v>
      </c>
      <c r="D428" t="s">
        <v>11743</v>
      </c>
      <c r="E428" t="s">
        <v>14199</v>
      </c>
      <c r="F428" t="s">
        <v>4</v>
      </c>
      <c r="G428" s="2">
        <v>43390</v>
      </c>
      <c r="H428" s="1">
        <v>47576</v>
      </c>
      <c r="I428" s="1">
        <v>26166.799999999999</v>
      </c>
    </row>
    <row r="429" spans="1:9" x14ac:dyDescent="0.25">
      <c r="A429" t="s">
        <v>29463</v>
      </c>
      <c r="B429" t="s">
        <v>29464</v>
      </c>
      <c r="C429" t="s">
        <v>5524</v>
      </c>
      <c r="D429" t="s">
        <v>5523</v>
      </c>
      <c r="E429" t="s">
        <v>14199</v>
      </c>
      <c r="F429" t="s">
        <v>4</v>
      </c>
      <c r="G429" s="2">
        <v>43432</v>
      </c>
      <c r="H429" s="1">
        <v>285649</v>
      </c>
      <c r="I429" s="1">
        <v>120868.1</v>
      </c>
    </row>
    <row r="430" spans="1:9" x14ac:dyDescent="0.25">
      <c r="A430" t="s">
        <v>29461</v>
      </c>
      <c r="B430" t="s">
        <v>29462</v>
      </c>
      <c r="C430" t="s">
        <v>415</v>
      </c>
      <c r="D430" t="s">
        <v>29460</v>
      </c>
      <c r="E430" t="s">
        <v>14199</v>
      </c>
      <c r="F430" t="s">
        <v>4</v>
      </c>
      <c r="G430" s="2">
        <v>43432</v>
      </c>
      <c r="H430" s="1">
        <v>50407</v>
      </c>
      <c r="I430" s="1">
        <v>21170.94</v>
      </c>
    </row>
    <row r="431" spans="1:9" x14ac:dyDescent="0.25">
      <c r="A431" t="s">
        <v>29458</v>
      </c>
      <c r="B431" t="s">
        <v>29459</v>
      </c>
      <c r="C431" t="s">
        <v>923</v>
      </c>
      <c r="D431" t="s">
        <v>29457</v>
      </c>
      <c r="E431" t="s">
        <v>14199</v>
      </c>
      <c r="F431" t="s">
        <v>4</v>
      </c>
      <c r="G431" s="2">
        <v>43378</v>
      </c>
      <c r="H431" s="1">
        <v>9668</v>
      </c>
      <c r="I431" s="1">
        <v>4060.56</v>
      </c>
    </row>
    <row r="432" spans="1:9" x14ac:dyDescent="0.25">
      <c r="A432" t="s">
        <v>29455</v>
      </c>
      <c r="B432" t="s">
        <v>29456</v>
      </c>
      <c r="C432" t="s">
        <v>28509</v>
      </c>
      <c r="D432" t="s">
        <v>28508</v>
      </c>
      <c r="E432" t="s">
        <v>14199</v>
      </c>
      <c r="F432" t="s">
        <v>4</v>
      </c>
      <c r="G432" s="2">
        <v>43411</v>
      </c>
      <c r="H432" s="1">
        <v>16866</v>
      </c>
      <c r="I432" s="1">
        <v>7813.77</v>
      </c>
    </row>
    <row r="433" spans="1:9" x14ac:dyDescent="0.25">
      <c r="A433" t="s">
        <v>29453</v>
      </c>
      <c r="B433" t="s">
        <v>29454</v>
      </c>
      <c r="C433" t="s">
        <v>29452</v>
      </c>
      <c r="D433" t="s">
        <v>29451</v>
      </c>
      <c r="E433" t="s">
        <v>14199</v>
      </c>
      <c r="F433" t="s">
        <v>4</v>
      </c>
      <c r="G433" s="2">
        <v>43382</v>
      </c>
      <c r="H433" s="1">
        <v>9944</v>
      </c>
      <c r="I433" s="1">
        <v>4176.4799999999996</v>
      </c>
    </row>
    <row r="434" spans="1:9" x14ac:dyDescent="0.25">
      <c r="A434" t="s">
        <v>29449</v>
      </c>
      <c r="B434" t="s">
        <v>29450</v>
      </c>
      <c r="C434" t="s">
        <v>28665</v>
      </c>
      <c r="D434" t="s">
        <v>28664</v>
      </c>
      <c r="E434" t="s">
        <v>14199</v>
      </c>
      <c r="F434" t="s">
        <v>4</v>
      </c>
      <c r="G434" s="2">
        <v>43378</v>
      </c>
      <c r="H434" s="1">
        <v>76693</v>
      </c>
      <c r="I434" s="1">
        <v>32211.06</v>
      </c>
    </row>
    <row r="435" spans="1:9" x14ac:dyDescent="0.25">
      <c r="A435" t="s">
        <v>29447</v>
      </c>
      <c r="B435" t="s">
        <v>29448</v>
      </c>
      <c r="C435" t="s">
        <v>29446</v>
      </c>
      <c r="D435" t="s">
        <v>29445</v>
      </c>
      <c r="E435" t="s">
        <v>14199</v>
      </c>
      <c r="F435" t="s">
        <v>4</v>
      </c>
      <c r="G435" s="2">
        <v>43425</v>
      </c>
      <c r="H435" s="1">
        <v>28197</v>
      </c>
      <c r="I435" s="1">
        <v>12459.07</v>
      </c>
    </row>
    <row r="436" spans="1:9" x14ac:dyDescent="0.25">
      <c r="A436" t="s">
        <v>29443</v>
      </c>
      <c r="B436" t="s">
        <v>29444</v>
      </c>
      <c r="C436" t="s">
        <v>11782</v>
      </c>
      <c r="D436" t="s">
        <v>11781</v>
      </c>
      <c r="E436" t="s">
        <v>14199</v>
      </c>
      <c r="F436" t="s">
        <v>4</v>
      </c>
      <c r="G436" s="2">
        <v>43425</v>
      </c>
      <c r="H436" s="1">
        <v>28466</v>
      </c>
      <c r="I436" s="1">
        <v>12383.24</v>
      </c>
    </row>
    <row r="437" spans="1:9" x14ac:dyDescent="0.25">
      <c r="A437" t="s">
        <v>29441</v>
      </c>
      <c r="B437" t="s">
        <v>29442</v>
      </c>
      <c r="C437" t="s">
        <v>29440</v>
      </c>
      <c r="D437" t="s">
        <v>29439</v>
      </c>
      <c r="E437" t="s">
        <v>14199</v>
      </c>
      <c r="F437" t="s">
        <v>4</v>
      </c>
      <c r="G437" s="2">
        <v>43433</v>
      </c>
      <c r="H437" s="1">
        <v>17637</v>
      </c>
      <c r="I437" s="1">
        <v>8818.5</v>
      </c>
    </row>
    <row r="438" spans="1:9" x14ac:dyDescent="0.25">
      <c r="A438" t="s">
        <v>29437</v>
      </c>
      <c r="B438" t="s">
        <v>29438</v>
      </c>
      <c r="C438" t="s">
        <v>29436</v>
      </c>
      <c r="D438" t="s">
        <v>29435</v>
      </c>
      <c r="E438" t="s">
        <v>14199</v>
      </c>
      <c r="F438" t="s">
        <v>4</v>
      </c>
      <c r="G438" s="2">
        <v>43434</v>
      </c>
      <c r="H438" s="1">
        <v>2788</v>
      </c>
      <c r="I438" s="1">
        <v>1170.96</v>
      </c>
    </row>
    <row r="439" spans="1:9" x14ac:dyDescent="0.25">
      <c r="A439" t="s">
        <v>29433</v>
      </c>
      <c r="B439" t="s">
        <v>29434</v>
      </c>
      <c r="C439" t="s">
        <v>29432</v>
      </c>
      <c r="D439" t="s">
        <v>29431</v>
      </c>
      <c r="E439" t="s">
        <v>14199</v>
      </c>
      <c r="F439" t="s">
        <v>4</v>
      </c>
      <c r="G439" s="2">
        <v>43434</v>
      </c>
      <c r="H439" s="1">
        <v>149580</v>
      </c>
      <c r="I439" s="1">
        <v>62823.6</v>
      </c>
    </row>
    <row r="440" spans="1:9" x14ac:dyDescent="0.25">
      <c r="A440" t="s">
        <v>29429</v>
      </c>
      <c r="B440" t="s">
        <v>29430</v>
      </c>
      <c r="C440" t="s">
        <v>29428</v>
      </c>
      <c r="D440" t="s">
        <v>29427</v>
      </c>
      <c r="E440" t="s">
        <v>14199</v>
      </c>
      <c r="F440" t="s">
        <v>42</v>
      </c>
      <c r="G440" s="2">
        <v>43427</v>
      </c>
      <c r="H440" s="1">
        <v>12319</v>
      </c>
      <c r="I440" s="1">
        <v>5445.81</v>
      </c>
    </row>
    <row r="441" spans="1:9" x14ac:dyDescent="0.25">
      <c r="A441" t="s">
        <v>29425</v>
      </c>
      <c r="B441" t="s">
        <v>29426</v>
      </c>
      <c r="C441" t="s">
        <v>11824</v>
      </c>
      <c r="D441" t="s">
        <v>11823</v>
      </c>
      <c r="E441" t="s">
        <v>14199</v>
      </c>
      <c r="F441" t="s">
        <v>4</v>
      </c>
      <c r="G441" s="2">
        <v>43427</v>
      </c>
      <c r="H441" s="1">
        <v>697045</v>
      </c>
      <c r="I441" s="1">
        <v>293237.95</v>
      </c>
    </row>
    <row r="442" spans="1:9" x14ac:dyDescent="0.25">
      <c r="A442" t="s">
        <v>29423</v>
      </c>
      <c r="B442" t="s">
        <v>29424</v>
      </c>
      <c r="C442" t="s">
        <v>5350</v>
      </c>
      <c r="D442" t="s">
        <v>5349</v>
      </c>
      <c r="E442" t="s">
        <v>14199</v>
      </c>
      <c r="F442" t="s">
        <v>4</v>
      </c>
      <c r="G442" s="2">
        <v>43427</v>
      </c>
      <c r="H442" s="1">
        <v>309098</v>
      </c>
      <c r="I442" s="1">
        <v>130587.77</v>
      </c>
    </row>
    <row r="443" spans="1:9" x14ac:dyDescent="0.25">
      <c r="A443" t="s">
        <v>29421</v>
      </c>
      <c r="B443" t="s">
        <v>29422</v>
      </c>
      <c r="C443" t="s">
        <v>29420</v>
      </c>
      <c r="D443" t="s">
        <v>29419</v>
      </c>
      <c r="E443" t="s">
        <v>14199</v>
      </c>
      <c r="F443" t="s">
        <v>42</v>
      </c>
      <c r="G443" s="2">
        <v>43427</v>
      </c>
      <c r="H443" s="1">
        <v>108621</v>
      </c>
      <c r="I443" s="1">
        <v>52518.879999999997</v>
      </c>
    </row>
    <row r="444" spans="1:9" x14ac:dyDescent="0.25">
      <c r="A444" t="s">
        <v>29417</v>
      </c>
      <c r="B444" t="s">
        <v>29418</v>
      </c>
      <c r="C444" t="s">
        <v>29416</v>
      </c>
      <c r="D444" t="s">
        <v>29415</v>
      </c>
      <c r="E444" t="s">
        <v>14199</v>
      </c>
      <c r="F444" t="s">
        <v>4</v>
      </c>
      <c r="G444" s="2">
        <v>43427</v>
      </c>
      <c r="H444" s="1">
        <v>39032</v>
      </c>
      <c r="I444" s="1">
        <v>21467.599999999999</v>
      </c>
    </row>
    <row r="445" spans="1:9" x14ac:dyDescent="0.25">
      <c r="A445" t="s">
        <v>29413</v>
      </c>
      <c r="B445" t="s">
        <v>29414</v>
      </c>
      <c r="C445" t="s">
        <v>29366</v>
      </c>
      <c r="D445" t="s">
        <v>29365</v>
      </c>
      <c r="E445" t="s">
        <v>14199</v>
      </c>
      <c r="F445" t="s">
        <v>4</v>
      </c>
      <c r="G445" s="2">
        <v>43392</v>
      </c>
      <c r="H445" s="1">
        <v>257747</v>
      </c>
      <c r="I445" s="1">
        <v>111495.55</v>
      </c>
    </row>
    <row r="446" spans="1:9" x14ac:dyDescent="0.25">
      <c r="A446" t="s">
        <v>29411</v>
      </c>
      <c r="B446" t="s">
        <v>29412</v>
      </c>
      <c r="C446" t="s">
        <v>29410</v>
      </c>
      <c r="D446" t="s">
        <v>29409</v>
      </c>
      <c r="E446" t="s">
        <v>14199</v>
      </c>
      <c r="F446" t="s">
        <v>4</v>
      </c>
      <c r="G446" s="2">
        <v>43360</v>
      </c>
      <c r="H446" s="1">
        <v>18671</v>
      </c>
      <c r="I446" s="1">
        <v>10269.049999999999</v>
      </c>
    </row>
    <row r="447" spans="1:9" x14ac:dyDescent="0.25">
      <c r="A447" t="s">
        <v>29407</v>
      </c>
      <c r="B447" t="s">
        <v>29408</v>
      </c>
      <c r="C447" t="s">
        <v>29406</v>
      </c>
      <c r="D447" t="s">
        <v>29405</v>
      </c>
      <c r="E447" t="s">
        <v>14199</v>
      </c>
      <c r="F447" t="s">
        <v>4</v>
      </c>
      <c r="G447" s="2">
        <v>43395</v>
      </c>
      <c r="H447" s="1">
        <v>36803</v>
      </c>
      <c r="I447" s="1">
        <v>15457.26</v>
      </c>
    </row>
    <row r="448" spans="1:9" x14ac:dyDescent="0.25">
      <c r="A448" t="s">
        <v>29403</v>
      </c>
      <c r="B448" t="s">
        <v>29404</v>
      </c>
      <c r="C448" t="s">
        <v>29402</v>
      </c>
      <c r="D448" t="s">
        <v>29401</v>
      </c>
      <c r="E448" t="s">
        <v>14199</v>
      </c>
      <c r="F448" t="s">
        <v>42</v>
      </c>
      <c r="G448" s="2">
        <v>43418</v>
      </c>
      <c r="H448" s="1">
        <v>420311</v>
      </c>
      <c r="I448" s="1">
        <v>192539.21</v>
      </c>
    </row>
    <row r="449" spans="1:9" x14ac:dyDescent="0.25">
      <c r="A449" t="s">
        <v>29399</v>
      </c>
      <c r="B449" t="s">
        <v>29400</v>
      </c>
      <c r="C449" t="s">
        <v>29398</v>
      </c>
      <c r="D449" t="s">
        <v>29397</v>
      </c>
      <c r="E449" t="s">
        <v>14199</v>
      </c>
      <c r="F449" t="s">
        <v>4</v>
      </c>
      <c r="G449" s="2">
        <v>43390</v>
      </c>
      <c r="H449" s="1">
        <v>140483</v>
      </c>
      <c r="I449" s="1">
        <v>59002.86</v>
      </c>
    </row>
    <row r="450" spans="1:9" x14ac:dyDescent="0.25">
      <c r="A450" t="s">
        <v>29395</v>
      </c>
      <c r="B450" t="s">
        <v>29396</v>
      </c>
      <c r="C450" t="s">
        <v>29394</v>
      </c>
      <c r="D450" t="s">
        <v>29393</v>
      </c>
      <c r="E450" t="s">
        <v>14199</v>
      </c>
      <c r="F450" t="s">
        <v>4</v>
      </c>
      <c r="G450" s="2">
        <v>43367</v>
      </c>
      <c r="H450" s="1">
        <v>27434</v>
      </c>
      <c r="I450" s="1">
        <v>11522.28</v>
      </c>
    </row>
    <row r="451" spans="1:9" x14ac:dyDescent="0.25">
      <c r="A451" t="s">
        <v>29391</v>
      </c>
      <c r="B451" t="s">
        <v>29392</v>
      </c>
      <c r="C451" t="s">
        <v>29390</v>
      </c>
      <c r="D451" t="s">
        <v>29389</v>
      </c>
      <c r="E451" t="s">
        <v>14199</v>
      </c>
      <c r="F451" t="s">
        <v>4</v>
      </c>
      <c r="G451" s="2">
        <v>43367</v>
      </c>
      <c r="H451" s="1">
        <v>33694</v>
      </c>
      <c r="I451" s="1">
        <v>14151.48</v>
      </c>
    </row>
    <row r="452" spans="1:9" x14ac:dyDescent="0.25">
      <c r="A452" t="s">
        <v>29387</v>
      </c>
      <c r="B452" t="s">
        <v>29388</v>
      </c>
      <c r="C452" t="s">
        <v>29386</v>
      </c>
      <c r="D452" t="s">
        <v>29385</v>
      </c>
      <c r="E452" t="s">
        <v>14199</v>
      </c>
      <c r="F452" t="s">
        <v>4</v>
      </c>
      <c r="G452" s="2">
        <v>43368</v>
      </c>
      <c r="H452" s="1">
        <v>27876</v>
      </c>
      <c r="I452" s="1">
        <v>11707.92</v>
      </c>
    </row>
    <row r="453" spans="1:9" x14ac:dyDescent="0.25">
      <c r="A453" t="s">
        <v>29383</v>
      </c>
      <c r="B453" t="s">
        <v>29384</v>
      </c>
      <c r="C453" t="s">
        <v>29382</v>
      </c>
      <c r="D453" t="s">
        <v>29381</v>
      </c>
      <c r="E453" t="s">
        <v>14199</v>
      </c>
      <c r="F453" t="s">
        <v>4</v>
      </c>
      <c r="G453" s="2">
        <v>43439</v>
      </c>
      <c r="H453" s="1">
        <v>248221</v>
      </c>
      <c r="I453" s="1">
        <v>106508.34</v>
      </c>
    </row>
    <row r="454" spans="1:9" x14ac:dyDescent="0.25">
      <c r="A454" t="s">
        <v>29379</v>
      </c>
      <c r="B454" t="s">
        <v>29380</v>
      </c>
      <c r="C454" t="s">
        <v>11167</v>
      </c>
      <c r="D454" t="s">
        <v>11166</v>
      </c>
      <c r="E454" t="s">
        <v>14199</v>
      </c>
      <c r="F454" t="s">
        <v>4</v>
      </c>
      <c r="G454" s="2">
        <v>43390</v>
      </c>
      <c r="H454" s="1">
        <v>273142</v>
      </c>
      <c r="I454" s="1">
        <v>150228.1</v>
      </c>
    </row>
    <row r="455" spans="1:9" x14ac:dyDescent="0.25">
      <c r="A455" t="s">
        <v>29377</v>
      </c>
      <c r="B455" t="s">
        <v>29378</v>
      </c>
      <c r="C455" t="s">
        <v>29376</v>
      </c>
      <c r="D455" t="s">
        <v>29375</v>
      </c>
      <c r="E455" t="s">
        <v>14199</v>
      </c>
      <c r="F455" t="s">
        <v>4</v>
      </c>
      <c r="G455" s="2">
        <v>43439</v>
      </c>
      <c r="H455" s="1">
        <v>219542</v>
      </c>
      <c r="I455" s="1">
        <v>92207.64</v>
      </c>
    </row>
    <row r="456" spans="1:9" x14ac:dyDescent="0.25">
      <c r="A456" t="s">
        <v>29373</v>
      </c>
      <c r="B456" t="s">
        <v>29374</v>
      </c>
      <c r="C456" t="s">
        <v>20404</v>
      </c>
      <c r="D456" t="s">
        <v>20403</v>
      </c>
      <c r="E456" t="s">
        <v>14199</v>
      </c>
      <c r="F456" t="s">
        <v>42</v>
      </c>
      <c r="G456" s="2">
        <v>43132</v>
      </c>
      <c r="H456" s="1">
        <v>34110</v>
      </c>
      <c r="I456" s="1">
        <v>13644</v>
      </c>
    </row>
    <row r="457" spans="1:9" x14ac:dyDescent="0.25">
      <c r="A457" t="s">
        <v>29371</v>
      </c>
      <c r="B457" t="s">
        <v>29372</v>
      </c>
      <c r="C457" t="s">
        <v>29370</v>
      </c>
      <c r="D457" t="s">
        <v>29369</v>
      </c>
      <c r="E457" t="s">
        <v>14199</v>
      </c>
      <c r="F457" t="s">
        <v>4</v>
      </c>
      <c r="G457" s="2">
        <v>43395</v>
      </c>
      <c r="H457" s="1">
        <v>3325</v>
      </c>
      <c r="I457" s="1">
        <v>1662.5</v>
      </c>
    </row>
    <row r="458" spans="1:9" x14ac:dyDescent="0.25">
      <c r="A458" t="s">
        <v>29367</v>
      </c>
      <c r="B458" t="s">
        <v>29368</v>
      </c>
      <c r="C458" t="s">
        <v>29366</v>
      </c>
      <c r="D458" t="s">
        <v>29365</v>
      </c>
      <c r="E458" t="s">
        <v>14199</v>
      </c>
      <c r="F458" t="s">
        <v>42</v>
      </c>
      <c r="G458" s="2">
        <v>43255</v>
      </c>
      <c r="H458" s="1">
        <v>268801</v>
      </c>
      <c r="I458" s="1">
        <v>107924.4</v>
      </c>
    </row>
    <row r="459" spans="1:9" x14ac:dyDescent="0.25">
      <c r="A459" t="s">
        <v>29363</v>
      </c>
      <c r="B459" t="s">
        <v>29364</v>
      </c>
      <c r="C459" t="s">
        <v>9670</v>
      </c>
      <c r="D459" t="s">
        <v>9669</v>
      </c>
      <c r="E459" t="s">
        <v>14199</v>
      </c>
      <c r="F459" t="s">
        <v>4</v>
      </c>
      <c r="G459" s="2">
        <v>43427</v>
      </c>
      <c r="H459" s="1">
        <v>24325</v>
      </c>
      <c r="I459" s="1">
        <v>12162.5</v>
      </c>
    </row>
    <row r="460" spans="1:9" x14ac:dyDescent="0.25">
      <c r="A460" t="s">
        <v>29361</v>
      </c>
      <c r="B460" t="s">
        <v>29362</v>
      </c>
      <c r="C460" t="s">
        <v>7218</v>
      </c>
      <c r="D460" t="s">
        <v>7217</v>
      </c>
      <c r="E460" t="s">
        <v>14199</v>
      </c>
      <c r="F460" t="s">
        <v>4</v>
      </c>
      <c r="G460" s="2">
        <v>43381</v>
      </c>
      <c r="H460" s="1">
        <v>30170</v>
      </c>
      <c r="I460" s="1">
        <v>15085</v>
      </c>
    </row>
    <row r="461" spans="1:9" x14ac:dyDescent="0.25">
      <c r="A461" t="s">
        <v>29359</v>
      </c>
      <c r="B461" t="s">
        <v>29360</v>
      </c>
      <c r="C461" t="s">
        <v>7538</v>
      </c>
      <c r="D461" t="s">
        <v>7537</v>
      </c>
      <c r="E461" t="s">
        <v>14199</v>
      </c>
      <c r="F461" t="s">
        <v>4</v>
      </c>
      <c r="G461" s="2">
        <v>43413</v>
      </c>
      <c r="H461" s="1">
        <v>282687</v>
      </c>
      <c r="I461" s="1">
        <v>122690.54</v>
      </c>
    </row>
    <row r="462" spans="1:9" x14ac:dyDescent="0.25">
      <c r="A462" t="s">
        <v>29357</v>
      </c>
      <c r="B462" t="s">
        <v>29358</v>
      </c>
      <c r="C462" t="s">
        <v>1127</v>
      </c>
      <c r="D462" t="s">
        <v>1126</v>
      </c>
      <c r="E462" t="s">
        <v>14199</v>
      </c>
      <c r="F462" t="s">
        <v>4</v>
      </c>
      <c r="G462" s="2">
        <v>43410</v>
      </c>
      <c r="H462" s="1">
        <v>40787</v>
      </c>
      <c r="I462" s="1">
        <v>20393.5</v>
      </c>
    </row>
    <row r="463" spans="1:9" x14ac:dyDescent="0.25">
      <c r="A463" t="s">
        <v>29355</v>
      </c>
      <c r="B463" t="s">
        <v>29356</v>
      </c>
      <c r="C463" t="s">
        <v>29354</v>
      </c>
      <c r="D463" t="s">
        <v>29353</v>
      </c>
      <c r="E463" t="s">
        <v>14199</v>
      </c>
      <c r="F463" t="s">
        <v>4</v>
      </c>
      <c r="G463" s="2">
        <v>43433</v>
      </c>
      <c r="H463" s="1">
        <v>47390</v>
      </c>
      <c r="I463" s="1">
        <v>23695</v>
      </c>
    </row>
    <row r="464" spans="1:9" x14ac:dyDescent="0.25">
      <c r="A464" t="s">
        <v>29351</v>
      </c>
      <c r="B464" t="s">
        <v>29352</v>
      </c>
      <c r="C464" t="s">
        <v>29350</v>
      </c>
      <c r="D464" t="s">
        <v>29349</v>
      </c>
      <c r="E464" t="s">
        <v>14199</v>
      </c>
      <c r="F464" t="s">
        <v>4</v>
      </c>
      <c r="G464" s="2">
        <v>43425</v>
      </c>
      <c r="H464" s="1">
        <v>184720</v>
      </c>
      <c r="I464" s="1">
        <v>81307.28</v>
      </c>
    </row>
    <row r="465" spans="1:9" x14ac:dyDescent="0.25">
      <c r="A465" t="s">
        <v>29347</v>
      </c>
      <c r="B465" t="s">
        <v>29348</v>
      </c>
      <c r="C465" t="s">
        <v>13675</v>
      </c>
      <c r="D465" t="s">
        <v>29346</v>
      </c>
      <c r="E465" t="s">
        <v>14199</v>
      </c>
      <c r="F465" t="s">
        <v>4</v>
      </c>
      <c r="G465" s="2">
        <v>43425</v>
      </c>
      <c r="H465" s="1">
        <v>16494</v>
      </c>
      <c r="I465" s="1">
        <v>6927.48</v>
      </c>
    </row>
    <row r="466" spans="1:9" x14ac:dyDescent="0.25">
      <c r="A466" t="s">
        <v>29344</v>
      </c>
      <c r="B466" t="s">
        <v>29345</v>
      </c>
      <c r="C466" t="s">
        <v>29343</v>
      </c>
      <c r="D466" t="s">
        <v>29342</v>
      </c>
      <c r="E466" t="s">
        <v>14199</v>
      </c>
      <c r="F466" t="s">
        <v>42</v>
      </c>
      <c r="G466" s="2">
        <v>43103</v>
      </c>
      <c r="H466" s="1">
        <v>19700</v>
      </c>
      <c r="I466" s="1">
        <v>7880</v>
      </c>
    </row>
    <row r="467" spans="1:9" x14ac:dyDescent="0.25">
      <c r="A467" t="s">
        <v>29340</v>
      </c>
      <c r="B467" t="s">
        <v>29341</v>
      </c>
      <c r="C467" t="s">
        <v>29339</v>
      </c>
      <c r="D467" t="s">
        <v>29338</v>
      </c>
      <c r="E467" t="s">
        <v>14199</v>
      </c>
      <c r="F467" t="s">
        <v>4</v>
      </c>
      <c r="G467" s="2">
        <v>43391</v>
      </c>
      <c r="H467" s="1">
        <v>30227</v>
      </c>
      <c r="I467" s="1">
        <v>13315.57</v>
      </c>
    </row>
    <row r="468" spans="1:9" x14ac:dyDescent="0.25">
      <c r="A468" t="s">
        <v>29336</v>
      </c>
      <c r="B468" t="s">
        <v>29337</v>
      </c>
      <c r="C468" t="s">
        <v>29335</v>
      </c>
      <c r="D468" t="s">
        <v>29334</v>
      </c>
      <c r="E468" t="s">
        <v>14199</v>
      </c>
      <c r="F468" t="s">
        <v>4</v>
      </c>
      <c r="G468" s="2">
        <v>43381</v>
      </c>
      <c r="H468" s="1">
        <v>296323</v>
      </c>
      <c r="I468" s="1">
        <v>162977.65</v>
      </c>
    </row>
    <row r="469" spans="1:9" x14ac:dyDescent="0.25">
      <c r="A469" t="s">
        <v>29332</v>
      </c>
      <c r="B469" t="s">
        <v>29333</v>
      </c>
      <c r="C469" t="s">
        <v>29331</v>
      </c>
      <c r="D469" t="s">
        <v>29330</v>
      </c>
      <c r="E469" t="s">
        <v>14199</v>
      </c>
      <c r="F469" t="s">
        <v>4</v>
      </c>
      <c r="G469" s="2">
        <v>43445</v>
      </c>
      <c r="H469" s="1">
        <v>12823</v>
      </c>
      <c r="I469" s="1">
        <v>6411.5</v>
      </c>
    </row>
    <row r="470" spans="1:9" x14ac:dyDescent="0.25">
      <c r="A470" t="s">
        <v>29328</v>
      </c>
      <c r="B470" t="s">
        <v>29329</v>
      </c>
      <c r="C470" t="s">
        <v>4843</v>
      </c>
      <c r="D470" t="s">
        <v>4842</v>
      </c>
      <c r="E470" t="s">
        <v>14199</v>
      </c>
      <c r="F470" t="s">
        <v>4</v>
      </c>
      <c r="G470" s="2">
        <v>43433</v>
      </c>
      <c r="H470" s="1">
        <v>97478</v>
      </c>
      <c r="I470" s="1">
        <v>48739</v>
      </c>
    </row>
    <row r="471" spans="1:9" x14ac:dyDescent="0.25">
      <c r="A471" t="s">
        <v>29326</v>
      </c>
      <c r="B471" t="s">
        <v>29327</v>
      </c>
      <c r="C471" t="s">
        <v>29325</v>
      </c>
      <c r="D471" t="s">
        <v>29324</v>
      </c>
      <c r="E471" t="s">
        <v>14199</v>
      </c>
      <c r="F471" t="s">
        <v>4</v>
      </c>
      <c r="G471" s="2">
        <v>43389</v>
      </c>
      <c r="H471" s="1">
        <v>2375</v>
      </c>
      <c r="I471" s="1">
        <v>1187.5</v>
      </c>
    </row>
    <row r="472" spans="1:9" x14ac:dyDescent="0.25">
      <c r="A472" t="s">
        <v>29322</v>
      </c>
      <c r="B472" t="s">
        <v>29323</v>
      </c>
      <c r="C472" t="s">
        <v>29321</v>
      </c>
      <c r="D472" t="s">
        <v>29320</v>
      </c>
      <c r="E472" t="s">
        <v>14199</v>
      </c>
      <c r="F472" t="s">
        <v>4</v>
      </c>
      <c r="G472" s="2">
        <v>43382</v>
      </c>
      <c r="H472" s="1">
        <v>141961</v>
      </c>
      <c r="I472" s="1">
        <v>62009.22</v>
      </c>
    </row>
    <row r="473" spans="1:9" x14ac:dyDescent="0.25">
      <c r="A473" t="s">
        <v>29318</v>
      </c>
      <c r="B473" t="s">
        <v>29319</v>
      </c>
      <c r="C473" t="s">
        <v>29317</v>
      </c>
      <c r="D473" t="s">
        <v>29316</v>
      </c>
      <c r="E473" t="s">
        <v>14199</v>
      </c>
      <c r="F473" t="s">
        <v>4</v>
      </c>
      <c r="G473" s="2">
        <v>43402</v>
      </c>
      <c r="H473" s="1">
        <v>100242</v>
      </c>
      <c r="I473" s="1">
        <v>47667.16</v>
      </c>
    </row>
    <row r="474" spans="1:9" x14ac:dyDescent="0.25">
      <c r="A474" t="s">
        <v>29314</v>
      </c>
      <c r="B474" t="s">
        <v>29315</v>
      </c>
      <c r="C474" t="s">
        <v>13609</v>
      </c>
      <c r="D474" t="s">
        <v>13608</v>
      </c>
      <c r="E474" t="s">
        <v>14199</v>
      </c>
      <c r="F474" t="s">
        <v>4</v>
      </c>
      <c r="G474" s="2">
        <v>43430</v>
      </c>
      <c r="H474" s="1">
        <v>30676</v>
      </c>
      <c r="I474" s="1">
        <v>12883.92</v>
      </c>
    </row>
    <row r="475" spans="1:9" x14ac:dyDescent="0.25">
      <c r="A475" t="s">
        <v>29312</v>
      </c>
      <c r="B475" t="s">
        <v>29313</v>
      </c>
      <c r="C475" t="s">
        <v>8393</v>
      </c>
      <c r="D475" t="s">
        <v>8392</v>
      </c>
      <c r="E475" t="s">
        <v>14199</v>
      </c>
      <c r="F475" t="s">
        <v>4</v>
      </c>
      <c r="G475" s="2">
        <v>43392</v>
      </c>
      <c r="H475" s="1">
        <v>75300</v>
      </c>
      <c r="I475" s="1">
        <v>31626</v>
      </c>
    </row>
    <row r="476" spans="1:9" x14ac:dyDescent="0.25">
      <c r="A476" t="s">
        <v>29310</v>
      </c>
      <c r="B476" t="s">
        <v>29311</v>
      </c>
      <c r="C476" t="s">
        <v>7185</v>
      </c>
      <c r="D476" t="s">
        <v>7184</v>
      </c>
      <c r="E476" t="s">
        <v>14199</v>
      </c>
      <c r="F476" t="s">
        <v>4</v>
      </c>
      <c r="G476" s="2">
        <v>43406</v>
      </c>
      <c r="H476" s="1">
        <v>56916</v>
      </c>
      <c r="I476" s="1">
        <v>23904.720000000001</v>
      </c>
    </row>
    <row r="477" spans="1:9" x14ac:dyDescent="0.25">
      <c r="A477" t="s">
        <v>29308</v>
      </c>
      <c r="B477" t="s">
        <v>29309</v>
      </c>
      <c r="C477" t="s">
        <v>29307</v>
      </c>
      <c r="D477" t="s">
        <v>29306</v>
      </c>
      <c r="E477" t="s">
        <v>14199</v>
      </c>
      <c r="F477" t="s">
        <v>4</v>
      </c>
      <c r="G477" s="2">
        <v>43375</v>
      </c>
      <c r="H477" s="1">
        <v>79566</v>
      </c>
      <c r="I477" s="1">
        <v>33417.72</v>
      </c>
    </row>
    <row r="478" spans="1:9" x14ac:dyDescent="0.25">
      <c r="A478" t="s">
        <v>29304</v>
      </c>
      <c r="B478" t="s">
        <v>29305</v>
      </c>
      <c r="C478" t="s">
        <v>1441</v>
      </c>
      <c r="D478" t="s">
        <v>1440</v>
      </c>
      <c r="E478" t="s">
        <v>14199</v>
      </c>
      <c r="F478" t="s">
        <v>4</v>
      </c>
      <c r="G478" s="2">
        <v>43395</v>
      </c>
      <c r="H478" s="1">
        <v>80949</v>
      </c>
      <c r="I478" s="1">
        <v>33998.58</v>
      </c>
    </row>
    <row r="479" spans="1:9" x14ac:dyDescent="0.25">
      <c r="A479" t="s">
        <v>29302</v>
      </c>
      <c r="B479" t="s">
        <v>29303</v>
      </c>
      <c r="C479" t="s">
        <v>6417</v>
      </c>
      <c r="D479" t="s">
        <v>6416</v>
      </c>
      <c r="E479" t="s">
        <v>14199</v>
      </c>
      <c r="F479" t="s">
        <v>4</v>
      </c>
      <c r="G479" s="2">
        <v>43395</v>
      </c>
      <c r="H479" s="1">
        <v>1510288</v>
      </c>
      <c r="I479" s="1">
        <v>728409.57</v>
      </c>
    </row>
    <row r="480" spans="1:9" x14ac:dyDescent="0.25">
      <c r="A480" t="s">
        <v>29300</v>
      </c>
      <c r="B480" t="s">
        <v>29301</v>
      </c>
      <c r="C480" t="s">
        <v>26042</v>
      </c>
      <c r="D480" t="s">
        <v>26041</v>
      </c>
      <c r="E480" t="s">
        <v>14199</v>
      </c>
      <c r="F480" t="s">
        <v>42</v>
      </c>
      <c r="G480" s="2">
        <v>43391</v>
      </c>
      <c r="H480" s="1">
        <v>31645</v>
      </c>
      <c r="I480" s="1">
        <v>14321.22</v>
      </c>
    </row>
    <row r="481" spans="1:9" x14ac:dyDescent="0.25">
      <c r="A481" t="s">
        <v>29298</v>
      </c>
      <c r="B481" t="s">
        <v>29299</v>
      </c>
      <c r="C481" t="s">
        <v>4657</v>
      </c>
      <c r="D481" t="s">
        <v>4656</v>
      </c>
      <c r="E481" t="s">
        <v>14199</v>
      </c>
      <c r="F481" t="s">
        <v>42</v>
      </c>
      <c r="G481" s="2">
        <v>43427</v>
      </c>
      <c r="H481" s="1">
        <v>49810</v>
      </c>
      <c r="I481" s="1">
        <v>20920.2</v>
      </c>
    </row>
    <row r="482" spans="1:9" x14ac:dyDescent="0.25">
      <c r="A482" t="s">
        <v>29296</v>
      </c>
      <c r="B482" t="s">
        <v>29297</v>
      </c>
      <c r="C482" t="s">
        <v>29295</v>
      </c>
      <c r="D482" t="s">
        <v>29294</v>
      </c>
      <c r="E482" t="s">
        <v>14199</v>
      </c>
      <c r="F482" t="s">
        <v>42</v>
      </c>
      <c r="G482" s="2">
        <v>43391</v>
      </c>
      <c r="H482" s="1">
        <v>28810</v>
      </c>
      <c r="I482" s="1">
        <v>12870.33</v>
      </c>
    </row>
    <row r="483" spans="1:9" x14ac:dyDescent="0.25">
      <c r="A483" t="s">
        <v>29292</v>
      </c>
      <c r="B483" t="s">
        <v>29293</v>
      </c>
      <c r="C483" t="s">
        <v>2387</v>
      </c>
      <c r="D483" t="s">
        <v>2386</v>
      </c>
      <c r="E483" t="s">
        <v>14199</v>
      </c>
      <c r="F483" t="s">
        <v>42</v>
      </c>
      <c r="G483" s="2">
        <v>43382</v>
      </c>
      <c r="H483" s="1">
        <v>9653</v>
      </c>
      <c r="I483" s="1">
        <v>4054.26</v>
      </c>
    </row>
    <row r="484" spans="1:9" x14ac:dyDescent="0.25">
      <c r="A484" t="s">
        <v>29290</v>
      </c>
      <c r="B484" t="s">
        <v>29291</v>
      </c>
      <c r="C484" t="s">
        <v>3727</v>
      </c>
      <c r="D484" t="s">
        <v>3726</v>
      </c>
      <c r="E484" t="s">
        <v>14199</v>
      </c>
      <c r="F484" t="s">
        <v>4</v>
      </c>
      <c r="G484" s="2">
        <v>43430</v>
      </c>
      <c r="H484" s="1">
        <v>6252</v>
      </c>
      <c r="I484" s="1">
        <v>3126</v>
      </c>
    </row>
    <row r="485" spans="1:9" x14ac:dyDescent="0.25">
      <c r="A485" t="s">
        <v>29288</v>
      </c>
      <c r="B485" t="s">
        <v>29289</v>
      </c>
      <c r="C485" t="s">
        <v>1684</v>
      </c>
      <c r="D485" t="s">
        <v>1683</v>
      </c>
      <c r="E485" t="s">
        <v>14199</v>
      </c>
      <c r="F485" t="s">
        <v>42</v>
      </c>
      <c r="G485" s="2">
        <v>43173</v>
      </c>
      <c r="H485" s="1">
        <v>43335</v>
      </c>
      <c r="I485" s="1">
        <v>17498.900000000001</v>
      </c>
    </row>
    <row r="486" spans="1:9" x14ac:dyDescent="0.25">
      <c r="A486" t="s">
        <v>29286</v>
      </c>
      <c r="B486" t="s">
        <v>29287</v>
      </c>
      <c r="C486" t="s">
        <v>29285</v>
      </c>
      <c r="D486" t="s">
        <v>29284</v>
      </c>
      <c r="E486" t="s">
        <v>14199</v>
      </c>
      <c r="F486" t="s">
        <v>4</v>
      </c>
      <c r="G486" s="2">
        <v>43430</v>
      </c>
      <c r="H486" s="1">
        <v>50667</v>
      </c>
      <c r="I486" s="1">
        <v>21280.14</v>
      </c>
    </row>
    <row r="487" spans="1:9" x14ac:dyDescent="0.25">
      <c r="A487" t="s">
        <v>29282</v>
      </c>
      <c r="B487" t="s">
        <v>29283</v>
      </c>
      <c r="C487" t="s">
        <v>29281</v>
      </c>
      <c r="D487" t="s">
        <v>29280</v>
      </c>
      <c r="E487" t="s">
        <v>14199</v>
      </c>
      <c r="F487" t="s">
        <v>42</v>
      </c>
      <c r="G487" s="2">
        <v>43158</v>
      </c>
      <c r="H487" s="1">
        <v>492541</v>
      </c>
      <c r="I487" s="1">
        <v>243758.3</v>
      </c>
    </row>
    <row r="488" spans="1:9" x14ac:dyDescent="0.25">
      <c r="A488" t="s">
        <v>29278</v>
      </c>
      <c r="B488" t="s">
        <v>29279</v>
      </c>
      <c r="C488" t="s">
        <v>29277</v>
      </c>
      <c r="D488" t="s">
        <v>29276</v>
      </c>
      <c r="E488" t="s">
        <v>14199</v>
      </c>
      <c r="F488" t="s">
        <v>4</v>
      </c>
      <c r="G488" s="2">
        <v>43430</v>
      </c>
      <c r="H488" s="1">
        <v>15933</v>
      </c>
      <c r="I488" s="1">
        <v>6691.86</v>
      </c>
    </row>
    <row r="489" spans="1:9" x14ac:dyDescent="0.25">
      <c r="A489" t="s">
        <v>29274</v>
      </c>
      <c r="B489" t="s">
        <v>29275</v>
      </c>
      <c r="C489" t="s">
        <v>29273</v>
      </c>
      <c r="D489" t="s">
        <v>29272</v>
      </c>
      <c r="E489" t="s">
        <v>14199</v>
      </c>
      <c r="F489" t="s">
        <v>42</v>
      </c>
      <c r="G489" s="2">
        <v>43173</v>
      </c>
      <c r="H489" s="1">
        <v>746526</v>
      </c>
      <c r="I489" s="1">
        <v>350943.4</v>
      </c>
    </row>
    <row r="490" spans="1:9" x14ac:dyDescent="0.25">
      <c r="A490" t="s">
        <v>29270</v>
      </c>
      <c r="B490" t="s">
        <v>29271</v>
      </c>
      <c r="C490" t="s">
        <v>4609</v>
      </c>
      <c r="D490" t="s">
        <v>29269</v>
      </c>
      <c r="E490" t="s">
        <v>14199</v>
      </c>
      <c r="F490" t="s">
        <v>4</v>
      </c>
      <c r="G490" s="2">
        <v>43430</v>
      </c>
      <c r="H490" s="1">
        <v>16923</v>
      </c>
      <c r="I490" s="1">
        <v>7107.66</v>
      </c>
    </row>
    <row r="491" spans="1:9" x14ac:dyDescent="0.25">
      <c r="A491" t="s">
        <v>29267</v>
      </c>
      <c r="B491" t="s">
        <v>29268</v>
      </c>
      <c r="C491" t="s">
        <v>16602</v>
      </c>
      <c r="D491" t="s">
        <v>29266</v>
      </c>
      <c r="E491" t="s">
        <v>14199</v>
      </c>
      <c r="F491" t="s">
        <v>4</v>
      </c>
      <c r="G491" s="2">
        <v>43445</v>
      </c>
      <c r="H491" s="1">
        <v>14354</v>
      </c>
      <c r="I491" s="1">
        <v>6028.68</v>
      </c>
    </row>
    <row r="492" spans="1:9" x14ac:dyDescent="0.25">
      <c r="A492" t="s">
        <v>29264</v>
      </c>
      <c r="B492" t="s">
        <v>29265</v>
      </c>
      <c r="C492" t="s">
        <v>29137</v>
      </c>
      <c r="D492" t="s">
        <v>29136</v>
      </c>
      <c r="E492" t="s">
        <v>14199</v>
      </c>
      <c r="F492" t="s">
        <v>42</v>
      </c>
      <c r="G492" s="2">
        <v>43117</v>
      </c>
      <c r="H492" s="1">
        <v>167677</v>
      </c>
      <c r="I492" s="1">
        <v>83838.5</v>
      </c>
    </row>
    <row r="493" spans="1:9" x14ac:dyDescent="0.25">
      <c r="A493" t="s">
        <v>29262</v>
      </c>
      <c r="B493" t="s">
        <v>29263</v>
      </c>
      <c r="C493" t="s">
        <v>29261</v>
      </c>
      <c r="D493" t="s">
        <v>29260</v>
      </c>
      <c r="E493" t="s">
        <v>14199</v>
      </c>
      <c r="F493" t="s">
        <v>4</v>
      </c>
      <c r="G493" s="2">
        <v>43445</v>
      </c>
      <c r="H493" s="1">
        <v>36129</v>
      </c>
      <c r="I493" s="1">
        <v>15174.18</v>
      </c>
    </row>
    <row r="494" spans="1:9" x14ac:dyDescent="0.25">
      <c r="A494" t="s">
        <v>29258</v>
      </c>
      <c r="B494" t="s">
        <v>29259</v>
      </c>
      <c r="C494" t="s">
        <v>29257</v>
      </c>
      <c r="D494" t="s">
        <v>29256</v>
      </c>
      <c r="E494" t="s">
        <v>14199</v>
      </c>
      <c r="F494" t="s">
        <v>4</v>
      </c>
      <c r="G494" s="2">
        <v>43433</v>
      </c>
      <c r="H494" s="1">
        <v>6165</v>
      </c>
      <c r="I494" s="1">
        <v>2589.3000000000002</v>
      </c>
    </row>
    <row r="495" spans="1:9" x14ac:dyDescent="0.25">
      <c r="A495" t="s">
        <v>29254</v>
      </c>
      <c r="B495" t="s">
        <v>29255</v>
      </c>
      <c r="C495" t="s">
        <v>29253</v>
      </c>
      <c r="D495" t="s">
        <v>29252</v>
      </c>
      <c r="E495" t="s">
        <v>14199</v>
      </c>
      <c r="F495" t="s">
        <v>4</v>
      </c>
      <c r="G495" s="2">
        <v>43437</v>
      </c>
      <c r="H495" s="1">
        <v>43033</v>
      </c>
      <c r="I495" s="1">
        <v>18073.86</v>
      </c>
    </row>
    <row r="496" spans="1:9" x14ac:dyDescent="0.25">
      <c r="A496" t="s">
        <v>29250</v>
      </c>
      <c r="B496" t="s">
        <v>29251</v>
      </c>
      <c r="C496" t="s">
        <v>10672</v>
      </c>
      <c r="D496" t="s">
        <v>10671</v>
      </c>
      <c r="E496" t="s">
        <v>14199</v>
      </c>
      <c r="F496" t="s">
        <v>4</v>
      </c>
      <c r="G496" s="2">
        <v>43437</v>
      </c>
      <c r="H496" s="1">
        <v>816668</v>
      </c>
      <c r="I496" s="1">
        <v>360724.3</v>
      </c>
    </row>
    <row r="497" spans="1:9" x14ac:dyDescent="0.25">
      <c r="A497" t="s">
        <v>29248</v>
      </c>
      <c r="B497" t="s">
        <v>29249</v>
      </c>
      <c r="C497" t="s">
        <v>29247</v>
      </c>
      <c r="D497" t="s">
        <v>29246</v>
      </c>
      <c r="E497" t="s">
        <v>14199</v>
      </c>
      <c r="F497" t="s">
        <v>4</v>
      </c>
      <c r="G497" s="2">
        <v>43437</v>
      </c>
      <c r="H497" s="1">
        <v>3346</v>
      </c>
      <c r="I497" s="1">
        <v>1405.32</v>
      </c>
    </row>
    <row r="498" spans="1:9" x14ac:dyDescent="0.25">
      <c r="A498" t="s">
        <v>29244</v>
      </c>
      <c r="B498" t="s">
        <v>29245</v>
      </c>
      <c r="C498" t="s">
        <v>29243</v>
      </c>
      <c r="D498" t="s">
        <v>29242</v>
      </c>
      <c r="E498" t="s">
        <v>14199</v>
      </c>
      <c r="F498" t="s">
        <v>42</v>
      </c>
      <c r="G498" s="2">
        <v>43117</v>
      </c>
      <c r="H498" s="1">
        <v>138466</v>
      </c>
      <c r="I498" s="1">
        <v>69233</v>
      </c>
    </row>
    <row r="499" spans="1:9" x14ac:dyDescent="0.25">
      <c r="A499" t="s">
        <v>29240</v>
      </c>
      <c r="B499" t="s">
        <v>29241</v>
      </c>
      <c r="C499" t="s">
        <v>29239</v>
      </c>
      <c r="D499" t="s">
        <v>29238</v>
      </c>
      <c r="E499" t="s">
        <v>14199</v>
      </c>
      <c r="F499" t="s">
        <v>4</v>
      </c>
      <c r="G499" s="2">
        <v>43437</v>
      </c>
      <c r="H499" s="1">
        <v>119219</v>
      </c>
      <c r="I499" s="1">
        <v>51762.76</v>
      </c>
    </row>
    <row r="500" spans="1:9" x14ac:dyDescent="0.25">
      <c r="A500" t="s">
        <v>29236</v>
      </c>
      <c r="B500" t="s">
        <v>29237</v>
      </c>
      <c r="C500" t="s">
        <v>25105</v>
      </c>
      <c r="D500" t="s">
        <v>25104</v>
      </c>
      <c r="E500" t="s">
        <v>14199</v>
      </c>
      <c r="F500" t="s">
        <v>42</v>
      </c>
      <c r="G500" s="2">
        <v>43122</v>
      </c>
      <c r="H500" s="1">
        <v>134746</v>
      </c>
      <c r="I500" s="1">
        <v>67373</v>
      </c>
    </row>
    <row r="501" spans="1:9" x14ac:dyDescent="0.25">
      <c r="A501" t="s">
        <v>29234</v>
      </c>
      <c r="B501" t="s">
        <v>29235</v>
      </c>
      <c r="C501" t="s">
        <v>29233</v>
      </c>
      <c r="D501" t="s">
        <v>29232</v>
      </c>
      <c r="E501" t="s">
        <v>14199</v>
      </c>
      <c r="F501" t="s">
        <v>4</v>
      </c>
      <c r="G501" s="2">
        <v>43431</v>
      </c>
      <c r="H501" s="1">
        <v>6940</v>
      </c>
      <c r="I501" s="1">
        <v>3657.62</v>
      </c>
    </row>
    <row r="502" spans="1:9" x14ac:dyDescent="0.25">
      <c r="A502" t="s">
        <v>29230</v>
      </c>
      <c r="B502" t="s">
        <v>29231</v>
      </c>
      <c r="C502" t="s">
        <v>3186</v>
      </c>
      <c r="D502" t="s">
        <v>3185</v>
      </c>
      <c r="E502" t="s">
        <v>14199</v>
      </c>
      <c r="F502" t="s">
        <v>42</v>
      </c>
      <c r="G502" s="2">
        <v>43160</v>
      </c>
      <c r="H502" s="1">
        <v>55567</v>
      </c>
      <c r="I502" s="1">
        <v>23415.599999999999</v>
      </c>
    </row>
    <row r="503" spans="1:9" x14ac:dyDescent="0.25">
      <c r="A503" t="s">
        <v>29228</v>
      </c>
      <c r="B503" t="s">
        <v>29229</v>
      </c>
      <c r="C503" t="s">
        <v>29227</v>
      </c>
      <c r="D503" t="s">
        <v>29226</v>
      </c>
      <c r="E503" t="s">
        <v>14199</v>
      </c>
      <c r="F503" t="s">
        <v>4</v>
      </c>
      <c r="G503" s="2">
        <v>43431</v>
      </c>
      <c r="H503" s="1">
        <v>18029</v>
      </c>
      <c r="I503" s="1">
        <v>7794.48</v>
      </c>
    </row>
    <row r="504" spans="1:9" x14ac:dyDescent="0.25">
      <c r="A504" t="s">
        <v>29224</v>
      </c>
      <c r="B504" t="s">
        <v>29225</v>
      </c>
      <c r="C504" t="s">
        <v>29223</v>
      </c>
      <c r="D504" t="s">
        <v>29222</v>
      </c>
      <c r="E504" t="s">
        <v>14199</v>
      </c>
      <c r="F504" t="s">
        <v>42</v>
      </c>
      <c r="G504" s="2">
        <v>43158</v>
      </c>
      <c r="H504" s="1">
        <v>221122</v>
      </c>
      <c r="I504" s="1">
        <v>110561</v>
      </c>
    </row>
    <row r="505" spans="1:9" x14ac:dyDescent="0.25">
      <c r="A505" t="s">
        <v>29220</v>
      </c>
      <c r="B505" t="s">
        <v>29221</v>
      </c>
      <c r="C505" t="s">
        <v>29219</v>
      </c>
      <c r="D505" t="s">
        <v>29218</v>
      </c>
      <c r="E505" t="s">
        <v>14199</v>
      </c>
      <c r="F505" t="s">
        <v>4</v>
      </c>
      <c r="G505" s="2">
        <v>43445</v>
      </c>
      <c r="H505" s="1">
        <v>165597</v>
      </c>
      <c r="I505" s="1">
        <v>70553.039999999994</v>
      </c>
    </row>
    <row r="506" spans="1:9" x14ac:dyDescent="0.25">
      <c r="A506" t="s">
        <v>29216</v>
      </c>
      <c r="B506" t="s">
        <v>29217</v>
      </c>
      <c r="C506" t="s">
        <v>29215</v>
      </c>
      <c r="D506" t="s">
        <v>29214</v>
      </c>
      <c r="E506" t="s">
        <v>14199</v>
      </c>
      <c r="F506" t="s">
        <v>42</v>
      </c>
      <c r="G506" s="2">
        <v>43117</v>
      </c>
      <c r="H506" s="1">
        <v>285168</v>
      </c>
      <c r="I506" s="1">
        <v>142584</v>
      </c>
    </row>
    <row r="507" spans="1:9" x14ac:dyDescent="0.25">
      <c r="A507" t="s">
        <v>29212</v>
      </c>
      <c r="B507" t="s">
        <v>29213</v>
      </c>
      <c r="C507" t="s">
        <v>29211</v>
      </c>
      <c r="D507" t="s">
        <v>29210</v>
      </c>
      <c r="E507" t="s">
        <v>14199</v>
      </c>
      <c r="F507" t="s">
        <v>4</v>
      </c>
      <c r="G507" s="2">
        <v>43431</v>
      </c>
      <c r="H507" s="1">
        <v>15070</v>
      </c>
      <c r="I507" s="1">
        <v>7535</v>
      </c>
    </row>
    <row r="508" spans="1:9" x14ac:dyDescent="0.25">
      <c r="A508" t="s">
        <v>29208</v>
      </c>
      <c r="B508" t="s">
        <v>29209</v>
      </c>
      <c r="C508" t="s">
        <v>7859</v>
      </c>
      <c r="D508" t="s">
        <v>7858</v>
      </c>
      <c r="E508" t="s">
        <v>14199</v>
      </c>
      <c r="F508" t="s">
        <v>42</v>
      </c>
      <c r="G508" s="2">
        <v>43117</v>
      </c>
      <c r="H508" s="1">
        <v>364811</v>
      </c>
      <c r="I508" s="1">
        <v>145924.70000000001</v>
      </c>
    </row>
    <row r="509" spans="1:9" x14ac:dyDescent="0.25">
      <c r="A509" t="s">
        <v>29206</v>
      </c>
      <c r="B509" t="s">
        <v>29207</v>
      </c>
      <c r="C509" t="s">
        <v>11424</v>
      </c>
      <c r="D509" t="s">
        <v>29205</v>
      </c>
      <c r="E509" t="s">
        <v>14199</v>
      </c>
      <c r="F509" t="s">
        <v>4</v>
      </c>
      <c r="G509" s="2">
        <v>43437</v>
      </c>
      <c r="H509" s="1">
        <v>12505</v>
      </c>
      <c r="I509" s="1">
        <v>5252.1</v>
      </c>
    </row>
    <row r="510" spans="1:9" x14ac:dyDescent="0.25">
      <c r="A510" t="s">
        <v>29203</v>
      </c>
      <c r="B510" t="s">
        <v>29204</v>
      </c>
      <c r="C510" t="s">
        <v>29202</v>
      </c>
      <c r="D510" t="s">
        <v>29201</v>
      </c>
      <c r="E510" t="s">
        <v>14199</v>
      </c>
      <c r="F510" t="s">
        <v>42</v>
      </c>
      <c r="G510" s="2">
        <v>43132</v>
      </c>
      <c r="H510" s="1">
        <v>53953</v>
      </c>
      <c r="I510" s="1">
        <v>21581.200000000001</v>
      </c>
    </row>
    <row r="511" spans="1:9" x14ac:dyDescent="0.25">
      <c r="A511" t="s">
        <v>29199</v>
      </c>
      <c r="B511" t="s">
        <v>29200</v>
      </c>
      <c r="C511" t="s">
        <v>11424</v>
      </c>
      <c r="D511" t="s">
        <v>11423</v>
      </c>
      <c r="E511" t="s">
        <v>14199</v>
      </c>
      <c r="F511" t="s">
        <v>4</v>
      </c>
      <c r="G511" s="2">
        <v>43437</v>
      </c>
      <c r="H511" s="1">
        <v>9945</v>
      </c>
      <c r="I511" s="1">
        <v>4176.8999999999996</v>
      </c>
    </row>
    <row r="512" spans="1:9" x14ac:dyDescent="0.25">
      <c r="A512" t="s">
        <v>29197</v>
      </c>
      <c r="B512" t="s">
        <v>29198</v>
      </c>
      <c r="C512" t="s">
        <v>29193</v>
      </c>
      <c r="D512" t="s">
        <v>29196</v>
      </c>
      <c r="E512" t="s">
        <v>14199</v>
      </c>
      <c r="F512" t="s">
        <v>4</v>
      </c>
      <c r="G512" s="2">
        <v>43378</v>
      </c>
      <c r="H512" s="1">
        <v>165103</v>
      </c>
      <c r="I512" s="1">
        <v>90806.65</v>
      </c>
    </row>
    <row r="513" spans="1:9" x14ac:dyDescent="0.25">
      <c r="A513" t="s">
        <v>29194</v>
      </c>
      <c r="B513" t="s">
        <v>29195</v>
      </c>
      <c r="C513" t="s">
        <v>29193</v>
      </c>
      <c r="D513" t="s">
        <v>29192</v>
      </c>
      <c r="E513" t="s">
        <v>14199</v>
      </c>
      <c r="F513" t="s">
        <v>4</v>
      </c>
      <c r="G513" s="2">
        <v>43378</v>
      </c>
      <c r="H513" s="1">
        <v>785881</v>
      </c>
      <c r="I513" s="1">
        <v>432234.55</v>
      </c>
    </row>
    <row r="514" spans="1:9" x14ac:dyDescent="0.25">
      <c r="A514" t="s">
        <v>29190</v>
      </c>
      <c r="B514" t="s">
        <v>29191</v>
      </c>
      <c r="C514" t="s">
        <v>29189</v>
      </c>
      <c r="D514" t="s">
        <v>29188</v>
      </c>
      <c r="E514" t="s">
        <v>14199</v>
      </c>
      <c r="F514" t="s">
        <v>4</v>
      </c>
      <c r="G514" s="2">
        <v>43388</v>
      </c>
      <c r="H514" s="1">
        <v>1999</v>
      </c>
      <c r="I514" s="1">
        <v>839.58</v>
      </c>
    </row>
    <row r="515" spans="1:9" x14ac:dyDescent="0.25">
      <c r="A515" t="s">
        <v>29186</v>
      </c>
      <c r="B515" t="s">
        <v>29187</v>
      </c>
      <c r="C515" t="s">
        <v>29185</v>
      </c>
      <c r="D515" t="s">
        <v>29184</v>
      </c>
      <c r="E515" t="s">
        <v>14199</v>
      </c>
      <c r="F515" t="s">
        <v>4</v>
      </c>
      <c r="G515" s="2">
        <v>43377</v>
      </c>
      <c r="H515" s="1">
        <v>121246</v>
      </c>
      <c r="I515" s="1">
        <v>60623</v>
      </c>
    </row>
    <row r="516" spans="1:9" x14ac:dyDescent="0.25">
      <c r="A516" t="s">
        <v>29182</v>
      </c>
      <c r="B516" t="s">
        <v>29183</v>
      </c>
      <c r="C516" t="s">
        <v>29181</v>
      </c>
      <c r="D516" t="s">
        <v>29180</v>
      </c>
      <c r="E516" t="s">
        <v>14199</v>
      </c>
      <c r="F516" t="s">
        <v>4</v>
      </c>
      <c r="G516" s="2">
        <v>43378</v>
      </c>
      <c r="H516" s="1">
        <v>47374</v>
      </c>
      <c r="I516" s="1">
        <v>26055.7</v>
      </c>
    </row>
    <row r="517" spans="1:9" x14ac:dyDescent="0.25">
      <c r="A517" t="s">
        <v>29178</v>
      </c>
      <c r="B517" t="s">
        <v>29179</v>
      </c>
      <c r="C517" t="s">
        <v>29177</v>
      </c>
      <c r="D517" t="s">
        <v>29176</v>
      </c>
      <c r="E517" t="s">
        <v>14199</v>
      </c>
      <c r="F517" t="s">
        <v>4</v>
      </c>
      <c r="G517" s="2">
        <v>43404</v>
      </c>
      <c r="H517" s="1">
        <v>2035</v>
      </c>
      <c r="I517" s="1">
        <v>854.7</v>
      </c>
    </row>
    <row r="518" spans="1:9" x14ac:dyDescent="0.25">
      <c r="A518" t="s">
        <v>29174</v>
      </c>
      <c r="B518" t="s">
        <v>29175</v>
      </c>
      <c r="C518" t="s">
        <v>29173</v>
      </c>
      <c r="D518" t="s">
        <v>29172</v>
      </c>
      <c r="E518" t="s">
        <v>14199</v>
      </c>
      <c r="F518" t="s">
        <v>4</v>
      </c>
      <c r="G518" s="2">
        <v>43404</v>
      </c>
      <c r="H518" s="1">
        <v>26895</v>
      </c>
      <c r="I518" s="1">
        <v>11615.42</v>
      </c>
    </row>
    <row r="519" spans="1:9" x14ac:dyDescent="0.25">
      <c r="A519" t="s">
        <v>29170</v>
      </c>
      <c r="B519" t="s">
        <v>29171</v>
      </c>
      <c r="C519" t="s">
        <v>29169</v>
      </c>
      <c r="D519" t="s">
        <v>29168</v>
      </c>
      <c r="E519" t="s">
        <v>14199</v>
      </c>
      <c r="F519" t="s">
        <v>42</v>
      </c>
      <c r="G519" s="2">
        <v>43404</v>
      </c>
      <c r="H519" s="1">
        <v>17851</v>
      </c>
      <c r="I519" s="1">
        <v>7497.42</v>
      </c>
    </row>
    <row r="520" spans="1:9" x14ac:dyDescent="0.25">
      <c r="A520" t="s">
        <v>29166</v>
      </c>
      <c r="B520" t="s">
        <v>29167</v>
      </c>
      <c r="C520" t="s">
        <v>29165</v>
      </c>
      <c r="D520" t="s">
        <v>29164</v>
      </c>
      <c r="E520" t="s">
        <v>14199</v>
      </c>
      <c r="F520" t="s">
        <v>42</v>
      </c>
      <c r="G520" s="2">
        <v>43404</v>
      </c>
      <c r="H520" s="1">
        <v>48880</v>
      </c>
      <c r="I520" s="1">
        <v>20529.599999999999</v>
      </c>
    </row>
    <row r="521" spans="1:9" x14ac:dyDescent="0.25">
      <c r="A521" t="s">
        <v>29162</v>
      </c>
      <c r="B521" t="s">
        <v>29163</v>
      </c>
      <c r="C521" t="s">
        <v>29161</v>
      </c>
      <c r="D521" t="s">
        <v>29160</v>
      </c>
      <c r="E521" t="s">
        <v>14199</v>
      </c>
      <c r="F521" t="s">
        <v>4</v>
      </c>
      <c r="G521" s="2">
        <v>43404</v>
      </c>
      <c r="H521" s="1">
        <v>15608</v>
      </c>
      <c r="I521" s="1">
        <v>7804</v>
      </c>
    </row>
    <row r="522" spans="1:9" x14ac:dyDescent="0.25">
      <c r="A522" t="s">
        <v>29158</v>
      </c>
      <c r="B522" t="s">
        <v>29159</v>
      </c>
      <c r="C522" t="s">
        <v>29157</v>
      </c>
      <c r="D522" t="s">
        <v>29156</v>
      </c>
      <c r="E522" t="s">
        <v>14199</v>
      </c>
      <c r="F522" t="s">
        <v>4</v>
      </c>
      <c r="G522" s="2">
        <v>43404</v>
      </c>
      <c r="H522" s="1">
        <v>8388</v>
      </c>
      <c r="I522" s="1">
        <v>3522.96</v>
      </c>
    </row>
    <row r="523" spans="1:9" x14ac:dyDescent="0.25">
      <c r="A523" t="s">
        <v>29154</v>
      </c>
      <c r="B523" t="s">
        <v>29155</v>
      </c>
      <c r="C523" t="s">
        <v>29153</v>
      </c>
      <c r="D523" t="s">
        <v>29152</v>
      </c>
      <c r="E523" t="s">
        <v>14199</v>
      </c>
      <c r="F523" t="s">
        <v>42</v>
      </c>
      <c r="G523" s="2">
        <v>43425</v>
      </c>
      <c r="H523" s="1">
        <v>7252</v>
      </c>
      <c r="I523" s="1">
        <v>3521.6</v>
      </c>
    </row>
    <row r="524" spans="1:9" x14ac:dyDescent="0.25">
      <c r="A524" t="s">
        <v>29150</v>
      </c>
      <c r="B524" t="s">
        <v>29151</v>
      </c>
      <c r="C524" t="s">
        <v>29149</v>
      </c>
      <c r="D524" t="s">
        <v>29148</v>
      </c>
      <c r="E524" t="s">
        <v>14199</v>
      </c>
      <c r="F524" t="s">
        <v>42</v>
      </c>
      <c r="G524" s="2">
        <v>43425</v>
      </c>
      <c r="H524" s="1">
        <v>9645</v>
      </c>
      <c r="I524" s="1">
        <v>4270.99</v>
      </c>
    </row>
    <row r="525" spans="1:9" x14ac:dyDescent="0.25">
      <c r="A525" t="s">
        <v>29146</v>
      </c>
      <c r="B525" t="s">
        <v>29147</v>
      </c>
      <c r="C525" t="s">
        <v>29145</v>
      </c>
      <c r="D525" t="s">
        <v>29144</v>
      </c>
      <c r="E525" t="s">
        <v>14199</v>
      </c>
      <c r="F525" t="s">
        <v>42</v>
      </c>
      <c r="G525" s="2">
        <v>43445</v>
      </c>
      <c r="H525" s="1">
        <v>634893</v>
      </c>
      <c r="I525" s="1">
        <v>349191.15</v>
      </c>
    </row>
    <row r="526" spans="1:9" x14ac:dyDescent="0.25">
      <c r="A526" t="s">
        <v>29142</v>
      </c>
      <c r="B526" t="s">
        <v>29143</v>
      </c>
      <c r="C526" t="s">
        <v>29141</v>
      </c>
      <c r="D526" t="s">
        <v>29140</v>
      </c>
      <c r="E526" t="s">
        <v>14199</v>
      </c>
      <c r="F526" t="s">
        <v>42</v>
      </c>
      <c r="G526" s="2">
        <v>43445</v>
      </c>
      <c r="H526" s="1">
        <v>1100470</v>
      </c>
      <c r="I526" s="1">
        <v>601525.29</v>
      </c>
    </row>
    <row r="527" spans="1:9" x14ac:dyDescent="0.25">
      <c r="A527" t="s">
        <v>29138</v>
      </c>
      <c r="B527" t="s">
        <v>29139</v>
      </c>
      <c r="C527" t="s">
        <v>29137</v>
      </c>
      <c r="D527" t="s">
        <v>29136</v>
      </c>
      <c r="E527" t="s">
        <v>14199</v>
      </c>
      <c r="F527" t="s">
        <v>4</v>
      </c>
      <c r="G527" s="2">
        <v>43445</v>
      </c>
      <c r="H527" s="1">
        <v>156498</v>
      </c>
      <c r="I527" s="1">
        <v>86073.9</v>
      </c>
    </row>
    <row r="528" spans="1:9" x14ac:dyDescent="0.25">
      <c r="A528" t="s">
        <v>29134</v>
      </c>
      <c r="B528" t="s">
        <v>29135</v>
      </c>
      <c r="C528" t="s">
        <v>29133</v>
      </c>
      <c r="D528" t="s">
        <v>29132</v>
      </c>
      <c r="E528" t="s">
        <v>14199</v>
      </c>
      <c r="F528" t="s">
        <v>42</v>
      </c>
      <c r="G528" s="2">
        <v>43262</v>
      </c>
      <c r="H528" s="1">
        <v>4593</v>
      </c>
      <c r="I528" s="1">
        <v>2296.5</v>
      </c>
    </row>
    <row r="529" spans="1:9" x14ac:dyDescent="0.25">
      <c r="A529" t="s">
        <v>29130</v>
      </c>
      <c r="B529" t="s">
        <v>29131</v>
      </c>
      <c r="C529" t="s">
        <v>29129</v>
      </c>
      <c r="D529" t="s">
        <v>29128</v>
      </c>
      <c r="E529" t="s">
        <v>14199</v>
      </c>
      <c r="F529" t="s">
        <v>42</v>
      </c>
      <c r="G529" s="2">
        <v>43172</v>
      </c>
      <c r="H529" s="1">
        <v>83541</v>
      </c>
      <c r="I529" s="1">
        <v>33416.400000000001</v>
      </c>
    </row>
    <row r="530" spans="1:9" x14ac:dyDescent="0.25">
      <c r="A530" t="s">
        <v>29126</v>
      </c>
      <c r="B530" t="s">
        <v>29127</v>
      </c>
      <c r="C530" t="s">
        <v>10569</v>
      </c>
      <c r="D530" t="s">
        <v>10568</v>
      </c>
      <c r="E530" t="s">
        <v>14199</v>
      </c>
      <c r="F530" t="s">
        <v>42</v>
      </c>
      <c r="G530" s="2">
        <v>43438</v>
      </c>
      <c r="H530" s="1">
        <v>403720</v>
      </c>
      <c r="I530" s="1">
        <v>172653.68</v>
      </c>
    </row>
    <row r="531" spans="1:9" x14ac:dyDescent="0.25">
      <c r="A531" t="s">
        <v>29124</v>
      </c>
      <c r="B531" t="s">
        <v>29125</v>
      </c>
      <c r="C531" t="s">
        <v>24764</v>
      </c>
      <c r="D531" t="s">
        <v>24763</v>
      </c>
      <c r="E531" t="s">
        <v>14199</v>
      </c>
      <c r="F531" t="s">
        <v>42</v>
      </c>
      <c r="G531" s="2">
        <v>43116</v>
      </c>
      <c r="H531" s="1">
        <v>19718</v>
      </c>
      <c r="I531" s="1">
        <v>9859</v>
      </c>
    </row>
    <row r="532" spans="1:9" x14ac:dyDescent="0.25">
      <c r="A532" t="s">
        <v>29122</v>
      </c>
      <c r="B532" t="s">
        <v>29123</v>
      </c>
      <c r="C532" t="s">
        <v>29121</v>
      </c>
      <c r="D532" t="s">
        <v>29120</v>
      </c>
      <c r="E532" t="s">
        <v>14199</v>
      </c>
      <c r="F532" t="s">
        <v>4</v>
      </c>
      <c r="G532" s="2">
        <v>43445</v>
      </c>
      <c r="H532" s="1">
        <v>85349</v>
      </c>
      <c r="I532" s="1">
        <v>35846.58</v>
      </c>
    </row>
    <row r="533" spans="1:9" x14ac:dyDescent="0.25">
      <c r="A533" t="s">
        <v>29118</v>
      </c>
      <c r="B533" t="s">
        <v>29119</v>
      </c>
      <c r="C533" t="s">
        <v>29117</v>
      </c>
      <c r="D533" t="s">
        <v>29116</v>
      </c>
      <c r="E533" t="s">
        <v>14199</v>
      </c>
      <c r="F533" t="s">
        <v>4</v>
      </c>
      <c r="G533" s="2">
        <v>43412</v>
      </c>
      <c r="H533" s="1">
        <v>263905</v>
      </c>
      <c r="I533" s="1">
        <v>110840.1</v>
      </c>
    </row>
    <row r="534" spans="1:9" x14ac:dyDescent="0.25">
      <c r="A534" t="s">
        <v>29114</v>
      </c>
      <c r="B534" t="s">
        <v>29115</v>
      </c>
      <c r="C534" t="s">
        <v>5346</v>
      </c>
      <c r="D534" t="s">
        <v>5345</v>
      </c>
      <c r="E534" t="s">
        <v>14199</v>
      </c>
      <c r="F534" t="s">
        <v>4</v>
      </c>
      <c r="G534" s="2">
        <v>43438</v>
      </c>
      <c r="H534" s="1">
        <v>319324</v>
      </c>
      <c r="I534" s="1">
        <v>163311.74</v>
      </c>
    </row>
    <row r="535" spans="1:9" x14ac:dyDescent="0.25">
      <c r="A535" t="s">
        <v>29112</v>
      </c>
      <c r="B535" t="s">
        <v>29113</v>
      </c>
      <c r="C535" t="s">
        <v>29111</v>
      </c>
      <c r="D535" t="s">
        <v>29110</v>
      </c>
      <c r="E535" t="s">
        <v>14199</v>
      </c>
      <c r="F535" t="s">
        <v>42</v>
      </c>
      <c r="G535" s="2">
        <v>43418</v>
      </c>
      <c r="H535" s="1">
        <v>47951</v>
      </c>
      <c r="I535" s="1">
        <v>20328.7</v>
      </c>
    </row>
    <row r="536" spans="1:9" x14ac:dyDescent="0.25">
      <c r="A536" t="s">
        <v>29108</v>
      </c>
      <c r="B536" t="s">
        <v>29109</v>
      </c>
      <c r="C536" t="s">
        <v>29107</v>
      </c>
      <c r="D536" t="s">
        <v>29106</v>
      </c>
      <c r="E536" t="s">
        <v>14199</v>
      </c>
      <c r="F536" t="s">
        <v>4</v>
      </c>
      <c r="G536" s="2">
        <v>43413</v>
      </c>
      <c r="H536" s="1">
        <v>467189</v>
      </c>
      <c r="I536" s="1">
        <v>227790.79</v>
      </c>
    </row>
    <row r="537" spans="1:9" x14ac:dyDescent="0.25">
      <c r="A537" t="s">
        <v>29104</v>
      </c>
      <c r="B537" t="s">
        <v>29105</v>
      </c>
      <c r="C537" t="s">
        <v>4419</v>
      </c>
      <c r="D537" t="s">
        <v>4418</v>
      </c>
      <c r="E537" t="s">
        <v>14199</v>
      </c>
      <c r="F537" t="s">
        <v>42</v>
      </c>
      <c r="G537" s="2">
        <v>43413</v>
      </c>
      <c r="H537" s="1">
        <v>463935</v>
      </c>
      <c r="I537" s="1">
        <v>234938.2</v>
      </c>
    </row>
    <row r="538" spans="1:9" x14ac:dyDescent="0.25">
      <c r="A538" t="s">
        <v>29102</v>
      </c>
      <c r="B538" t="s">
        <v>29103</v>
      </c>
      <c r="C538" t="s">
        <v>29101</v>
      </c>
      <c r="D538" t="s">
        <v>29100</v>
      </c>
      <c r="E538" t="s">
        <v>14199</v>
      </c>
      <c r="F538" t="s">
        <v>4</v>
      </c>
      <c r="G538" s="2">
        <v>43445</v>
      </c>
      <c r="H538" s="1">
        <v>28024</v>
      </c>
      <c r="I538" s="1">
        <v>15055.44</v>
      </c>
    </row>
    <row r="539" spans="1:9" x14ac:dyDescent="0.25">
      <c r="A539" t="s">
        <v>29098</v>
      </c>
      <c r="B539" t="s">
        <v>29099</v>
      </c>
      <c r="C539" t="s">
        <v>28411</v>
      </c>
      <c r="D539" t="s">
        <v>28410</v>
      </c>
      <c r="E539" t="s">
        <v>14199</v>
      </c>
      <c r="F539" t="s">
        <v>42</v>
      </c>
      <c r="G539" s="2">
        <v>43173</v>
      </c>
      <c r="H539" s="1">
        <v>180573</v>
      </c>
      <c r="I539" s="1">
        <v>72229.2</v>
      </c>
    </row>
    <row r="540" spans="1:9" x14ac:dyDescent="0.25">
      <c r="A540" t="s">
        <v>29096</v>
      </c>
      <c r="B540" t="s">
        <v>29097</v>
      </c>
      <c r="C540" t="s">
        <v>5292</v>
      </c>
      <c r="D540" t="s">
        <v>5291</v>
      </c>
      <c r="E540" t="s">
        <v>14199</v>
      </c>
      <c r="F540" t="s">
        <v>4</v>
      </c>
      <c r="G540" s="2">
        <v>43445</v>
      </c>
      <c r="H540" s="1">
        <v>164002</v>
      </c>
      <c r="I540" s="1">
        <v>71205.37</v>
      </c>
    </row>
    <row r="541" spans="1:9" x14ac:dyDescent="0.25">
      <c r="A541" t="s">
        <v>29094</v>
      </c>
      <c r="B541" t="s">
        <v>29095</v>
      </c>
      <c r="C541" t="s">
        <v>8533</v>
      </c>
      <c r="D541" t="s">
        <v>8532</v>
      </c>
      <c r="E541" t="s">
        <v>14199</v>
      </c>
      <c r="F541" t="s">
        <v>42</v>
      </c>
      <c r="G541" s="2">
        <v>43116</v>
      </c>
      <c r="H541" s="1">
        <v>280228</v>
      </c>
      <c r="I541" s="1">
        <v>112091.2</v>
      </c>
    </row>
    <row r="542" spans="1:9" x14ac:dyDescent="0.25">
      <c r="A542" t="s">
        <v>29092</v>
      </c>
      <c r="B542" t="s">
        <v>29093</v>
      </c>
      <c r="C542" t="s">
        <v>3182</v>
      </c>
      <c r="D542" t="s">
        <v>3181</v>
      </c>
      <c r="E542" t="s">
        <v>14199</v>
      </c>
      <c r="F542" t="s">
        <v>4</v>
      </c>
      <c r="G542" s="2">
        <v>43445</v>
      </c>
      <c r="H542" s="1">
        <v>101071</v>
      </c>
      <c r="I542" s="1">
        <v>52473.47</v>
      </c>
    </row>
    <row r="543" spans="1:9" x14ac:dyDescent="0.25">
      <c r="A543" t="s">
        <v>29090</v>
      </c>
      <c r="B543" t="s">
        <v>29091</v>
      </c>
      <c r="C543" t="s">
        <v>3228</v>
      </c>
      <c r="D543" t="s">
        <v>3227</v>
      </c>
      <c r="E543" t="s">
        <v>14199</v>
      </c>
      <c r="F543" t="s">
        <v>4</v>
      </c>
      <c r="G543" s="2">
        <v>43438</v>
      </c>
      <c r="H543" s="1">
        <v>301271</v>
      </c>
      <c r="I543" s="1">
        <v>127613.9</v>
      </c>
    </row>
    <row r="544" spans="1:9" x14ac:dyDescent="0.25">
      <c r="A544" t="s">
        <v>29088</v>
      </c>
      <c r="B544" t="s">
        <v>29089</v>
      </c>
      <c r="C544" t="s">
        <v>2764</v>
      </c>
      <c r="D544" t="s">
        <v>2763</v>
      </c>
      <c r="E544" t="s">
        <v>14199</v>
      </c>
      <c r="F544" t="s">
        <v>42</v>
      </c>
      <c r="G544" s="2">
        <v>43424</v>
      </c>
      <c r="H544" s="1">
        <v>47644</v>
      </c>
      <c r="I544" s="1">
        <v>26204.2</v>
      </c>
    </row>
    <row r="545" spans="1:9" x14ac:dyDescent="0.25">
      <c r="A545" t="s">
        <v>29086</v>
      </c>
      <c r="B545" t="s">
        <v>29087</v>
      </c>
      <c r="C545" t="s">
        <v>2552</v>
      </c>
      <c r="D545" t="s">
        <v>2551</v>
      </c>
      <c r="E545" t="s">
        <v>14199</v>
      </c>
      <c r="F545" t="s">
        <v>42</v>
      </c>
      <c r="G545" s="2">
        <v>43413</v>
      </c>
      <c r="H545" s="1">
        <v>18167</v>
      </c>
      <c r="I545" s="1">
        <v>7630.14</v>
      </c>
    </row>
    <row r="546" spans="1:9" x14ac:dyDescent="0.25">
      <c r="A546" t="s">
        <v>29084</v>
      </c>
      <c r="B546" t="s">
        <v>29085</v>
      </c>
      <c r="C546" t="s">
        <v>3398</v>
      </c>
      <c r="D546" t="s">
        <v>3397</v>
      </c>
      <c r="E546" t="s">
        <v>14199</v>
      </c>
      <c r="F546" t="s">
        <v>42</v>
      </c>
      <c r="G546" s="2">
        <v>43413</v>
      </c>
      <c r="H546" s="1">
        <v>24116</v>
      </c>
      <c r="I546" s="1">
        <v>10128.719999999999</v>
      </c>
    </row>
    <row r="547" spans="1:9" x14ac:dyDescent="0.25">
      <c r="A547" t="s">
        <v>29082</v>
      </c>
      <c r="B547" t="s">
        <v>29083</v>
      </c>
      <c r="C547" t="s">
        <v>29081</v>
      </c>
      <c r="D547" t="s">
        <v>29080</v>
      </c>
      <c r="E547" t="s">
        <v>14199</v>
      </c>
      <c r="F547" t="s">
        <v>42</v>
      </c>
      <c r="G547" s="2">
        <v>43438</v>
      </c>
      <c r="H547" s="1">
        <v>34189</v>
      </c>
      <c r="I547" s="1">
        <v>14359.38</v>
      </c>
    </row>
    <row r="548" spans="1:9" x14ac:dyDescent="0.25">
      <c r="A548" t="s">
        <v>29078</v>
      </c>
      <c r="B548" t="s">
        <v>29079</v>
      </c>
      <c r="C548" t="s">
        <v>13178</v>
      </c>
      <c r="D548" t="s">
        <v>29077</v>
      </c>
      <c r="E548" t="s">
        <v>14199</v>
      </c>
      <c r="F548" t="s">
        <v>4</v>
      </c>
      <c r="G548" s="2">
        <v>43445</v>
      </c>
      <c r="H548" s="1">
        <v>40754</v>
      </c>
      <c r="I548" s="1">
        <v>17116.68</v>
      </c>
    </row>
    <row r="549" spans="1:9" x14ac:dyDescent="0.25">
      <c r="A549" t="s">
        <v>29075</v>
      </c>
      <c r="B549" t="s">
        <v>29076</v>
      </c>
      <c r="C549" t="s">
        <v>13178</v>
      </c>
      <c r="D549" t="s">
        <v>13177</v>
      </c>
      <c r="E549" t="s">
        <v>14199</v>
      </c>
      <c r="F549" t="s">
        <v>4</v>
      </c>
      <c r="G549" s="2">
        <v>43445</v>
      </c>
      <c r="H549" s="1">
        <v>50363</v>
      </c>
      <c r="I549" s="1">
        <v>21152.46</v>
      </c>
    </row>
    <row r="550" spans="1:9" x14ac:dyDescent="0.25">
      <c r="A550" t="s">
        <v>29073</v>
      </c>
      <c r="B550" t="s">
        <v>29074</v>
      </c>
      <c r="C550" t="s">
        <v>29072</v>
      </c>
      <c r="D550" t="s">
        <v>29071</v>
      </c>
      <c r="E550" t="s">
        <v>14199</v>
      </c>
      <c r="F550" t="s">
        <v>4</v>
      </c>
      <c r="G550" s="2">
        <v>43444</v>
      </c>
      <c r="H550" s="1">
        <v>78307</v>
      </c>
      <c r="I550" s="1">
        <v>32888.94</v>
      </c>
    </row>
    <row r="551" spans="1:9" x14ac:dyDescent="0.25">
      <c r="A551" t="s">
        <v>29069</v>
      </c>
      <c r="B551" t="s">
        <v>29070</v>
      </c>
      <c r="C551" t="s">
        <v>28411</v>
      </c>
      <c r="D551" t="s">
        <v>28410</v>
      </c>
      <c r="E551" t="s">
        <v>14199</v>
      </c>
      <c r="F551" t="s">
        <v>42</v>
      </c>
      <c r="G551" s="2">
        <v>43173</v>
      </c>
      <c r="H551" s="1">
        <v>381246</v>
      </c>
      <c r="I551" s="1">
        <v>190623</v>
      </c>
    </row>
    <row r="552" spans="1:9" x14ac:dyDescent="0.25">
      <c r="A552" t="s">
        <v>29067</v>
      </c>
      <c r="B552" t="s">
        <v>29068</v>
      </c>
      <c r="C552" t="s">
        <v>29066</v>
      </c>
      <c r="D552" t="s">
        <v>29065</v>
      </c>
      <c r="E552" t="s">
        <v>14199</v>
      </c>
      <c r="F552" t="s">
        <v>4</v>
      </c>
      <c r="G552" s="2">
        <v>43446</v>
      </c>
      <c r="H552" s="1">
        <v>33950</v>
      </c>
      <c r="I552" s="1">
        <v>15200.07</v>
      </c>
    </row>
    <row r="553" spans="1:9" x14ac:dyDescent="0.25">
      <c r="A553" t="s">
        <v>29063</v>
      </c>
      <c r="B553" t="s">
        <v>29064</v>
      </c>
      <c r="C553" t="s">
        <v>12424</v>
      </c>
      <c r="D553" t="s">
        <v>12423</v>
      </c>
      <c r="E553" t="s">
        <v>14199</v>
      </c>
      <c r="F553" t="s">
        <v>4</v>
      </c>
      <c r="G553" s="2">
        <v>43446</v>
      </c>
      <c r="H553" s="1">
        <v>1697</v>
      </c>
      <c r="I553" s="1">
        <v>712.74</v>
      </c>
    </row>
    <row r="554" spans="1:9" x14ac:dyDescent="0.25">
      <c r="A554" t="s">
        <v>29061</v>
      </c>
      <c r="B554" t="s">
        <v>29062</v>
      </c>
      <c r="C554" t="s">
        <v>25378</v>
      </c>
      <c r="D554" t="s">
        <v>25377</v>
      </c>
      <c r="E554" t="s">
        <v>14199</v>
      </c>
      <c r="F554" t="s">
        <v>4</v>
      </c>
      <c r="G554" s="2">
        <v>43427</v>
      </c>
      <c r="H554" s="1">
        <v>759292</v>
      </c>
      <c r="I554" s="1">
        <v>327074.56</v>
      </c>
    </row>
    <row r="555" spans="1:9" x14ac:dyDescent="0.25">
      <c r="A555" t="s">
        <v>29059</v>
      </c>
      <c r="B555" t="s">
        <v>29060</v>
      </c>
      <c r="C555" t="s">
        <v>16862</v>
      </c>
      <c r="D555" t="s">
        <v>29058</v>
      </c>
      <c r="E555" t="s">
        <v>14199</v>
      </c>
      <c r="F555" t="s">
        <v>4</v>
      </c>
      <c r="G555" s="2">
        <v>43431</v>
      </c>
      <c r="H555" s="1">
        <v>11657</v>
      </c>
      <c r="I555" s="1">
        <v>4895.9399999999996</v>
      </c>
    </row>
    <row r="556" spans="1:9" x14ac:dyDescent="0.25">
      <c r="A556" t="s">
        <v>29056</v>
      </c>
      <c r="B556" t="s">
        <v>29057</v>
      </c>
      <c r="C556" t="s">
        <v>29055</v>
      </c>
      <c r="D556" t="s">
        <v>29054</v>
      </c>
      <c r="E556" t="s">
        <v>14199</v>
      </c>
      <c r="F556" t="s">
        <v>4</v>
      </c>
      <c r="G556" s="2">
        <v>43430</v>
      </c>
      <c r="H556" s="1">
        <v>9066</v>
      </c>
      <c r="I556" s="1">
        <v>4353.51</v>
      </c>
    </row>
    <row r="557" spans="1:9" x14ac:dyDescent="0.25">
      <c r="A557" t="s">
        <v>29052</v>
      </c>
      <c r="B557" t="s">
        <v>29053</v>
      </c>
      <c r="C557" t="s">
        <v>29048</v>
      </c>
      <c r="D557" t="s">
        <v>29051</v>
      </c>
      <c r="E557" t="s">
        <v>14199</v>
      </c>
      <c r="F557" t="s">
        <v>4</v>
      </c>
      <c r="G557" s="2">
        <v>43438</v>
      </c>
      <c r="H557" s="1">
        <v>48623</v>
      </c>
      <c r="I557" s="1">
        <v>21714.51</v>
      </c>
    </row>
    <row r="558" spans="1:9" x14ac:dyDescent="0.25">
      <c r="A558" t="s">
        <v>29049</v>
      </c>
      <c r="B558" t="s">
        <v>29050</v>
      </c>
      <c r="C558" t="s">
        <v>29048</v>
      </c>
      <c r="D558" t="s">
        <v>29047</v>
      </c>
      <c r="E558" t="s">
        <v>14199</v>
      </c>
      <c r="F558" t="s">
        <v>4</v>
      </c>
      <c r="G558" s="2">
        <v>43438</v>
      </c>
      <c r="H558" s="1">
        <v>42881</v>
      </c>
      <c r="I558" s="1">
        <v>18919.37</v>
      </c>
    </row>
    <row r="559" spans="1:9" x14ac:dyDescent="0.25">
      <c r="A559" t="s">
        <v>29045</v>
      </c>
      <c r="B559" t="s">
        <v>29046</v>
      </c>
      <c r="C559" t="s">
        <v>29044</v>
      </c>
      <c r="D559" t="s">
        <v>29043</v>
      </c>
      <c r="E559" t="s">
        <v>14199</v>
      </c>
      <c r="F559" t="s">
        <v>4</v>
      </c>
      <c r="G559" s="2">
        <v>43438</v>
      </c>
      <c r="H559" s="1">
        <v>24131</v>
      </c>
      <c r="I559" s="1">
        <v>13161.94</v>
      </c>
    </row>
    <row r="560" spans="1:9" x14ac:dyDescent="0.25">
      <c r="A560" t="s">
        <v>29041</v>
      </c>
      <c r="B560" t="s">
        <v>29042</v>
      </c>
      <c r="C560" t="s">
        <v>29040</v>
      </c>
      <c r="D560" t="s">
        <v>29039</v>
      </c>
      <c r="E560" t="s">
        <v>14199</v>
      </c>
      <c r="F560" t="s">
        <v>4</v>
      </c>
      <c r="G560" s="2">
        <v>43438</v>
      </c>
      <c r="H560" s="1">
        <v>10886</v>
      </c>
      <c r="I560" s="1">
        <v>4692.8900000000003</v>
      </c>
    </row>
    <row r="561" spans="1:9" x14ac:dyDescent="0.25">
      <c r="A561" t="s">
        <v>29037</v>
      </c>
      <c r="B561" t="s">
        <v>29038</v>
      </c>
      <c r="C561" t="s">
        <v>29036</v>
      </c>
      <c r="D561" t="s">
        <v>29035</v>
      </c>
      <c r="E561" t="s">
        <v>14199</v>
      </c>
      <c r="F561" t="s">
        <v>4</v>
      </c>
      <c r="G561" s="2">
        <v>43447</v>
      </c>
      <c r="H561" s="1">
        <v>456329</v>
      </c>
      <c r="I561" s="1">
        <v>203656.58</v>
      </c>
    </row>
    <row r="562" spans="1:9" x14ac:dyDescent="0.25">
      <c r="A562" t="s">
        <v>29033</v>
      </c>
      <c r="B562" t="s">
        <v>29034</v>
      </c>
      <c r="C562" t="s">
        <v>29032</v>
      </c>
      <c r="D562" t="s">
        <v>29031</v>
      </c>
      <c r="E562" t="s">
        <v>14199</v>
      </c>
      <c r="F562" t="s">
        <v>4</v>
      </c>
      <c r="G562" s="2">
        <v>43438</v>
      </c>
      <c r="H562" s="1">
        <v>170233</v>
      </c>
      <c r="I562" s="1">
        <v>93628.15</v>
      </c>
    </row>
    <row r="563" spans="1:9" x14ac:dyDescent="0.25">
      <c r="A563" t="s">
        <v>29029</v>
      </c>
      <c r="B563" t="s">
        <v>29030</v>
      </c>
      <c r="C563" t="s">
        <v>29028</v>
      </c>
      <c r="D563" t="s">
        <v>29027</v>
      </c>
      <c r="E563" t="s">
        <v>14199</v>
      </c>
      <c r="F563" t="s">
        <v>4</v>
      </c>
      <c r="G563" s="2">
        <v>43438</v>
      </c>
      <c r="H563" s="1">
        <v>12028</v>
      </c>
      <c r="I563" s="1">
        <v>6615.4</v>
      </c>
    </row>
    <row r="564" spans="1:9" x14ac:dyDescent="0.25">
      <c r="A564" t="s">
        <v>29025</v>
      </c>
      <c r="B564" t="s">
        <v>29026</v>
      </c>
      <c r="C564" t="s">
        <v>9152</v>
      </c>
      <c r="D564" t="s">
        <v>9151</v>
      </c>
      <c r="E564" t="s">
        <v>14199</v>
      </c>
      <c r="F564" t="s">
        <v>4</v>
      </c>
      <c r="G564" s="2">
        <v>43438</v>
      </c>
      <c r="H564" s="1">
        <v>453311</v>
      </c>
      <c r="I564" s="1">
        <v>208003.56</v>
      </c>
    </row>
    <row r="565" spans="1:9" x14ac:dyDescent="0.25">
      <c r="A565" t="s">
        <v>29023</v>
      </c>
      <c r="B565" t="s">
        <v>29024</v>
      </c>
      <c r="C565" t="s">
        <v>29022</v>
      </c>
      <c r="D565" t="s">
        <v>29021</v>
      </c>
      <c r="E565" t="s">
        <v>14199</v>
      </c>
      <c r="F565" t="s">
        <v>4</v>
      </c>
      <c r="G565" s="2">
        <v>43447</v>
      </c>
      <c r="H565" s="1">
        <v>153543</v>
      </c>
      <c r="I565" s="1">
        <v>67645.72</v>
      </c>
    </row>
    <row r="566" spans="1:9" x14ac:dyDescent="0.25">
      <c r="A566" t="s">
        <v>29019</v>
      </c>
      <c r="B566" t="s">
        <v>29020</v>
      </c>
      <c r="C566" t="s">
        <v>10484</v>
      </c>
      <c r="D566" t="s">
        <v>10483</v>
      </c>
      <c r="E566" t="s">
        <v>14199</v>
      </c>
      <c r="F566" t="s">
        <v>4</v>
      </c>
      <c r="G566" s="2">
        <v>43438</v>
      </c>
      <c r="H566" s="1">
        <v>137627</v>
      </c>
      <c r="I566" s="1">
        <v>60334.83</v>
      </c>
    </row>
    <row r="567" spans="1:9" x14ac:dyDescent="0.25">
      <c r="A567" t="s">
        <v>29017</v>
      </c>
      <c r="B567" t="s">
        <v>29018</v>
      </c>
      <c r="C567" t="s">
        <v>29016</v>
      </c>
      <c r="D567" t="s">
        <v>29015</v>
      </c>
      <c r="E567" t="s">
        <v>14199</v>
      </c>
      <c r="F567" t="s">
        <v>4</v>
      </c>
      <c r="G567" s="2">
        <v>43438</v>
      </c>
      <c r="H567" s="1">
        <v>96368</v>
      </c>
      <c r="I567" s="1">
        <v>41342.18</v>
      </c>
    </row>
    <row r="568" spans="1:9" x14ac:dyDescent="0.25">
      <c r="A568" t="s">
        <v>29013</v>
      </c>
      <c r="B568" t="s">
        <v>29014</v>
      </c>
      <c r="C568" t="s">
        <v>29012</v>
      </c>
      <c r="D568" t="s">
        <v>29011</v>
      </c>
      <c r="E568" t="s">
        <v>14199</v>
      </c>
      <c r="F568" t="s">
        <v>4</v>
      </c>
      <c r="G568" s="2">
        <v>43438</v>
      </c>
      <c r="H568" s="1">
        <v>139956</v>
      </c>
      <c r="I568" s="1">
        <v>58781.52</v>
      </c>
    </row>
    <row r="569" spans="1:9" x14ac:dyDescent="0.25">
      <c r="A569" t="s">
        <v>29009</v>
      </c>
      <c r="B569" t="s">
        <v>29010</v>
      </c>
      <c r="C569" t="s">
        <v>29008</v>
      </c>
      <c r="D569" t="s">
        <v>29007</v>
      </c>
      <c r="E569" t="s">
        <v>14199</v>
      </c>
      <c r="F569" t="s">
        <v>4</v>
      </c>
      <c r="G569" s="2">
        <v>43438</v>
      </c>
      <c r="H569" s="1">
        <v>1961</v>
      </c>
      <c r="I569" s="1">
        <v>823.62</v>
      </c>
    </row>
    <row r="570" spans="1:9" x14ac:dyDescent="0.25">
      <c r="A570" t="s">
        <v>29005</v>
      </c>
      <c r="B570" t="s">
        <v>29006</v>
      </c>
      <c r="C570" t="s">
        <v>29004</v>
      </c>
      <c r="D570" t="s">
        <v>29003</v>
      </c>
      <c r="E570" t="s">
        <v>14199</v>
      </c>
      <c r="F570" t="s">
        <v>42</v>
      </c>
      <c r="G570" s="2">
        <v>43159</v>
      </c>
      <c r="H570" s="1">
        <v>11486</v>
      </c>
      <c r="I570" s="1">
        <v>4594.3999999999996</v>
      </c>
    </row>
    <row r="571" spans="1:9" x14ac:dyDescent="0.25">
      <c r="A571" t="s">
        <v>29001</v>
      </c>
      <c r="B571" t="s">
        <v>29002</v>
      </c>
      <c r="C571" t="s">
        <v>20334</v>
      </c>
      <c r="D571" t="s">
        <v>29000</v>
      </c>
      <c r="E571" t="s">
        <v>14199</v>
      </c>
      <c r="F571" t="s">
        <v>4</v>
      </c>
      <c r="G571" s="2">
        <v>43438</v>
      </c>
      <c r="H571" s="1">
        <v>21389</v>
      </c>
      <c r="I571" s="1">
        <v>9589.57</v>
      </c>
    </row>
    <row r="572" spans="1:9" x14ac:dyDescent="0.25">
      <c r="A572" t="s">
        <v>28998</v>
      </c>
      <c r="B572" t="s">
        <v>28999</v>
      </c>
      <c r="C572" t="s">
        <v>2586</v>
      </c>
      <c r="D572" t="s">
        <v>2585</v>
      </c>
      <c r="E572" t="s">
        <v>14199</v>
      </c>
      <c r="F572" t="s">
        <v>42</v>
      </c>
      <c r="G572" s="2">
        <v>43280</v>
      </c>
      <c r="H572" s="1">
        <v>170951</v>
      </c>
      <c r="I572" s="1">
        <v>83564.5</v>
      </c>
    </row>
    <row r="573" spans="1:9" x14ac:dyDescent="0.25">
      <c r="A573" t="s">
        <v>28996</v>
      </c>
      <c r="B573" t="s">
        <v>28997</v>
      </c>
      <c r="C573" t="s">
        <v>4367</v>
      </c>
      <c r="D573" t="s">
        <v>4366</v>
      </c>
      <c r="E573" t="s">
        <v>14199</v>
      </c>
      <c r="F573" t="s">
        <v>4</v>
      </c>
      <c r="G573" s="2">
        <v>43438</v>
      </c>
      <c r="H573" s="1">
        <v>544717</v>
      </c>
      <c r="I573" s="1">
        <v>238232.46</v>
      </c>
    </row>
    <row r="574" spans="1:9" x14ac:dyDescent="0.25">
      <c r="A574" t="s">
        <v>28994</v>
      </c>
      <c r="B574" t="s">
        <v>28995</v>
      </c>
      <c r="C574" t="s">
        <v>28993</v>
      </c>
      <c r="D574" t="s">
        <v>28992</v>
      </c>
      <c r="E574" t="s">
        <v>14199</v>
      </c>
      <c r="F574" t="s">
        <v>4</v>
      </c>
      <c r="G574" s="2">
        <v>43391</v>
      </c>
      <c r="H574" s="1">
        <v>145710</v>
      </c>
      <c r="I574" s="1">
        <v>65407.99</v>
      </c>
    </row>
    <row r="575" spans="1:9" x14ac:dyDescent="0.25">
      <c r="A575" t="s">
        <v>28990</v>
      </c>
      <c r="B575" t="s">
        <v>28991</v>
      </c>
      <c r="C575" t="s">
        <v>12152</v>
      </c>
      <c r="D575" t="s">
        <v>12151</v>
      </c>
      <c r="E575" t="s">
        <v>14199</v>
      </c>
      <c r="F575" t="s">
        <v>4</v>
      </c>
      <c r="G575" s="2">
        <v>43391</v>
      </c>
      <c r="H575" s="1">
        <v>9015</v>
      </c>
      <c r="I575" s="1">
        <v>4507.5</v>
      </c>
    </row>
    <row r="576" spans="1:9" x14ac:dyDescent="0.25">
      <c r="A576" t="s">
        <v>28988</v>
      </c>
      <c r="B576" t="s">
        <v>28989</v>
      </c>
      <c r="C576" t="s">
        <v>28987</v>
      </c>
      <c r="D576" t="s">
        <v>28986</v>
      </c>
      <c r="E576" t="s">
        <v>14199</v>
      </c>
      <c r="F576" t="s">
        <v>4</v>
      </c>
      <c r="G576" s="2">
        <v>43391</v>
      </c>
      <c r="H576" s="1">
        <v>15808</v>
      </c>
      <c r="I576" s="1">
        <v>7761.39</v>
      </c>
    </row>
    <row r="577" spans="1:9" x14ac:dyDescent="0.25">
      <c r="A577" t="s">
        <v>28984</v>
      </c>
      <c r="B577" t="s">
        <v>28985</v>
      </c>
      <c r="C577" t="s">
        <v>1817</v>
      </c>
      <c r="D577" t="s">
        <v>1816</v>
      </c>
      <c r="E577" t="s">
        <v>14199</v>
      </c>
      <c r="F577" t="s">
        <v>42</v>
      </c>
      <c r="G577" s="2">
        <v>43171</v>
      </c>
      <c r="H577" s="1">
        <v>233522</v>
      </c>
      <c r="I577" s="1">
        <v>94807.9</v>
      </c>
    </row>
    <row r="578" spans="1:9" x14ac:dyDescent="0.25">
      <c r="A578" t="s">
        <v>28982</v>
      </c>
      <c r="B578" t="s">
        <v>28983</v>
      </c>
      <c r="C578" t="s">
        <v>28981</v>
      </c>
      <c r="D578" t="s">
        <v>28980</v>
      </c>
      <c r="E578" t="s">
        <v>14199</v>
      </c>
      <c r="F578" t="s">
        <v>4</v>
      </c>
      <c r="G578" s="2">
        <v>43438</v>
      </c>
      <c r="H578" s="1">
        <v>16558</v>
      </c>
      <c r="I578" s="1">
        <v>7702.91</v>
      </c>
    </row>
    <row r="579" spans="1:9" x14ac:dyDescent="0.25">
      <c r="A579" t="s">
        <v>28978</v>
      </c>
      <c r="B579" t="s">
        <v>28979</v>
      </c>
      <c r="C579" t="s">
        <v>3312</v>
      </c>
      <c r="D579" t="s">
        <v>3311</v>
      </c>
      <c r="E579" t="s">
        <v>14199</v>
      </c>
      <c r="F579" t="s">
        <v>4</v>
      </c>
      <c r="G579" s="2">
        <v>43391</v>
      </c>
      <c r="H579" s="1">
        <v>79525</v>
      </c>
      <c r="I579" s="1">
        <v>36009.54</v>
      </c>
    </row>
    <row r="580" spans="1:9" x14ac:dyDescent="0.25">
      <c r="A580" t="s">
        <v>28976</v>
      </c>
      <c r="B580" t="s">
        <v>28977</v>
      </c>
      <c r="C580" t="s">
        <v>28975</v>
      </c>
      <c r="D580" t="s">
        <v>28974</v>
      </c>
      <c r="E580" t="s">
        <v>14199</v>
      </c>
      <c r="F580" t="s">
        <v>4</v>
      </c>
      <c r="G580" s="2">
        <v>43391</v>
      </c>
      <c r="H580" s="1">
        <v>4919</v>
      </c>
      <c r="I580" s="1">
        <v>2065.98</v>
      </c>
    </row>
    <row r="581" spans="1:9" x14ac:dyDescent="0.25">
      <c r="A581" t="s">
        <v>28972</v>
      </c>
      <c r="B581" t="s">
        <v>28973</v>
      </c>
      <c r="C581" t="s">
        <v>8237</v>
      </c>
      <c r="D581" t="s">
        <v>8236</v>
      </c>
      <c r="E581" t="s">
        <v>14199</v>
      </c>
      <c r="F581" t="s">
        <v>4</v>
      </c>
      <c r="G581" s="2">
        <v>43391</v>
      </c>
      <c r="H581" s="1">
        <v>4132</v>
      </c>
      <c r="I581" s="1">
        <v>1735.44</v>
      </c>
    </row>
    <row r="582" spans="1:9" x14ac:dyDescent="0.25">
      <c r="A582" t="s">
        <v>28970</v>
      </c>
      <c r="B582" t="s">
        <v>28971</v>
      </c>
      <c r="C582" t="s">
        <v>28969</v>
      </c>
      <c r="D582" t="s">
        <v>28968</v>
      </c>
      <c r="E582" t="s">
        <v>14199</v>
      </c>
      <c r="F582" t="s">
        <v>4</v>
      </c>
      <c r="G582" s="2">
        <v>43391</v>
      </c>
      <c r="H582" s="1">
        <v>22950</v>
      </c>
      <c r="I582" s="1">
        <v>10816.6</v>
      </c>
    </row>
    <row r="583" spans="1:9" x14ac:dyDescent="0.25">
      <c r="A583" t="s">
        <v>28966</v>
      </c>
      <c r="B583" t="s">
        <v>28967</v>
      </c>
      <c r="C583" t="s">
        <v>28965</v>
      </c>
      <c r="D583" t="s">
        <v>28964</v>
      </c>
      <c r="E583" t="s">
        <v>14199</v>
      </c>
      <c r="F583" t="s">
        <v>4</v>
      </c>
      <c r="G583" s="2">
        <v>43391</v>
      </c>
      <c r="H583" s="1">
        <v>31015</v>
      </c>
      <c r="I583" s="1">
        <v>14792.54</v>
      </c>
    </row>
    <row r="584" spans="1:9" x14ac:dyDescent="0.25">
      <c r="A584" t="s">
        <v>28962</v>
      </c>
      <c r="B584" t="s">
        <v>28963</v>
      </c>
      <c r="C584" t="s">
        <v>28961</v>
      </c>
      <c r="D584" t="s">
        <v>28960</v>
      </c>
      <c r="E584" t="s">
        <v>14199</v>
      </c>
      <c r="F584" t="s">
        <v>4</v>
      </c>
      <c r="G584" s="2">
        <v>43391</v>
      </c>
      <c r="H584" s="1">
        <v>28779</v>
      </c>
      <c r="I584" s="1">
        <v>12087.18</v>
      </c>
    </row>
    <row r="585" spans="1:9" x14ac:dyDescent="0.25">
      <c r="A585" t="s">
        <v>28958</v>
      </c>
      <c r="B585" t="s">
        <v>28959</v>
      </c>
      <c r="C585" t="s">
        <v>715</v>
      </c>
      <c r="D585" t="s">
        <v>714</v>
      </c>
      <c r="E585" t="s">
        <v>14199</v>
      </c>
      <c r="F585" t="s">
        <v>4</v>
      </c>
      <c r="G585" s="2">
        <v>43432</v>
      </c>
      <c r="H585" s="1">
        <v>50829</v>
      </c>
      <c r="I585" s="1">
        <v>21348.18</v>
      </c>
    </row>
    <row r="586" spans="1:9" x14ac:dyDescent="0.25">
      <c r="A586" t="s">
        <v>28956</v>
      </c>
      <c r="B586" t="s">
        <v>28957</v>
      </c>
      <c r="C586" t="s">
        <v>28955</v>
      </c>
      <c r="D586" t="s">
        <v>28954</v>
      </c>
      <c r="E586" t="s">
        <v>14199</v>
      </c>
      <c r="F586" t="s">
        <v>4</v>
      </c>
      <c r="G586" s="2">
        <v>43432</v>
      </c>
      <c r="H586" s="1">
        <v>334300</v>
      </c>
      <c r="I586" s="1">
        <v>148114.88</v>
      </c>
    </row>
    <row r="587" spans="1:9" x14ac:dyDescent="0.25">
      <c r="A587" t="s">
        <v>28952</v>
      </c>
      <c r="B587" t="s">
        <v>28953</v>
      </c>
      <c r="C587" t="s">
        <v>28951</v>
      </c>
      <c r="D587" t="s">
        <v>28950</v>
      </c>
      <c r="E587" t="s">
        <v>14199</v>
      </c>
      <c r="F587" t="s">
        <v>4</v>
      </c>
      <c r="G587" s="2">
        <v>43381</v>
      </c>
      <c r="H587" s="1">
        <v>50020</v>
      </c>
      <c r="I587" s="1">
        <v>25010</v>
      </c>
    </row>
    <row r="588" spans="1:9" x14ac:dyDescent="0.25">
      <c r="A588" t="s">
        <v>28948</v>
      </c>
      <c r="B588" t="s">
        <v>28949</v>
      </c>
      <c r="C588" t="s">
        <v>28947</v>
      </c>
      <c r="D588" t="s">
        <v>28946</v>
      </c>
      <c r="E588" t="s">
        <v>14199</v>
      </c>
      <c r="F588" t="s">
        <v>4</v>
      </c>
      <c r="G588" s="2">
        <v>43381</v>
      </c>
      <c r="H588" s="1">
        <v>84038</v>
      </c>
      <c r="I588" s="1">
        <v>42019</v>
      </c>
    </row>
    <row r="589" spans="1:9" x14ac:dyDescent="0.25">
      <c r="A589" t="s">
        <v>28944</v>
      </c>
      <c r="B589" t="s">
        <v>28945</v>
      </c>
      <c r="C589" t="s">
        <v>1704</v>
      </c>
      <c r="D589" t="s">
        <v>1703</v>
      </c>
      <c r="E589" t="s">
        <v>14199</v>
      </c>
      <c r="F589" t="s">
        <v>4</v>
      </c>
      <c r="G589" s="2">
        <v>43445</v>
      </c>
      <c r="H589" s="1">
        <v>78683</v>
      </c>
      <c r="I589" s="1">
        <v>33046.86</v>
      </c>
    </row>
    <row r="590" spans="1:9" x14ac:dyDescent="0.25">
      <c r="A590" t="s">
        <v>28942</v>
      </c>
      <c r="B590" t="s">
        <v>28943</v>
      </c>
      <c r="C590" t="s">
        <v>10076</v>
      </c>
      <c r="D590" t="s">
        <v>10075</v>
      </c>
      <c r="E590" t="s">
        <v>14199</v>
      </c>
      <c r="F590" t="s">
        <v>4</v>
      </c>
      <c r="G590" s="2">
        <v>43444</v>
      </c>
      <c r="H590" s="1">
        <v>739353</v>
      </c>
      <c r="I590" s="1">
        <v>316107.23</v>
      </c>
    </row>
    <row r="591" spans="1:9" x14ac:dyDescent="0.25">
      <c r="A591" t="s">
        <v>28940</v>
      </c>
      <c r="B591" t="s">
        <v>28941</v>
      </c>
      <c r="C591" t="s">
        <v>28939</v>
      </c>
      <c r="D591" t="s">
        <v>28938</v>
      </c>
      <c r="E591" t="s">
        <v>14199</v>
      </c>
      <c r="F591" t="s">
        <v>4</v>
      </c>
      <c r="G591" s="2">
        <v>43439</v>
      </c>
      <c r="H591" s="1">
        <v>46019</v>
      </c>
      <c r="I591" s="1">
        <v>19327.98</v>
      </c>
    </row>
    <row r="592" spans="1:9" x14ac:dyDescent="0.25">
      <c r="A592" t="s">
        <v>28936</v>
      </c>
      <c r="B592" t="s">
        <v>28937</v>
      </c>
      <c r="C592" t="s">
        <v>28932</v>
      </c>
      <c r="D592" t="s">
        <v>28935</v>
      </c>
      <c r="E592" t="s">
        <v>14199</v>
      </c>
      <c r="F592" t="s">
        <v>4</v>
      </c>
      <c r="G592" s="2">
        <v>43434</v>
      </c>
      <c r="H592" s="1">
        <v>2873</v>
      </c>
      <c r="I592" s="1">
        <v>1580.15</v>
      </c>
    </row>
    <row r="593" spans="1:9" x14ac:dyDescent="0.25">
      <c r="A593" t="s">
        <v>28933</v>
      </c>
      <c r="B593" t="s">
        <v>28934</v>
      </c>
      <c r="C593" t="s">
        <v>28932</v>
      </c>
      <c r="D593" t="s">
        <v>28931</v>
      </c>
      <c r="E593" t="s">
        <v>14199</v>
      </c>
      <c r="F593" t="s">
        <v>4</v>
      </c>
      <c r="G593" s="2">
        <v>43434</v>
      </c>
      <c r="H593" s="1">
        <v>7983</v>
      </c>
      <c r="I593" s="1">
        <v>4390.6499999999996</v>
      </c>
    </row>
    <row r="594" spans="1:9" x14ac:dyDescent="0.25">
      <c r="A594" t="s">
        <v>28929</v>
      </c>
      <c r="B594" t="s">
        <v>28930</v>
      </c>
      <c r="C594" t="s">
        <v>28928</v>
      </c>
      <c r="D594" t="s">
        <v>28927</v>
      </c>
      <c r="E594" t="s">
        <v>14199</v>
      </c>
      <c r="F594" t="s">
        <v>4</v>
      </c>
      <c r="G594" s="2">
        <v>43434</v>
      </c>
      <c r="H594" s="1">
        <v>11964</v>
      </c>
      <c r="I594" s="1">
        <v>5565.16</v>
      </c>
    </row>
    <row r="595" spans="1:9" x14ac:dyDescent="0.25">
      <c r="A595" t="s">
        <v>28925</v>
      </c>
      <c r="B595" t="s">
        <v>28926</v>
      </c>
      <c r="C595" t="s">
        <v>28924</v>
      </c>
      <c r="D595" t="s">
        <v>28923</v>
      </c>
      <c r="E595" t="s">
        <v>14199</v>
      </c>
      <c r="F595" t="s">
        <v>42</v>
      </c>
      <c r="G595" s="2">
        <v>43103</v>
      </c>
      <c r="H595" s="1">
        <v>383518</v>
      </c>
      <c r="I595" s="1">
        <v>165018.9</v>
      </c>
    </row>
    <row r="596" spans="1:9" x14ac:dyDescent="0.25">
      <c r="A596" t="s">
        <v>28921</v>
      </c>
      <c r="B596" t="s">
        <v>28922</v>
      </c>
      <c r="C596" t="s">
        <v>28920</v>
      </c>
      <c r="D596" t="s">
        <v>28919</v>
      </c>
      <c r="E596" t="s">
        <v>14199</v>
      </c>
      <c r="F596" t="s">
        <v>4</v>
      </c>
      <c r="G596" s="2">
        <v>43434</v>
      </c>
      <c r="H596" s="1">
        <v>237394</v>
      </c>
      <c r="I596" s="1">
        <v>100023</v>
      </c>
    </row>
    <row r="597" spans="1:9" x14ac:dyDescent="0.25">
      <c r="A597" t="s">
        <v>28917</v>
      </c>
      <c r="B597" t="s">
        <v>28918</v>
      </c>
      <c r="C597" t="s">
        <v>28916</v>
      </c>
      <c r="D597" t="s">
        <v>28915</v>
      </c>
      <c r="E597" t="s">
        <v>14199</v>
      </c>
      <c r="F597" t="s">
        <v>4</v>
      </c>
      <c r="G597" s="2">
        <v>43434</v>
      </c>
      <c r="H597" s="1">
        <v>4181</v>
      </c>
      <c r="I597" s="1">
        <v>2090.5</v>
      </c>
    </row>
    <row r="598" spans="1:9" x14ac:dyDescent="0.25">
      <c r="A598" t="s">
        <v>28913</v>
      </c>
      <c r="B598" t="s">
        <v>28914</v>
      </c>
      <c r="C598" t="s">
        <v>12460</v>
      </c>
      <c r="D598" t="s">
        <v>12459</v>
      </c>
      <c r="E598" t="s">
        <v>14199</v>
      </c>
      <c r="F598" t="s">
        <v>4</v>
      </c>
      <c r="G598" s="2">
        <v>43434</v>
      </c>
      <c r="H598" s="1">
        <v>82642</v>
      </c>
      <c r="I598" s="1">
        <v>36147.57</v>
      </c>
    </row>
    <row r="599" spans="1:9" x14ac:dyDescent="0.25">
      <c r="A599" t="s">
        <v>28911</v>
      </c>
      <c r="B599" t="s">
        <v>28912</v>
      </c>
      <c r="C599" t="s">
        <v>28910</v>
      </c>
      <c r="D599" t="s">
        <v>28909</v>
      </c>
      <c r="E599" t="s">
        <v>14199</v>
      </c>
      <c r="F599" t="s">
        <v>4</v>
      </c>
      <c r="G599" s="2">
        <v>43434</v>
      </c>
      <c r="H599" s="1">
        <v>57305</v>
      </c>
      <c r="I599" s="1">
        <v>31154.14</v>
      </c>
    </row>
    <row r="600" spans="1:9" x14ac:dyDescent="0.25">
      <c r="A600" t="s">
        <v>28907</v>
      </c>
      <c r="B600" t="s">
        <v>28908</v>
      </c>
      <c r="C600" t="s">
        <v>28906</v>
      </c>
      <c r="D600" t="s">
        <v>28905</v>
      </c>
      <c r="E600" t="s">
        <v>14199</v>
      </c>
      <c r="F600" t="s">
        <v>4</v>
      </c>
      <c r="G600" s="2">
        <v>43434</v>
      </c>
      <c r="H600" s="1">
        <v>8124</v>
      </c>
      <c r="I600" s="1">
        <v>3412.08</v>
      </c>
    </row>
    <row r="601" spans="1:9" x14ac:dyDescent="0.25">
      <c r="A601" t="s">
        <v>28903</v>
      </c>
      <c r="B601" t="s">
        <v>28904</v>
      </c>
      <c r="C601" t="s">
        <v>28902</v>
      </c>
      <c r="D601" t="s">
        <v>28901</v>
      </c>
      <c r="E601" t="s">
        <v>14199</v>
      </c>
      <c r="F601" t="s">
        <v>4</v>
      </c>
      <c r="G601" s="2">
        <v>43434</v>
      </c>
      <c r="H601" s="1">
        <v>1571</v>
      </c>
      <c r="I601" s="1">
        <v>659.82</v>
      </c>
    </row>
    <row r="602" spans="1:9" x14ac:dyDescent="0.25">
      <c r="A602" t="s">
        <v>28899</v>
      </c>
      <c r="B602" t="s">
        <v>28900</v>
      </c>
      <c r="C602" t="s">
        <v>28898</v>
      </c>
      <c r="D602" t="s">
        <v>28897</v>
      </c>
      <c r="E602" t="s">
        <v>14199</v>
      </c>
      <c r="F602" t="s">
        <v>4</v>
      </c>
      <c r="G602" s="2">
        <v>43434</v>
      </c>
      <c r="H602" s="1">
        <v>17287</v>
      </c>
      <c r="I602" s="1">
        <v>7260.54</v>
      </c>
    </row>
    <row r="603" spans="1:9" x14ac:dyDescent="0.25">
      <c r="A603" t="s">
        <v>28895</v>
      </c>
      <c r="B603" t="s">
        <v>28896</v>
      </c>
      <c r="C603" t="s">
        <v>28894</v>
      </c>
      <c r="D603" t="s">
        <v>28893</v>
      </c>
      <c r="E603" t="s">
        <v>14199</v>
      </c>
      <c r="F603" t="s">
        <v>4</v>
      </c>
      <c r="G603" s="2">
        <v>43434</v>
      </c>
      <c r="H603" s="1">
        <v>18510</v>
      </c>
      <c r="I603" s="1">
        <v>9529.85</v>
      </c>
    </row>
    <row r="604" spans="1:9" x14ac:dyDescent="0.25">
      <c r="A604" t="s">
        <v>28891</v>
      </c>
      <c r="B604" t="s">
        <v>28892</v>
      </c>
      <c r="C604" t="s">
        <v>28890</v>
      </c>
      <c r="D604" t="s">
        <v>28889</v>
      </c>
      <c r="E604" t="s">
        <v>14199</v>
      </c>
      <c r="F604" t="s">
        <v>4</v>
      </c>
      <c r="G604" s="2">
        <v>43434</v>
      </c>
      <c r="H604" s="1">
        <v>26328</v>
      </c>
      <c r="I604" s="1">
        <v>11057.76</v>
      </c>
    </row>
    <row r="605" spans="1:9" x14ac:dyDescent="0.25">
      <c r="A605" t="s">
        <v>28887</v>
      </c>
      <c r="B605" t="s">
        <v>28888</v>
      </c>
      <c r="C605" t="s">
        <v>28886</v>
      </c>
      <c r="D605" t="s">
        <v>28885</v>
      </c>
      <c r="E605" t="s">
        <v>14199</v>
      </c>
      <c r="F605" t="s">
        <v>4</v>
      </c>
      <c r="G605" s="2">
        <v>43439</v>
      </c>
      <c r="H605" s="1">
        <v>688513</v>
      </c>
      <c r="I605" s="1">
        <v>357443.01</v>
      </c>
    </row>
    <row r="606" spans="1:9" x14ac:dyDescent="0.25">
      <c r="A606" t="s">
        <v>28883</v>
      </c>
      <c r="B606" t="s">
        <v>28884</v>
      </c>
      <c r="C606" t="s">
        <v>6813</v>
      </c>
      <c r="D606" t="s">
        <v>6812</v>
      </c>
      <c r="E606" t="s">
        <v>14199</v>
      </c>
      <c r="F606" t="s">
        <v>4</v>
      </c>
      <c r="G606" s="2">
        <v>43434</v>
      </c>
      <c r="H606" s="1">
        <v>38967</v>
      </c>
      <c r="I606" s="1">
        <v>21096.45</v>
      </c>
    </row>
    <row r="607" spans="1:9" x14ac:dyDescent="0.25">
      <c r="A607" t="s">
        <v>28881</v>
      </c>
      <c r="B607" t="s">
        <v>28882</v>
      </c>
      <c r="C607" t="s">
        <v>28880</v>
      </c>
      <c r="D607" t="s">
        <v>28879</v>
      </c>
      <c r="E607" t="s">
        <v>14199</v>
      </c>
      <c r="F607" t="s">
        <v>4</v>
      </c>
      <c r="G607" s="2">
        <v>43445</v>
      </c>
      <c r="H607" s="1">
        <v>28371</v>
      </c>
      <c r="I607" s="1">
        <v>12118.1</v>
      </c>
    </row>
    <row r="608" spans="1:9" x14ac:dyDescent="0.25">
      <c r="A608" t="s">
        <v>28877</v>
      </c>
      <c r="B608" t="s">
        <v>28878</v>
      </c>
      <c r="C608" t="s">
        <v>12621</v>
      </c>
      <c r="D608" t="s">
        <v>12620</v>
      </c>
      <c r="E608" t="s">
        <v>14199</v>
      </c>
      <c r="F608" t="s">
        <v>4</v>
      </c>
      <c r="G608" s="2">
        <v>43434</v>
      </c>
      <c r="H608" s="1">
        <v>74273</v>
      </c>
      <c r="I608" s="1">
        <v>31194.66</v>
      </c>
    </row>
    <row r="609" spans="1:9" x14ac:dyDescent="0.25">
      <c r="A609" t="s">
        <v>28875</v>
      </c>
      <c r="B609" t="s">
        <v>28876</v>
      </c>
      <c r="C609" t="s">
        <v>28874</v>
      </c>
      <c r="D609" t="s">
        <v>28873</v>
      </c>
      <c r="E609" t="s">
        <v>14199</v>
      </c>
      <c r="F609" t="s">
        <v>4</v>
      </c>
      <c r="G609" s="2">
        <v>43434</v>
      </c>
      <c r="H609" s="1">
        <v>620122</v>
      </c>
      <c r="I609" s="1">
        <v>341067.1</v>
      </c>
    </row>
    <row r="610" spans="1:9" x14ac:dyDescent="0.25">
      <c r="A610" t="s">
        <v>28871</v>
      </c>
      <c r="B610" t="s">
        <v>28872</v>
      </c>
      <c r="C610" t="s">
        <v>28870</v>
      </c>
      <c r="D610" t="s">
        <v>28869</v>
      </c>
      <c r="E610" t="s">
        <v>14199</v>
      </c>
      <c r="F610" t="s">
        <v>4</v>
      </c>
      <c r="G610" s="2">
        <v>43439</v>
      </c>
      <c r="H610" s="1">
        <v>1153532</v>
      </c>
      <c r="I610" s="1">
        <v>484483.44</v>
      </c>
    </row>
    <row r="611" spans="1:9" x14ac:dyDescent="0.25">
      <c r="A611" t="s">
        <v>28867</v>
      </c>
      <c r="B611" t="s">
        <v>28868</v>
      </c>
      <c r="C611" t="s">
        <v>28866</v>
      </c>
      <c r="D611" t="s">
        <v>28865</v>
      </c>
      <c r="E611" t="s">
        <v>14199</v>
      </c>
      <c r="F611" t="s">
        <v>4</v>
      </c>
      <c r="G611" s="2">
        <v>43382</v>
      </c>
      <c r="H611" s="1">
        <v>8119</v>
      </c>
      <c r="I611" s="1">
        <v>3537.77</v>
      </c>
    </row>
    <row r="612" spans="1:9" x14ac:dyDescent="0.25">
      <c r="A612" t="s">
        <v>28863</v>
      </c>
      <c r="B612" t="s">
        <v>28864</v>
      </c>
      <c r="C612" t="s">
        <v>28862</v>
      </c>
      <c r="D612" t="s">
        <v>28861</v>
      </c>
      <c r="E612" t="s">
        <v>14199</v>
      </c>
      <c r="F612" t="s">
        <v>4</v>
      </c>
      <c r="G612" s="2">
        <v>43377</v>
      </c>
      <c r="H612" s="1">
        <v>604525</v>
      </c>
      <c r="I612" s="1">
        <v>282176.8</v>
      </c>
    </row>
    <row r="613" spans="1:9" x14ac:dyDescent="0.25">
      <c r="A613" t="s">
        <v>28859</v>
      </c>
      <c r="B613" t="s">
        <v>28860</v>
      </c>
      <c r="C613" t="s">
        <v>16358</v>
      </c>
      <c r="D613" t="s">
        <v>16357</v>
      </c>
      <c r="E613" t="s">
        <v>14199</v>
      </c>
      <c r="F613" t="s">
        <v>42</v>
      </c>
      <c r="G613" s="2">
        <v>43173</v>
      </c>
      <c r="H613" s="1">
        <v>85658</v>
      </c>
      <c r="I613" s="1">
        <v>42829</v>
      </c>
    </row>
    <row r="614" spans="1:9" x14ac:dyDescent="0.25">
      <c r="A614" t="s">
        <v>28857</v>
      </c>
      <c r="B614" t="s">
        <v>28858</v>
      </c>
      <c r="C614" t="s">
        <v>28856</v>
      </c>
      <c r="D614" t="s">
        <v>28855</v>
      </c>
      <c r="E614" t="s">
        <v>14199</v>
      </c>
      <c r="F614" t="s">
        <v>4</v>
      </c>
      <c r="G614" s="2">
        <v>43378</v>
      </c>
      <c r="H614" s="1">
        <v>103485</v>
      </c>
      <c r="I614" s="1">
        <v>47431.040000000001</v>
      </c>
    </row>
    <row r="615" spans="1:9" x14ac:dyDescent="0.25">
      <c r="A615" t="s">
        <v>28853</v>
      </c>
      <c r="B615" t="s">
        <v>28854</v>
      </c>
      <c r="C615" t="s">
        <v>28852</v>
      </c>
      <c r="D615" t="s">
        <v>28851</v>
      </c>
      <c r="E615" t="s">
        <v>14199</v>
      </c>
      <c r="F615" t="s">
        <v>4</v>
      </c>
      <c r="G615" s="2">
        <v>43378</v>
      </c>
      <c r="H615" s="1">
        <v>108759</v>
      </c>
      <c r="I615" s="1">
        <v>47012.97</v>
      </c>
    </row>
    <row r="616" spans="1:9" x14ac:dyDescent="0.25">
      <c r="A616" t="s">
        <v>28849</v>
      </c>
      <c r="B616" t="s">
        <v>28850</v>
      </c>
      <c r="C616" t="s">
        <v>28848</v>
      </c>
      <c r="D616" t="s">
        <v>28847</v>
      </c>
      <c r="E616" t="s">
        <v>14199</v>
      </c>
      <c r="F616" t="s">
        <v>4</v>
      </c>
      <c r="G616" s="2">
        <v>43378</v>
      </c>
      <c r="H616" s="1">
        <v>78423</v>
      </c>
      <c r="I616" s="1">
        <v>43132.65</v>
      </c>
    </row>
    <row r="617" spans="1:9" x14ac:dyDescent="0.25">
      <c r="A617" t="s">
        <v>28845</v>
      </c>
      <c r="B617" t="s">
        <v>28846</v>
      </c>
      <c r="C617" t="s">
        <v>23893</v>
      </c>
      <c r="D617" t="s">
        <v>23892</v>
      </c>
      <c r="E617" t="s">
        <v>14199</v>
      </c>
      <c r="F617" t="s">
        <v>42</v>
      </c>
      <c r="G617" s="2">
        <v>43186</v>
      </c>
      <c r="H617" s="1">
        <v>1923576</v>
      </c>
      <c r="I617" s="1">
        <v>769430.4</v>
      </c>
    </row>
    <row r="618" spans="1:9" x14ac:dyDescent="0.25">
      <c r="A618" t="s">
        <v>28843</v>
      </c>
      <c r="B618" t="s">
        <v>28844</v>
      </c>
      <c r="C618" t="s">
        <v>28842</v>
      </c>
      <c r="D618" t="s">
        <v>28841</v>
      </c>
      <c r="E618" t="s">
        <v>14199</v>
      </c>
      <c r="F618" t="s">
        <v>4</v>
      </c>
      <c r="G618" s="2">
        <v>43378</v>
      </c>
      <c r="H618" s="1">
        <v>204979</v>
      </c>
      <c r="I618" s="1">
        <v>94341.5</v>
      </c>
    </row>
    <row r="619" spans="1:9" x14ac:dyDescent="0.25">
      <c r="A619" t="s">
        <v>28839</v>
      </c>
      <c r="B619" t="s">
        <v>28840</v>
      </c>
      <c r="C619" t="s">
        <v>28415</v>
      </c>
      <c r="D619" t="s">
        <v>28414</v>
      </c>
      <c r="E619" t="s">
        <v>14199</v>
      </c>
      <c r="F619" t="s">
        <v>4</v>
      </c>
      <c r="G619" s="2">
        <v>43377</v>
      </c>
      <c r="H619" s="1">
        <v>98974</v>
      </c>
      <c r="I619" s="1">
        <v>41569.08</v>
      </c>
    </row>
    <row r="620" spans="1:9" x14ac:dyDescent="0.25">
      <c r="A620" t="s">
        <v>28837</v>
      </c>
      <c r="B620" t="s">
        <v>28838</v>
      </c>
      <c r="C620" t="s">
        <v>27937</v>
      </c>
      <c r="D620" t="s">
        <v>27936</v>
      </c>
      <c r="E620" t="s">
        <v>14199</v>
      </c>
      <c r="F620" t="s">
        <v>4</v>
      </c>
      <c r="G620" s="2">
        <v>43404</v>
      </c>
      <c r="H620" s="1">
        <v>13639</v>
      </c>
      <c r="I620" s="1">
        <v>5730.46</v>
      </c>
    </row>
    <row r="621" spans="1:9" x14ac:dyDescent="0.25">
      <c r="A621" t="s">
        <v>28835</v>
      </c>
      <c r="B621" t="s">
        <v>28836</v>
      </c>
      <c r="C621" t="s">
        <v>28829</v>
      </c>
      <c r="D621" t="s">
        <v>28834</v>
      </c>
      <c r="E621" t="s">
        <v>14199</v>
      </c>
      <c r="F621" t="s">
        <v>4</v>
      </c>
      <c r="G621" s="2">
        <v>43406</v>
      </c>
      <c r="H621" s="1">
        <v>19690</v>
      </c>
      <c r="I621" s="1">
        <v>8269.7999999999993</v>
      </c>
    </row>
    <row r="622" spans="1:9" x14ac:dyDescent="0.25">
      <c r="A622" t="s">
        <v>28832</v>
      </c>
      <c r="B622" t="s">
        <v>28833</v>
      </c>
      <c r="C622" t="s">
        <v>11349</v>
      </c>
      <c r="D622" t="s">
        <v>11348</v>
      </c>
      <c r="E622" t="s">
        <v>14199</v>
      </c>
      <c r="F622" t="s">
        <v>42</v>
      </c>
      <c r="G622" s="2">
        <v>43104</v>
      </c>
      <c r="H622" s="1">
        <v>14613</v>
      </c>
      <c r="I622" s="1">
        <v>6496.7</v>
      </c>
    </row>
    <row r="623" spans="1:9" x14ac:dyDescent="0.25">
      <c r="A623" t="s">
        <v>28830</v>
      </c>
      <c r="B623" t="s">
        <v>28831</v>
      </c>
      <c r="C623" t="s">
        <v>28829</v>
      </c>
      <c r="D623" t="s">
        <v>28828</v>
      </c>
      <c r="E623" t="s">
        <v>14199</v>
      </c>
      <c r="F623" t="s">
        <v>4</v>
      </c>
      <c r="G623" s="2">
        <v>43384</v>
      </c>
      <c r="H623" s="1">
        <v>12647</v>
      </c>
      <c r="I623" s="1">
        <v>6323.5</v>
      </c>
    </row>
    <row r="624" spans="1:9" x14ac:dyDescent="0.25">
      <c r="A624" t="s">
        <v>28826</v>
      </c>
      <c r="B624" t="s">
        <v>28827</v>
      </c>
      <c r="C624" t="s">
        <v>28825</v>
      </c>
      <c r="D624" t="s">
        <v>28824</v>
      </c>
      <c r="E624" t="s">
        <v>14199</v>
      </c>
      <c r="F624" t="s">
        <v>4</v>
      </c>
      <c r="G624" s="2">
        <v>43404</v>
      </c>
      <c r="H624" s="1">
        <v>9800</v>
      </c>
      <c r="I624" s="1">
        <v>4116</v>
      </c>
    </row>
    <row r="625" spans="1:9" x14ac:dyDescent="0.25">
      <c r="A625" t="s">
        <v>28822</v>
      </c>
      <c r="B625" t="s">
        <v>28823</v>
      </c>
      <c r="C625" t="s">
        <v>28821</v>
      </c>
      <c r="D625" t="s">
        <v>28820</v>
      </c>
      <c r="E625" t="s">
        <v>14199</v>
      </c>
      <c r="F625" t="s">
        <v>42</v>
      </c>
      <c r="G625" s="2">
        <v>43171</v>
      </c>
      <c r="H625" s="1">
        <v>397258</v>
      </c>
      <c r="I625" s="1">
        <v>198629</v>
      </c>
    </row>
    <row r="626" spans="1:9" x14ac:dyDescent="0.25">
      <c r="A626" t="s">
        <v>28818</v>
      </c>
      <c r="B626" t="s">
        <v>28819</v>
      </c>
      <c r="C626" t="s">
        <v>5596</v>
      </c>
      <c r="D626" t="s">
        <v>5595</v>
      </c>
      <c r="E626" t="s">
        <v>14199</v>
      </c>
      <c r="F626" t="s">
        <v>4</v>
      </c>
      <c r="G626" s="2">
        <v>43406</v>
      </c>
      <c r="H626" s="1">
        <v>61854</v>
      </c>
      <c r="I626" s="1">
        <v>25978.68</v>
      </c>
    </row>
    <row r="627" spans="1:9" x14ac:dyDescent="0.25">
      <c r="A627" t="s">
        <v>28816</v>
      </c>
      <c r="B627" t="s">
        <v>28817</v>
      </c>
      <c r="C627" t="s">
        <v>28815</v>
      </c>
      <c r="D627" t="s">
        <v>28814</v>
      </c>
      <c r="E627" t="s">
        <v>14199</v>
      </c>
      <c r="F627" t="s">
        <v>4</v>
      </c>
      <c r="G627" s="2">
        <v>43375</v>
      </c>
      <c r="H627" s="1">
        <v>3668</v>
      </c>
      <c r="I627" s="1">
        <v>1540.56</v>
      </c>
    </row>
    <row r="628" spans="1:9" x14ac:dyDescent="0.25">
      <c r="A628" t="s">
        <v>28812</v>
      </c>
      <c r="B628" t="s">
        <v>28813</v>
      </c>
      <c r="C628" t="s">
        <v>28811</v>
      </c>
      <c r="D628" t="s">
        <v>28810</v>
      </c>
      <c r="E628" t="s">
        <v>14199</v>
      </c>
      <c r="F628" t="s">
        <v>4</v>
      </c>
      <c r="G628" s="2">
        <v>43375</v>
      </c>
      <c r="H628" s="1">
        <v>23673</v>
      </c>
      <c r="I628" s="1">
        <v>10055.629999999999</v>
      </c>
    </row>
    <row r="629" spans="1:9" x14ac:dyDescent="0.25">
      <c r="A629" t="s">
        <v>28808</v>
      </c>
      <c r="B629" t="s">
        <v>28809</v>
      </c>
      <c r="C629" t="s">
        <v>28807</v>
      </c>
      <c r="D629" t="s">
        <v>28806</v>
      </c>
      <c r="E629" t="s">
        <v>14199</v>
      </c>
      <c r="F629" t="s">
        <v>4</v>
      </c>
      <c r="G629" s="2">
        <v>43375</v>
      </c>
      <c r="H629" s="1">
        <v>18087</v>
      </c>
      <c r="I629" s="1">
        <v>7596.54</v>
      </c>
    </row>
    <row r="630" spans="1:9" x14ac:dyDescent="0.25">
      <c r="A630" t="s">
        <v>28804</v>
      </c>
      <c r="B630" t="s">
        <v>28805</v>
      </c>
      <c r="C630" t="s">
        <v>28803</v>
      </c>
      <c r="D630" t="s">
        <v>28802</v>
      </c>
      <c r="E630" t="s">
        <v>14199</v>
      </c>
      <c r="F630" t="s">
        <v>4</v>
      </c>
      <c r="G630" s="2">
        <v>43382</v>
      </c>
      <c r="H630" s="1">
        <v>5937</v>
      </c>
      <c r="I630" s="1">
        <v>2493.54</v>
      </c>
    </row>
    <row r="631" spans="1:9" x14ac:dyDescent="0.25">
      <c r="A631" t="s">
        <v>28800</v>
      </c>
      <c r="B631" t="s">
        <v>28801</v>
      </c>
      <c r="C631" t="s">
        <v>3571</v>
      </c>
      <c r="D631" t="s">
        <v>3570</v>
      </c>
      <c r="E631" t="s">
        <v>14199</v>
      </c>
      <c r="F631" t="s">
        <v>4</v>
      </c>
      <c r="G631" s="2">
        <v>43392</v>
      </c>
      <c r="H631" s="1">
        <v>57605</v>
      </c>
      <c r="I631" s="1">
        <v>24350.75</v>
      </c>
    </row>
    <row r="632" spans="1:9" x14ac:dyDescent="0.25">
      <c r="A632" t="s">
        <v>28798</v>
      </c>
      <c r="B632" t="s">
        <v>28799</v>
      </c>
      <c r="C632" t="s">
        <v>265</v>
      </c>
      <c r="D632" t="s">
        <v>264</v>
      </c>
      <c r="E632" t="s">
        <v>14199</v>
      </c>
      <c r="F632" t="s">
        <v>4</v>
      </c>
      <c r="G632" s="2">
        <v>43392</v>
      </c>
      <c r="H632" s="1">
        <v>201963</v>
      </c>
      <c r="I632" s="1">
        <v>84824.46</v>
      </c>
    </row>
    <row r="633" spans="1:9" x14ac:dyDescent="0.25">
      <c r="A633" t="s">
        <v>28796</v>
      </c>
      <c r="B633" t="s">
        <v>28797</v>
      </c>
      <c r="C633" t="s">
        <v>28795</v>
      </c>
      <c r="D633" t="s">
        <v>28794</v>
      </c>
      <c r="E633" t="s">
        <v>14199</v>
      </c>
      <c r="F633" t="s">
        <v>4</v>
      </c>
      <c r="G633" s="2">
        <v>43375</v>
      </c>
      <c r="H633" s="1">
        <v>22383</v>
      </c>
      <c r="I633" s="1">
        <v>9400.86</v>
      </c>
    </row>
    <row r="634" spans="1:9" x14ac:dyDescent="0.25">
      <c r="A634" t="s">
        <v>28792</v>
      </c>
      <c r="B634" t="s">
        <v>28793</v>
      </c>
      <c r="C634" t="s">
        <v>28791</v>
      </c>
      <c r="D634" t="s">
        <v>28790</v>
      </c>
      <c r="E634" t="s">
        <v>14199</v>
      </c>
      <c r="F634" t="s">
        <v>4</v>
      </c>
      <c r="G634" s="2">
        <v>43369</v>
      </c>
      <c r="H634" s="1">
        <v>353563</v>
      </c>
      <c r="I634" s="1">
        <v>149112.54</v>
      </c>
    </row>
    <row r="635" spans="1:9" x14ac:dyDescent="0.25">
      <c r="A635" t="s">
        <v>28788</v>
      </c>
      <c r="B635" t="s">
        <v>28789</v>
      </c>
      <c r="C635" t="s">
        <v>9476</v>
      </c>
      <c r="D635" t="s">
        <v>9475</v>
      </c>
      <c r="E635" t="s">
        <v>14199</v>
      </c>
      <c r="F635" t="s">
        <v>4</v>
      </c>
      <c r="G635" s="2">
        <v>43369</v>
      </c>
      <c r="H635" s="1">
        <v>2079618.93</v>
      </c>
      <c r="I635" s="1">
        <v>913399.59499999997</v>
      </c>
    </row>
    <row r="636" spans="1:9" x14ac:dyDescent="0.25">
      <c r="A636" t="s">
        <v>28786</v>
      </c>
      <c r="B636" t="s">
        <v>28787</v>
      </c>
      <c r="C636" t="s">
        <v>8419</v>
      </c>
      <c r="D636" t="s">
        <v>8418</v>
      </c>
      <c r="E636" t="s">
        <v>14199</v>
      </c>
      <c r="F636" t="s">
        <v>4</v>
      </c>
      <c r="G636" s="2">
        <v>43367</v>
      </c>
      <c r="H636" s="1">
        <v>79416</v>
      </c>
      <c r="I636" s="1">
        <v>33470.42</v>
      </c>
    </row>
    <row r="637" spans="1:9" x14ac:dyDescent="0.25">
      <c r="A637" t="s">
        <v>28784</v>
      </c>
      <c r="B637" t="s">
        <v>28785</v>
      </c>
      <c r="C637" t="s">
        <v>28783</v>
      </c>
      <c r="D637" t="s">
        <v>28782</v>
      </c>
      <c r="E637" t="s">
        <v>14199</v>
      </c>
      <c r="F637" t="s">
        <v>4</v>
      </c>
      <c r="G637" s="2">
        <v>43384</v>
      </c>
      <c r="H637" s="1">
        <v>20861</v>
      </c>
      <c r="I637" s="1">
        <v>8761.6200000000008</v>
      </c>
    </row>
    <row r="638" spans="1:9" x14ac:dyDescent="0.25">
      <c r="A638" t="s">
        <v>28780</v>
      </c>
      <c r="B638" t="s">
        <v>28781</v>
      </c>
      <c r="C638" t="s">
        <v>28779</v>
      </c>
      <c r="D638" t="s">
        <v>28778</v>
      </c>
      <c r="E638" t="s">
        <v>14199</v>
      </c>
      <c r="F638" t="s">
        <v>4</v>
      </c>
      <c r="G638" s="2">
        <v>43367</v>
      </c>
      <c r="H638" s="1">
        <v>11216</v>
      </c>
      <c r="I638" s="1">
        <v>5608</v>
      </c>
    </row>
    <row r="639" spans="1:9" x14ac:dyDescent="0.25">
      <c r="A639" t="s">
        <v>28776</v>
      </c>
      <c r="B639" t="s">
        <v>28777</v>
      </c>
      <c r="C639" t="s">
        <v>9534</v>
      </c>
      <c r="D639" t="s">
        <v>9533</v>
      </c>
      <c r="E639" t="s">
        <v>14199</v>
      </c>
      <c r="F639" t="s">
        <v>4</v>
      </c>
      <c r="G639" s="2">
        <v>43384</v>
      </c>
      <c r="H639" s="1">
        <v>70352.33</v>
      </c>
      <c r="I639" s="1">
        <v>30896.572199999999</v>
      </c>
    </row>
    <row r="640" spans="1:9" x14ac:dyDescent="0.25">
      <c r="A640" t="s">
        <v>28774</v>
      </c>
      <c r="B640" t="s">
        <v>28775</v>
      </c>
      <c r="C640" t="s">
        <v>807</v>
      </c>
      <c r="D640" t="s">
        <v>806</v>
      </c>
      <c r="E640" t="s">
        <v>14199</v>
      </c>
      <c r="F640" t="s">
        <v>4</v>
      </c>
      <c r="G640" s="2">
        <v>43370</v>
      </c>
      <c r="H640" s="1">
        <v>23576</v>
      </c>
      <c r="I640" s="1">
        <v>9901.92</v>
      </c>
    </row>
    <row r="641" spans="1:9" x14ac:dyDescent="0.25">
      <c r="A641" t="s">
        <v>28772</v>
      </c>
      <c r="B641" t="s">
        <v>28773</v>
      </c>
      <c r="C641" t="s">
        <v>28771</v>
      </c>
      <c r="D641" t="s">
        <v>28770</v>
      </c>
      <c r="E641" t="s">
        <v>14199</v>
      </c>
      <c r="F641" t="s">
        <v>4</v>
      </c>
      <c r="G641" s="2">
        <v>43406</v>
      </c>
      <c r="H641" s="1">
        <v>54383</v>
      </c>
      <c r="I641" s="1">
        <v>24645.58</v>
      </c>
    </row>
    <row r="642" spans="1:9" x14ac:dyDescent="0.25">
      <c r="A642" t="s">
        <v>28768</v>
      </c>
      <c r="B642" t="s">
        <v>28769</v>
      </c>
      <c r="C642" t="s">
        <v>28767</v>
      </c>
      <c r="D642" t="s">
        <v>28766</v>
      </c>
      <c r="E642" t="s">
        <v>14199</v>
      </c>
      <c r="F642" t="s">
        <v>4</v>
      </c>
      <c r="G642" s="2">
        <v>43406</v>
      </c>
      <c r="H642" s="1">
        <v>490125</v>
      </c>
      <c r="I642" s="1">
        <v>220887.54</v>
      </c>
    </row>
    <row r="643" spans="1:9" x14ac:dyDescent="0.25">
      <c r="A643" t="s">
        <v>28764</v>
      </c>
      <c r="B643" t="s">
        <v>28765</v>
      </c>
      <c r="C643" t="s">
        <v>28763</v>
      </c>
      <c r="D643" t="s">
        <v>28762</v>
      </c>
      <c r="E643" t="s">
        <v>14199</v>
      </c>
      <c r="F643" t="s">
        <v>42</v>
      </c>
      <c r="G643" s="2">
        <v>43250</v>
      </c>
      <c r="H643" s="1">
        <v>4404</v>
      </c>
      <c r="I643" s="1">
        <v>1761.6</v>
      </c>
    </row>
    <row r="644" spans="1:9" x14ac:dyDescent="0.25">
      <c r="A644" t="s">
        <v>28760</v>
      </c>
      <c r="B644" t="s">
        <v>28761</v>
      </c>
      <c r="C644" t="s">
        <v>28759</v>
      </c>
      <c r="D644" t="s">
        <v>28758</v>
      </c>
      <c r="E644" t="s">
        <v>14199</v>
      </c>
      <c r="F644" t="s">
        <v>4</v>
      </c>
      <c r="G644" s="2">
        <v>43368</v>
      </c>
      <c r="H644" s="1">
        <v>45145</v>
      </c>
      <c r="I644" s="1">
        <v>18971.95</v>
      </c>
    </row>
    <row r="645" spans="1:9" x14ac:dyDescent="0.25">
      <c r="A645" t="s">
        <v>28756</v>
      </c>
      <c r="B645" t="s">
        <v>28757</v>
      </c>
      <c r="C645" t="s">
        <v>28755</v>
      </c>
      <c r="D645" t="s">
        <v>28754</v>
      </c>
      <c r="E645" t="s">
        <v>14199</v>
      </c>
      <c r="F645" t="s">
        <v>4</v>
      </c>
      <c r="G645" s="2">
        <v>43404</v>
      </c>
      <c r="H645" s="1">
        <v>258311</v>
      </c>
      <c r="I645" s="1">
        <v>110690.74</v>
      </c>
    </row>
    <row r="646" spans="1:9" x14ac:dyDescent="0.25">
      <c r="A646" t="s">
        <v>28752</v>
      </c>
      <c r="B646" t="s">
        <v>28753</v>
      </c>
      <c r="C646" t="s">
        <v>28751</v>
      </c>
      <c r="D646" t="s">
        <v>28750</v>
      </c>
      <c r="E646" t="s">
        <v>14199</v>
      </c>
      <c r="F646" t="s">
        <v>4</v>
      </c>
      <c r="G646" s="2">
        <v>43404</v>
      </c>
      <c r="H646" s="1">
        <v>79070</v>
      </c>
      <c r="I646" s="1">
        <v>33209.4</v>
      </c>
    </row>
    <row r="647" spans="1:9" x14ac:dyDescent="0.25">
      <c r="A647" t="s">
        <v>28748</v>
      </c>
      <c r="B647" t="s">
        <v>28749</v>
      </c>
      <c r="C647" t="s">
        <v>28747</v>
      </c>
      <c r="D647" t="s">
        <v>28746</v>
      </c>
      <c r="E647" t="s">
        <v>14199</v>
      </c>
      <c r="F647" t="s">
        <v>4</v>
      </c>
      <c r="G647" s="2">
        <v>43404</v>
      </c>
      <c r="H647" s="1">
        <v>169777</v>
      </c>
      <c r="I647" s="1">
        <v>73061.47</v>
      </c>
    </row>
    <row r="648" spans="1:9" x14ac:dyDescent="0.25">
      <c r="A648" t="s">
        <v>28744</v>
      </c>
      <c r="B648" t="s">
        <v>28745</v>
      </c>
      <c r="C648" t="s">
        <v>28743</v>
      </c>
      <c r="D648" t="s">
        <v>28742</v>
      </c>
      <c r="E648" t="s">
        <v>14199</v>
      </c>
      <c r="F648" t="s">
        <v>4</v>
      </c>
      <c r="G648" s="2">
        <v>43404</v>
      </c>
      <c r="H648" s="1">
        <v>66689</v>
      </c>
      <c r="I648" s="1">
        <v>28954.22</v>
      </c>
    </row>
    <row r="649" spans="1:9" x14ac:dyDescent="0.25">
      <c r="A649" t="s">
        <v>28740</v>
      </c>
      <c r="B649" t="s">
        <v>28741</v>
      </c>
      <c r="C649" t="s">
        <v>28739</v>
      </c>
      <c r="D649" t="s">
        <v>28738</v>
      </c>
      <c r="E649" t="s">
        <v>14199</v>
      </c>
      <c r="F649" t="s">
        <v>4</v>
      </c>
      <c r="G649" s="2">
        <v>43391</v>
      </c>
      <c r="H649" s="1">
        <v>61442</v>
      </c>
      <c r="I649" s="1">
        <v>33059.9</v>
      </c>
    </row>
    <row r="650" spans="1:9" x14ac:dyDescent="0.25">
      <c r="A650" t="s">
        <v>28736</v>
      </c>
      <c r="B650" t="s">
        <v>28737</v>
      </c>
      <c r="C650" t="s">
        <v>6023</v>
      </c>
      <c r="D650" t="s">
        <v>6022</v>
      </c>
      <c r="E650" t="s">
        <v>14199</v>
      </c>
      <c r="F650" t="s">
        <v>42</v>
      </c>
      <c r="G650" s="2">
        <v>43391</v>
      </c>
      <c r="H650" s="1">
        <v>47103</v>
      </c>
      <c r="I650" s="1">
        <v>20410.12</v>
      </c>
    </row>
    <row r="651" spans="1:9" x14ac:dyDescent="0.25">
      <c r="A651" t="s">
        <v>28734</v>
      </c>
      <c r="B651" t="s">
        <v>28735</v>
      </c>
      <c r="C651" t="s">
        <v>6007</v>
      </c>
      <c r="D651" t="s">
        <v>6006</v>
      </c>
      <c r="E651" t="s">
        <v>14199</v>
      </c>
      <c r="F651" t="s">
        <v>42</v>
      </c>
      <c r="G651" s="2">
        <v>43384</v>
      </c>
      <c r="H651" s="1">
        <v>18124</v>
      </c>
      <c r="I651" s="1">
        <v>7612.08</v>
      </c>
    </row>
    <row r="652" spans="1:9" x14ac:dyDescent="0.25">
      <c r="A652" t="s">
        <v>28732</v>
      </c>
      <c r="B652" t="s">
        <v>28733</v>
      </c>
      <c r="C652" t="s">
        <v>28731</v>
      </c>
      <c r="D652" t="s">
        <v>28730</v>
      </c>
      <c r="E652" t="s">
        <v>14199</v>
      </c>
      <c r="F652" t="s">
        <v>42</v>
      </c>
      <c r="G652" s="2">
        <v>43391</v>
      </c>
      <c r="H652" s="1">
        <v>4908</v>
      </c>
      <c r="I652" s="1">
        <v>2061.36</v>
      </c>
    </row>
    <row r="653" spans="1:9" x14ac:dyDescent="0.25">
      <c r="A653" t="s">
        <v>28728</v>
      </c>
      <c r="B653" t="s">
        <v>28729</v>
      </c>
      <c r="C653" t="s">
        <v>28727</v>
      </c>
      <c r="D653" t="s">
        <v>28726</v>
      </c>
      <c r="E653" t="s">
        <v>14199</v>
      </c>
      <c r="F653" t="s">
        <v>42</v>
      </c>
      <c r="G653" s="2">
        <v>43391</v>
      </c>
      <c r="H653" s="1">
        <v>2808</v>
      </c>
      <c r="I653" s="1">
        <v>1404</v>
      </c>
    </row>
    <row r="654" spans="1:9" x14ac:dyDescent="0.25">
      <c r="A654" t="s">
        <v>28724</v>
      </c>
      <c r="B654" t="s">
        <v>28725</v>
      </c>
      <c r="C654" t="s">
        <v>1733</v>
      </c>
      <c r="D654" t="s">
        <v>1732</v>
      </c>
      <c r="E654" t="s">
        <v>14199</v>
      </c>
      <c r="F654" t="s">
        <v>42</v>
      </c>
      <c r="G654" s="2">
        <v>43384</v>
      </c>
      <c r="H654" s="1">
        <v>5862</v>
      </c>
      <c r="I654" s="1">
        <v>2931</v>
      </c>
    </row>
    <row r="655" spans="1:9" x14ac:dyDescent="0.25">
      <c r="A655" t="s">
        <v>28722</v>
      </c>
      <c r="B655" t="s">
        <v>28723</v>
      </c>
      <c r="C655" t="s">
        <v>28721</v>
      </c>
      <c r="D655" t="s">
        <v>28720</v>
      </c>
      <c r="E655" t="s">
        <v>14199</v>
      </c>
      <c r="F655" t="s">
        <v>42</v>
      </c>
      <c r="G655" s="2">
        <v>43138</v>
      </c>
      <c r="H655" s="1">
        <v>384612</v>
      </c>
      <c r="I655" s="1">
        <v>160981.1</v>
      </c>
    </row>
    <row r="656" spans="1:9" x14ac:dyDescent="0.25">
      <c r="A656" t="s">
        <v>28718</v>
      </c>
      <c r="B656" t="s">
        <v>28719</v>
      </c>
      <c r="C656" t="s">
        <v>9877</v>
      </c>
      <c r="D656" t="s">
        <v>9876</v>
      </c>
      <c r="E656" t="s">
        <v>14199</v>
      </c>
      <c r="F656" t="s">
        <v>42</v>
      </c>
      <c r="G656" s="2">
        <v>43384</v>
      </c>
      <c r="H656" s="1">
        <v>10064</v>
      </c>
      <c r="I656" s="1">
        <v>4226.88</v>
      </c>
    </row>
    <row r="657" spans="1:9" x14ac:dyDescent="0.25">
      <c r="A657" t="s">
        <v>28716</v>
      </c>
      <c r="B657" t="s">
        <v>28717</v>
      </c>
      <c r="C657" t="s">
        <v>28715</v>
      </c>
      <c r="D657" t="s">
        <v>28714</v>
      </c>
      <c r="E657" t="s">
        <v>14199</v>
      </c>
      <c r="F657" t="s">
        <v>42</v>
      </c>
      <c r="G657" s="2">
        <v>43384</v>
      </c>
      <c r="H657" s="1">
        <v>118788</v>
      </c>
      <c r="I657" s="1">
        <v>52569.61</v>
      </c>
    </row>
    <row r="658" spans="1:9" x14ac:dyDescent="0.25">
      <c r="A658" t="s">
        <v>28712</v>
      </c>
      <c r="B658" t="s">
        <v>28713</v>
      </c>
      <c r="C658" t="s">
        <v>6083</v>
      </c>
      <c r="D658" t="s">
        <v>6082</v>
      </c>
      <c r="E658" t="s">
        <v>14199</v>
      </c>
      <c r="F658" t="s">
        <v>42</v>
      </c>
      <c r="G658" s="2">
        <v>43384</v>
      </c>
      <c r="H658" s="1">
        <v>73398</v>
      </c>
      <c r="I658" s="1">
        <v>33572.11</v>
      </c>
    </row>
    <row r="659" spans="1:9" x14ac:dyDescent="0.25">
      <c r="A659" t="s">
        <v>28710</v>
      </c>
      <c r="B659" t="s">
        <v>28711</v>
      </c>
      <c r="C659" t="s">
        <v>28709</v>
      </c>
      <c r="D659" t="s">
        <v>28708</v>
      </c>
      <c r="E659" t="s">
        <v>14199</v>
      </c>
      <c r="F659" t="s">
        <v>4</v>
      </c>
      <c r="G659" s="2">
        <v>43384</v>
      </c>
      <c r="H659" s="1">
        <v>29295</v>
      </c>
      <c r="I659" s="1">
        <v>12974.96</v>
      </c>
    </row>
    <row r="660" spans="1:9" x14ac:dyDescent="0.25">
      <c r="A660" t="s">
        <v>28706</v>
      </c>
      <c r="B660" t="s">
        <v>28707</v>
      </c>
      <c r="C660" t="s">
        <v>28705</v>
      </c>
      <c r="D660" t="s">
        <v>28704</v>
      </c>
      <c r="E660" t="s">
        <v>14199</v>
      </c>
      <c r="F660" t="s">
        <v>4</v>
      </c>
      <c r="G660" s="2">
        <v>43391</v>
      </c>
      <c r="H660" s="1">
        <v>3713</v>
      </c>
      <c r="I660" s="1">
        <v>1559.46</v>
      </c>
    </row>
    <row r="661" spans="1:9" x14ac:dyDescent="0.25">
      <c r="A661" t="s">
        <v>28702</v>
      </c>
      <c r="B661" t="s">
        <v>28703</v>
      </c>
      <c r="C661" t="s">
        <v>28701</v>
      </c>
      <c r="D661" t="s">
        <v>28700</v>
      </c>
      <c r="E661" t="s">
        <v>14199</v>
      </c>
      <c r="F661" t="s">
        <v>42</v>
      </c>
      <c r="G661" s="2">
        <v>43391</v>
      </c>
      <c r="H661" s="1">
        <v>11225</v>
      </c>
      <c r="I661" s="1">
        <v>4714.5</v>
      </c>
    </row>
    <row r="662" spans="1:9" x14ac:dyDescent="0.25">
      <c r="A662" t="s">
        <v>28698</v>
      </c>
      <c r="B662" t="s">
        <v>28699</v>
      </c>
      <c r="C662" t="s">
        <v>28697</v>
      </c>
      <c r="D662" t="s">
        <v>28696</v>
      </c>
      <c r="E662" t="s">
        <v>14199</v>
      </c>
      <c r="F662" t="s">
        <v>42</v>
      </c>
      <c r="G662" s="2">
        <v>43384</v>
      </c>
      <c r="H662" s="1">
        <v>21426</v>
      </c>
      <c r="I662" s="1">
        <v>10435.94</v>
      </c>
    </row>
    <row r="663" spans="1:9" x14ac:dyDescent="0.25">
      <c r="A663" t="s">
        <v>28694</v>
      </c>
      <c r="B663" t="s">
        <v>28695</v>
      </c>
      <c r="C663" t="s">
        <v>28693</v>
      </c>
      <c r="D663" t="s">
        <v>28692</v>
      </c>
      <c r="E663" t="s">
        <v>14199</v>
      </c>
      <c r="F663" t="s">
        <v>42</v>
      </c>
      <c r="G663" s="2">
        <v>43384</v>
      </c>
      <c r="H663" s="1">
        <v>67265</v>
      </c>
      <c r="I663" s="1">
        <v>31546.28</v>
      </c>
    </row>
    <row r="664" spans="1:9" x14ac:dyDescent="0.25">
      <c r="A664" t="s">
        <v>28690</v>
      </c>
      <c r="B664" t="s">
        <v>28691</v>
      </c>
      <c r="C664" t="s">
        <v>13764</v>
      </c>
      <c r="D664" t="s">
        <v>13763</v>
      </c>
      <c r="E664" t="s">
        <v>14199</v>
      </c>
      <c r="F664" t="s">
        <v>42</v>
      </c>
      <c r="G664" s="2">
        <v>43384</v>
      </c>
      <c r="H664" s="1">
        <v>56592</v>
      </c>
      <c r="I664" s="1">
        <v>25437.06</v>
      </c>
    </row>
    <row r="665" spans="1:9" x14ac:dyDescent="0.25">
      <c r="A665" t="s">
        <v>28688</v>
      </c>
      <c r="B665" t="s">
        <v>28689</v>
      </c>
      <c r="C665" t="s">
        <v>28687</v>
      </c>
      <c r="D665" t="s">
        <v>28686</v>
      </c>
      <c r="E665" t="s">
        <v>14199</v>
      </c>
      <c r="F665" t="s">
        <v>42</v>
      </c>
      <c r="G665" s="2">
        <v>43389</v>
      </c>
      <c r="H665" s="1">
        <v>76689</v>
      </c>
      <c r="I665" s="1">
        <v>32209.38</v>
      </c>
    </row>
    <row r="666" spans="1:9" x14ac:dyDescent="0.25">
      <c r="A666" t="s">
        <v>28684</v>
      </c>
      <c r="B666" t="s">
        <v>28685</v>
      </c>
      <c r="C666" t="s">
        <v>28683</v>
      </c>
      <c r="D666" t="s">
        <v>28682</v>
      </c>
      <c r="E666" t="s">
        <v>14199</v>
      </c>
      <c r="F666" t="s">
        <v>42</v>
      </c>
      <c r="G666" s="2">
        <v>43389</v>
      </c>
      <c r="H666" s="1">
        <v>35360</v>
      </c>
      <c r="I666" s="1">
        <v>14859.52</v>
      </c>
    </row>
    <row r="667" spans="1:9" x14ac:dyDescent="0.25">
      <c r="A667" t="s">
        <v>28680</v>
      </c>
      <c r="B667" t="s">
        <v>28681</v>
      </c>
      <c r="C667" t="s">
        <v>26309</v>
      </c>
      <c r="D667" t="s">
        <v>26308</v>
      </c>
      <c r="E667" t="s">
        <v>14199</v>
      </c>
      <c r="F667" t="s">
        <v>4</v>
      </c>
      <c r="G667" s="2">
        <v>43389</v>
      </c>
      <c r="H667" s="1">
        <v>319939</v>
      </c>
      <c r="I667" s="1">
        <v>134374.38</v>
      </c>
    </row>
    <row r="668" spans="1:9" x14ac:dyDescent="0.25">
      <c r="A668" t="s">
        <v>28678</v>
      </c>
      <c r="B668" t="s">
        <v>28679</v>
      </c>
      <c r="C668" t="s">
        <v>7376</v>
      </c>
      <c r="D668" t="s">
        <v>7375</v>
      </c>
      <c r="E668" t="s">
        <v>14199</v>
      </c>
      <c r="F668" t="s">
        <v>42</v>
      </c>
      <c r="G668" s="2">
        <v>43389</v>
      </c>
      <c r="H668" s="1">
        <v>65319</v>
      </c>
      <c r="I668" s="1">
        <v>27433.98</v>
      </c>
    </row>
    <row r="669" spans="1:9" x14ac:dyDescent="0.25">
      <c r="A669" t="s">
        <v>28676</v>
      </c>
      <c r="B669" t="s">
        <v>28677</v>
      </c>
      <c r="C669" t="s">
        <v>28072</v>
      </c>
      <c r="D669" t="s">
        <v>28071</v>
      </c>
      <c r="E669" t="s">
        <v>14199</v>
      </c>
      <c r="F669" t="s">
        <v>42</v>
      </c>
      <c r="G669" s="2">
        <v>43404</v>
      </c>
      <c r="H669" s="1">
        <v>157006</v>
      </c>
      <c r="I669" s="1">
        <v>65942.52</v>
      </c>
    </row>
    <row r="670" spans="1:9" x14ac:dyDescent="0.25">
      <c r="A670" t="s">
        <v>28674</v>
      </c>
      <c r="B670" t="s">
        <v>28675</v>
      </c>
      <c r="C670" t="s">
        <v>28673</v>
      </c>
      <c r="D670" t="s">
        <v>28672</v>
      </c>
      <c r="E670" t="s">
        <v>14199</v>
      </c>
      <c r="F670" t="s">
        <v>42</v>
      </c>
      <c r="G670" s="2">
        <v>43420</v>
      </c>
      <c r="H670" s="1">
        <v>35155</v>
      </c>
      <c r="I670" s="1">
        <v>14772.77</v>
      </c>
    </row>
    <row r="671" spans="1:9" x14ac:dyDescent="0.25">
      <c r="A671" t="s">
        <v>28670</v>
      </c>
      <c r="B671" t="s">
        <v>28671</v>
      </c>
      <c r="C671" t="s">
        <v>28669</v>
      </c>
      <c r="D671" t="s">
        <v>28668</v>
      </c>
      <c r="E671" t="s">
        <v>14199</v>
      </c>
      <c r="F671" t="s">
        <v>4</v>
      </c>
      <c r="G671" s="2">
        <v>43420</v>
      </c>
      <c r="H671" s="1">
        <v>30763</v>
      </c>
      <c r="I671" s="1">
        <v>12920.46</v>
      </c>
    </row>
    <row r="672" spans="1:9" x14ac:dyDescent="0.25">
      <c r="A672" t="s">
        <v>28666</v>
      </c>
      <c r="B672" t="s">
        <v>28667</v>
      </c>
      <c r="C672" t="s">
        <v>28665</v>
      </c>
      <c r="D672" t="s">
        <v>28664</v>
      </c>
      <c r="E672" t="s">
        <v>14199</v>
      </c>
      <c r="F672" t="s">
        <v>42</v>
      </c>
      <c r="G672" s="2">
        <v>43103</v>
      </c>
      <c r="H672" s="1">
        <v>256122</v>
      </c>
      <c r="I672" s="1">
        <v>104994.3</v>
      </c>
    </row>
    <row r="673" spans="1:9" x14ac:dyDescent="0.25">
      <c r="A673" t="s">
        <v>28662</v>
      </c>
      <c r="B673" t="s">
        <v>28663</v>
      </c>
      <c r="C673" t="s">
        <v>9869</v>
      </c>
      <c r="D673" t="s">
        <v>9868</v>
      </c>
      <c r="E673" t="s">
        <v>14199</v>
      </c>
      <c r="F673" t="s">
        <v>42</v>
      </c>
      <c r="G673" s="2">
        <v>43404</v>
      </c>
      <c r="H673" s="1">
        <v>1219971</v>
      </c>
      <c r="I673" s="1">
        <v>532267.32999999996</v>
      </c>
    </row>
    <row r="674" spans="1:9" x14ac:dyDescent="0.25">
      <c r="A674" t="s">
        <v>28660</v>
      </c>
      <c r="B674" t="s">
        <v>28661</v>
      </c>
      <c r="C674" t="s">
        <v>28659</v>
      </c>
      <c r="D674" t="s">
        <v>28658</v>
      </c>
      <c r="E674" t="s">
        <v>14199</v>
      </c>
      <c r="F674" t="s">
        <v>42</v>
      </c>
      <c r="G674" s="2">
        <v>43404</v>
      </c>
      <c r="H674" s="1">
        <v>2909</v>
      </c>
      <c r="I674" s="1">
        <v>1221.78</v>
      </c>
    </row>
    <row r="675" spans="1:9" x14ac:dyDescent="0.25">
      <c r="A675" t="s">
        <v>28656</v>
      </c>
      <c r="B675" t="s">
        <v>28657</v>
      </c>
      <c r="C675" t="s">
        <v>28655</v>
      </c>
      <c r="D675" t="s">
        <v>28654</v>
      </c>
      <c r="E675" t="s">
        <v>14199</v>
      </c>
      <c r="F675" t="s">
        <v>42</v>
      </c>
      <c r="G675" s="2">
        <v>43404</v>
      </c>
      <c r="H675" s="1">
        <v>116694</v>
      </c>
      <c r="I675" s="1">
        <v>49011.48</v>
      </c>
    </row>
    <row r="676" spans="1:9" x14ac:dyDescent="0.25">
      <c r="A676" t="s">
        <v>28652</v>
      </c>
      <c r="B676" t="s">
        <v>28653</v>
      </c>
      <c r="C676" t="s">
        <v>28651</v>
      </c>
      <c r="D676" t="s">
        <v>28650</v>
      </c>
      <c r="E676" t="s">
        <v>14199</v>
      </c>
      <c r="F676" t="s">
        <v>42</v>
      </c>
      <c r="G676" s="2">
        <v>43404</v>
      </c>
      <c r="H676" s="1">
        <v>23712</v>
      </c>
      <c r="I676" s="1">
        <v>9962.94</v>
      </c>
    </row>
    <row r="677" spans="1:9" x14ac:dyDescent="0.25">
      <c r="A677" t="s">
        <v>28648</v>
      </c>
      <c r="B677" t="s">
        <v>28649</v>
      </c>
      <c r="C677" t="s">
        <v>20651</v>
      </c>
      <c r="D677" t="s">
        <v>20650</v>
      </c>
      <c r="E677" t="s">
        <v>14199</v>
      </c>
      <c r="F677" t="s">
        <v>42</v>
      </c>
      <c r="G677" s="2">
        <v>43382</v>
      </c>
      <c r="H677" s="1">
        <v>7067910</v>
      </c>
      <c r="I677" s="1">
        <v>3887350.5</v>
      </c>
    </row>
    <row r="678" spans="1:9" x14ac:dyDescent="0.25">
      <c r="A678" t="s">
        <v>28646</v>
      </c>
      <c r="B678" t="s">
        <v>28647</v>
      </c>
      <c r="C678" t="s">
        <v>28339</v>
      </c>
      <c r="D678" t="s">
        <v>28338</v>
      </c>
      <c r="E678" t="s">
        <v>14199</v>
      </c>
      <c r="F678" t="s">
        <v>4</v>
      </c>
      <c r="G678" s="2">
        <v>43382</v>
      </c>
      <c r="H678" s="1">
        <v>286355</v>
      </c>
      <c r="I678" s="1">
        <v>131495.25</v>
      </c>
    </row>
    <row r="679" spans="1:9" x14ac:dyDescent="0.25">
      <c r="A679" t="s">
        <v>28644</v>
      </c>
      <c r="B679" t="s">
        <v>28645</v>
      </c>
      <c r="C679" t="s">
        <v>27584</v>
      </c>
      <c r="D679" t="s">
        <v>28331</v>
      </c>
      <c r="E679" t="s">
        <v>14199</v>
      </c>
      <c r="F679" t="s">
        <v>4</v>
      </c>
      <c r="G679" s="2">
        <v>43382</v>
      </c>
      <c r="H679" s="1">
        <v>86394</v>
      </c>
      <c r="I679" s="1">
        <v>47516.7</v>
      </c>
    </row>
    <row r="680" spans="1:9" x14ac:dyDescent="0.25">
      <c r="A680" t="s">
        <v>28642</v>
      </c>
      <c r="B680" t="s">
        <v>28643</v>
      </c>
      <c r="C680" t="s">
        <v>28641</v>
      </c>
      <c r="D680" t="s">
        <v>28640</v>
      </c>
      <c r="E680" t="s">
        <v>14199</v>
      </c>
      <c r="F680" t="s">
        <v>4</v>
      </c>
      <c r="G680" s="2">
        <v>43382</v>
      </c>
      <c r="H680" s="1">
        <v>277697</v>
      </c>
      <c r="I680" s="1">
        <v>116632.74</v>
      </c>
    </row>
    <row r="681" spans="1:9" x14ac:dyDescent="0.25">
      <c r="A681" t="s">
        <v>28638</v>
      </c>
      <c r="B681" t="s">
        <v>28639</v>
      </c>
      <c r="C681" t="s">
        <v>28637</v>
      </c>
      <c r="D681" t="s">
        <v>28636</v>
      </c>
      <c r="E681" t="s">
        <v>14199</v>
      </c>
      <c r="F681" t="s">
        <v>4</v>
      </c>
      <c r="G681" s="2">
        <v>43418</v>
      </c>
      <c r="H681" s="1">
        <v>20853</v>
      </c>
      <c r="I681" s="1">
        <v>10426.5</v>
      </c>
    </row>
    <row r="682" spans="1:9" x14ac:dyDescent="0.25">
      <c r="A682" t="s">
        <v>28634</v>
      </c>
      <c r="B682" t="s">
        <v>28635</v>
      </c>
      <c r="C682" t="s">
        <v>28633</v>
      </c>
      <c r="D682" t="s">
        <v>28632</v>
      </c>
      <c r="E682" t="s">
        <v>14199</v>
      </c>
      <c r="F682" t="s">
        <v>4</v>
      </c>
      <c r="G682" s="2">
        <v>43412</v>
      </c>
      <c r="H682" s="1">
        <v>49008</v>
      </c>
      <c r="I682" s="1">
        <v>20583.36</v>
      </c>
    </row>
    <row r="683" spans="1:9" x14ac:dyDescent="0.25">
      <c r="A683" t="s">
        <v>28630</v>
      </c>
      <c r="B683" t="s">
        <v>28631</v>
      </c>
      <c r="C683" t="s">
        <v>28629</v>
      </c>
      <c r="D683" t="s">
        <v>28628</v>
      </c>
      <c r="E683" t="s">
        <v>14199</v>
      </c>
      <c r="F683" t="s">
        <v>4</v>
      </c>
      <c r="G683" s="2">
        <v>43412</v>
      </c>
      <c r="H683" s="1">
        <v>60284</v>
      </c>
      <c r="I683" s="1">
        <v>25319.279999999999</v>
      </c>
    </row>
    <row r="684" spans="1:9" x14ac:dyDescent="0.25">
      <c r="A684" t="s">
        <v>28626</v>
      </c>
      <c r="B684" t="s">
        <v>28627</v>
      </c>
      <c r="C684" t="s">
        <v>28625</v>
      </c>
      <c r="D684" t="s">
        <v>28624</v>
      </c>
      <c r="E684" t="s">
        <v>14199</v>
      </c>
      <c r="F684" t="s">
        <v>4</v>
      </c>
      <c r="G684" s="2">
        <v>43390</v>
      </c>
      <c r="H684" s="1">
        <v>236154</v>
      </c>
      <c r="I684" s="1">
        <v>104353.74</v>
      </c>
    </row>
    <row r="685" spans="1:9" x14ac:dyDescent="0.25">
      <c r="A685" t="s">
        <v>28622</v>
      </c>
      <c r="B685" t="s">
        <v>28623</v>
      </c>
      <c r="C685" t="s">
        <v>28621</v>
      </c>
      <c r="D685" t="s">
        <v>28620</v>
      </c>
      <c r="E685" t="s">
        <v>14199</v>
      </c>
      <c r="F685" t="s">
        <v>4</v>
      </c>
      <c r="G685" s="2">
        <v>43390</v>
      </c>
      <c r="H685" s="1">
        <v>16563</v>
      </c>
      <c r="I685" s="1">
        <v>7034.46</v>
      </c>
    </row>
    <row r="686" spans="1:9" x14ac:dyDescent="0.25">
      <c r="A686" t="s">
        <v>28618</v>
      </c>
      <c r="B686" t="s">
        <v>28619</v>
      </c>
      <c r="C686" t="s">
        <v>28617</v>
      </c>
      <c r="D686" t="s">
        <v>28616</v>
      </c>
      <c r="E686" t="s">
        <v>14199</v>
      </c>
      <c r="F686" t="s">
        <v>4</v>
      </c>
      <c r="G686" s="2">
        <v>43390</v>
      </c>
      <c r="H686" s="1">
        <v>51973</v>
      </c>
      <c r="I686" s="1">
        <v>21828.66</v>
      </c>
    </row>
    <row r="687" spans="1:9" x14ac:dyDescent="0.25">
      <c r="A687" t="s">
        <v>28614</v>
      </c>
      <c r="B687" t="s">
        <v>28615</v>
      </c>
      <c r="C687" t="s">
        <v>28613</v>
      </c>
      <c r="D687" t="s">
        <v>28612</v>
      </c>
      <c r="E687" t="s">
        <v>14199</v>
      </c>
      <c r="F687" t="s">
        <v>4</v>
      </c>
      <c r="G687" s="2">
        <v>43390</v>
      </c>
      <c r="H687" s="1">
        <v>2555</v>
      </c>
      <c r="I687" s="1">
        <v>1073.0999999999999</v>
      </c>
    </row>
    <row r="688" spans="1:9" x14ac:dyDescent="0.25">
      <c r="A688" t="s">
        <v>28610</v>
      </c>
      <c r="B688" t="s">
        <v>28611</v>
      </c>
      <c r="C688" t="s">
        <v>28609</v>
      </c>
      <c r="D688" t="s">
        <v>28608</v>
      </c>
      <c r="E688" t="s">
        <v>14199</v>
      </c>
      <c r="F688" t="s">
        <v>4</v>
      </c>
      <c r="G688" s="2">
        <v>43390</v>
      </c>
      <c r="H688" s="1">
        <v>102467</v>
      </c>
      <c r="I688" s="1">
        <v>43059.28</v>
      </c>
    </row>
    <row r="689" spans="1:9" x14ac:dyDescent="0.25">
      <c r="A689" t="s">
        <v>28606</v>
      </c>
      <c r="B689" t="s">
        <v>28607</v>
      </c>
      <c r="C689" t="s">
        <v>28605</v>
      </c>
      <c r="D689" t="s">
        <v>28604</v>
      </c>
      <c r="E689" t="s">
        <v>14199</v>
      </c>
      <c r="F689" t="s">
        <v>4</v>
      </c>
      <c r="G689" s="2">
        <v>43390</v>
      </c>
      <c r="H689" s="1">
        <v>14585</v>
      </c>
      <c r="I689" s="1">
        <v>6125.7</v>
      </c>
    </row>
    <row r="690" spans="1:9" x14ac:dyDescent="0.25">
      <c r="A690" t="s">
        <v>28602</v>
      </c>
      <c r="B690" t="s">
        <v>28603</v>
      </c>
      <c r="C690" t="s">
        <v>10316</v>
      </c>
      <c r="D690" t="s">
        <v>10315</v>
      </c>
      <c r="E690" t="s">
        <v>14199</v>
      </c>
      <c r="F690" t="s">
        <v>4</v>
      </c>
      <c r="G690" s="2">
        <v>43390</v>
      </c>
      <c r="H690" s="1">
        <v>16582</v>
      </c>
      <c r="I690" s="1">
        <v>6964.44</v>
      </c>
    </row>
    <row r="691" spans="1:9" x14ac:dyDescent="0.25">
      <c r="A691" t="s">
        <v>28600</v>
      </c>
      <c r="B691" t="s">
        <v>28601</v>
      </c>
      <c r="C691" t="s">
        <v>12226</v>
      </c>
      <c r="D691" t="s">
        <v>12225</v>
      </c>
      <c r="E691" t="s">
        <v>14199</v>
      </c>
      <c r="F691" t="s">
        <v>4</v>
      </c>
      <c r="G691" s="2">
        <v>43390</v>
      </c>
      <c r="H691" s="1">
        <v>17816</v>
      </c>
      <c r="I691" s="1">
        <v>7482.72</v>
      </c>
    </row>
    <row r="692" spans="1:9" x14ac:dyDescent="0.25">
      <c r="A692" t="s">
        <v>28598</v>
      </c>
      <c r="B692" t="s">
        <v>28599</v>
      </c>
      <c r="C692" t="s">
        <v>9006</v>
      </c>
      <c r="D692" t="s">
        <v>9005</v>
      </c>
      <c r="E692" t="s">
        <v>14199</v>
      </c>
      <c r="F692" t="s">
        <v>4</v>
      </c>
      <c r="G692" s="2">
        <v>43390</v>
      </c>
      <c r="H692" s="1">
        <v>887051</v>
      </c>
      <c r="I692" s="1">
        <v>385152.47</v>
      </c>
    </row>
    <row r="693" spans="1:9" x14ac:dyDescent="0.25">
      <c r="A693" t="s">
        <v>28596</v>
      </c>
      <c r="B693" t="s">
        <v>28597</v>
      </c>
      <c r="C693" t="s">
        <v>28595</v>
      </c>
      <c r="D693" t="s">
        <v>28594</v>
      </c>
      <c r="E693" t="s">
        <v>14199</v>
      </c>
      <c r="F693" t="s">
        <v>4</v>
      </c>
      <c r="G693" s="2">
        <v>43390</v>
      </c>
      <c r="H693" s="1">
        <v>34096</v>
      </c>
      <c r="I693" s="1">
        <v>18452.66</v>
      </c>
    </row>
    <row r="694" spans="1:9" x14ac:dyDescent="0.25">
      <c r="A694" t="s">
        <v>28592</v>
      </c>
      <c r="B694" t="s">
        <v>28593</v>
      </c>
      <c r="C694" t="s">
        <v>28591</v>
      </c>
      <c r="D694" t="s">
        <v>28590</v>
      </c>
      <c r="E694" t="s">
        <v>14199</v>
      </c>
      <c r="F694" t="s">
        <v>4</v>
      </c>
      <c r="G694" s="2">
        <v>43391</v>
      </c>
      <c r="H694" s="1">
        <v>9278</v>
      </c>
      <c r="I694" s="1">
        <v>4426.4399999999996</v>
      </c>
    </row>
    <row r="695" spans="1:9" x14ac:dyDescent="0.25">
      <c r="A695" t="s">
        <v>28588</v>
      </c>
      <c r="B695" t="s">
        <v>28589</v>
      </c>
      <c r="C695" t="s">
        <v>28587</v>
      </c>
      <c r="D695" t="s">
        <v>28586</v>
      </c>
      <c r="E695" t="s">
        <v>14199</v>
      </c>
      <c r="F695" t="s">
        <v>4</v>
      </c>
      <c r="G695" s="2">
        <v>43391</v>
      </c>
      <c r="H695" s="1">
        <v>3752</v>
      </c>
      <c r="I695" s="1">
        <v>1575.84</v>
      </c>
    </row>
    <row r="696" spans="1:9" x14ac:dyDescent="0.25">
      <c r="A696" t="s">
        <v>28584</v>
      </c>
      <c r="B696" t="s">
        <v>28585</v>
      </c>
      <c r="C696" t="s">
        <v>23147</v>
      </c>
      <c r="D696" t="s">
        <v>23146</v>
      </c>
      <c r="E696" t="s">
        <v>14199</v>
      </c>
      <c r="F696" t="s">
        <v>42</v>
      </c>
      <c r="G696" s="2">
        <v>43116</v>
      </c>
      <c r="H696" s="1">
        <v>916129</v>
      </c>
      <c r="I696" s="1">
        <v>458064.5</v>
      </c>
    </row>
    <row r="697" spans="1:9" x14ac:dyDescent="0.25">
      <c r="A697" t="s">
        <v>28582</v>
      </c>
      <c r="B697" t="s">
        <v>28583</v>
      </c>
      <c r="C697" t="s">
        <v>27508</v>
      </c>
      <c r="D697" t="s">
        <v>27507</v>
      </c>
      <c r="E697" t="s">
        <v>14199</v>
      </c>
      <c r="F697" t="s">
        <v>42</v>
      </c>
      <c r="G697" s="2">
        <v>43185</v>
      </c>
      <c r="H697" s="1">
        <v>100145</v>
      </c>
      <c r="I697" s="1">
        <v>42111.040000000001</v>
      </c>
    </row>
    <row r="698" spans="1:9" x14ac:dyDescent="0.25">
      <c r="A698" t="s">
        <v>28580</v>
      </c>
      <c r="B698" t="s">
        <v>28581</v>
      </c>
      <c r="C698" t="s">
        <v>28579</v>
      </c>
      <c r="D698" t="s">
        <v>28578</v>
      </c>
      <c r="E698" t="s">
        <v>14199</v>
      </c>
      <c r="F698" t="s">
        <v>4</v>
      </c>
      <c r="G698" s="2">
        <v>43391</v>
      </c>
      <c r="H698" s="1">
        <v>1692</v>
      </c>
      <c r="I698" s="1">
        <v>710.64</v>
      </c>
    </row>
    <row r="699" spans="1:9" x14ac:dyDescent="0.25">
      <c r="A699" t="s">
        <v>28576</v>
      </c>
      <c r="B699" t="s">
        <v>28577</v>
      </c>
      <c r="C699" t="s">
        <v>28575</v>
      </c>
      <c r="D699" t="s">
        <v>28574</v>
      </c>
      <c r="E699" t="s">
        <v>14199</v>
      </c>
      <c r="F699" t="s">
        <v>4</v>
      </c>
      <c r="G699" s="2">
        <v>43391</v>
      </c>
      <c r="H699" s="1">
        <v>10954</v>
      </c>
      <c r="I699" s="1">
        <v>4600.68</v>
      </c>
    </row>
    <row r="700" spans="1:9" x14ac:dyDescent="0.25">
      <c r="A700" t="s">
        <v>28572</v>
      </c>
      <c r="B700" t="s">
        <v>28573</v>
      </c>
      <c r="C700" t="s">
        <v>28571</v>
      </c>
      <c r="D700" t="s">
        <v>28570</v>
      </c>
      <c r="E700" t="s">
        <v>14199</v>
      </c>
      <c r="F700" t="s">
        <v>4</v>
      </c>
      <c r="G700" s="2">
        <v>43391</v>
      </c>
      <c r="H700" s="1">
        <v>8596</v>
      </c>
      <c r="I700" s="1">
        <v>4298</v>
      </c>
    </row>
    <row r="701" spans="1:9" x14ac:dyDescent="0.25">
      <c r="A701" t="s">
        <v>28568</v>
      </c>
      <c r="B701" t="s">
        <v>28569</v>
      </c>
      <c r="C701" t="s">
        <v>28564</v>
      </c>
      <c r="D701" t="s">
        <v>28567</v>
      </c>
      <c r="E701" t="s">
        <v>14199</v>
      </c>
      <c r="F701" t="s">
        <v>4</v>
      </c>
      <c r="G701" s="2">
        <v>43404</v>
      </c>
      <c r="H701" s="1">
        <v>16629</v>
      </c>
      <c r="I701" s="1">
        <v>6984.18</v>
      </c>
    </row>
    <row r="702" spans="1:9" x14ac:dyDescent="0.25">
      <c r="A702" t="s">
        <v>28565</v>
      </c>
      <c r="B702" t="s">
        <v>28566</v>
      </c>
      <c r="C702" t="s">
        <v>28564</v>
      </c>
      <c r="D702" t="s">
        <v>28563</v>
      </c>
      <c r="E702" t="s">
        <v>14199</v>
      </c>
      <c r="F702" t="s">
        <v>4</v>
      </c>
      <c r="G702" s="2">
        <v>43404</v>
      </c>
      <c r="H702" s="1">
        <v>9180</v>
      </c>
      <c r="I702" s="1">
        <v>3855.6</v>
      </c>
    </row>
    <row r="703" spans="1:9" x14ac:dyDescent="0.25">
      <c r="A703" t="s">
        <v>28561</v>
      </c>
      <c r="B703" t="s">
        <v>28562</v>
      </c>
      <c r="C703" t="s">
        <v>28560</v>
      </c>
      <c r="D703" t="s">
        <v>28559</v>
      </c>
      <c r="E703" t="s">
        <v>14199</v>
      </c>
      <c r="F703" t="s">
        <v>42</v>
      </c>
      <c r="G703" s="2">
        <v>43413</v>
      </c>
      <c r="H703" s="1">
        <v>22814</v>
      </c>
      <c r="I703" s="1">
        <v>9888.68</v>
      </c>
    </row>
    <row r="704" spans="1:9" x14ac:dyDescent="0.25">
      <c r="A704" t="s">
        <v>28557</v>
      </c>
      <c r="B704" t="s">
        <v>28558</v>
      </c>
      <c r="C704" t="s">
        <v>28556</v>
      </c>
      <c r="D704" t="s">
        <v>28555</v>
      </c>
      <c r="E704" t="s">
        <v>14199</v>
      </c>
      <c r="F704" t="s">
        <v>4</v>
      </c>
      <c r="G704" s="2">
        <v>43391</v>
      </c>
      <c r="H704" s="1">
        <v>62396</v>
      </c>
      <c r="I704" s="1">
        <v>26834.22</v>
      </c>
    </row>
    <row r="705" spans="1:9" x14ac:dyDescent="0.25">
      <c r="A705" t="s">
        <v>28553</v>
      </c>
      <c r="B705" t="s">
        <v>28554</v>
      </c>
      <c r="C705" t="s">
        <v>28552</v>
      </c>
      <c r="D705" t="s">
        <v>28551</v>
      </c>
      <c r="E705" t="s">
        <v>14199</v>
      </c>
      <c r="F705" t="s">
        <v>4</v>
      </c>
      <c r="G705" s="2">
        <v>43444</v>
      </c>
      <c r="H705" s="1">
        <v>26205</v>
      </c>
      <c r="I705" s="1">
        <v>11006.1</v>
      </c>
    </row>
    <row r="706" spans="1:9" x14ac:dyDescent="0.25">
      <c r="A706" t="s">
        <v>28549</v>
      </c>
      <c r="B706" t="s">
        <v>28550</v>
      </c>
      <c r="C706" t="s">
        <v>1099</v>
      </c>
      <c r="D706" t="s">
        <v>28548</v>
      </c>
      <c r="E706" t="s">
        <v>14199</v>
      </c>
      <c r="F706" t="s">
        <v>4</v>
      </c>
      <c r="G706" s="2">
        <v>43431</v>
      </c>
      <c r="H706" s="1">
        <v>33367</v>
      </c>
      <c r="I706" s="1">
        <v>14102.02</v>
      </c>
    </row>
    <row r="707" spans="1:9" x14ac:dyDescent="0.25">
      <c r="A707" t="s">
        <v>28546</v>
      </c>
      <c r="B707" t="s">
        <v>28547</v>
      </c>
      <c r="C707" t="s">
        <v>28545</v>
      </c>
      <c r="D707" t="s">
        <v>28544</v>
      </c>
      <c r="E707" t="s">
        <v>14199</v>
      </c>
      <c r="F707" t="s">
        <v>4</v>
      </c>
      <c r="G707" s="2">
        <v>43445</v>
      </c>
      <c r="H707" s="1">
        <v>24136</v>
      </c>
      <c r="I707" s="1">
        <v>10181.19</v>
      </c>
    </row>
    <row r="708" spans="1:9" x14ac:dyDescent="0.25">
      <c r="A708" t="s">
        <v>28542</v>
      </c>
      <c r="B708" t="s">
        <v>28543</v>
      </c>
      <c r="C708" t="s">
        <v>28541</v>
      </c>
      <c r="D708" t="s">
        <v>28540</v>
      </c>
      <c r="E708" t="s">
        <v>14199</v>
      </c>
      <c r="F708" t="s">
        <v>4</v>
      </c>
      <c r="G708" s="2">
        <v>43430</v>
      </c>
      <c r="H708" s="1">
        <v>25499</v>
      </c>
      <c r="I708" s="1">
        <v>10709.58</v>
      </c>
    </row>
    <row r="709" spans="1:9" x14ac:dyDescent="0.25">
      <c r="A709" t="s">
        <v>28538</v>
      </c>
      <c r="B709" t="s">
        <v>28539</v>
      </c>
      <c r="C709" t="s">
        <v>28537</v>
      </c>
      <c r="D709" t="s">
        <v>28536</v>
      </c>
      <c r="E709" t="s">
        <v>14199</v>
      </c>
      <c r="F709" t="s">
        <v>4</v>
      </c>
      <c r="G709" s="2">
        <v>43430</v>
      </c>
      <c r="H709" s="1">
        <v>9016</v>
      </c>
      <c r="I709" s="1">
        <v>3873.04</v>
      </c>
    </row>
    <row r="710" spans="1:9" x14ac:dyDescent="0.25">
      <c r="A710" t="s">
        <v>28534</v>
      </c>
      <c r="B710" t="s">
        <v>28535</v>
      </c>
      <c r="C710" t="s">
        <v>28533</v>
      </c>
      <c r="D710" t="s">
        <v>28532</v>
      </c>
      <c r="E710" t="s">
        <v>14199</v>
      </c>
      <c r="F710" t="s">
        <v>4</v>
      </c>
      <c r="G710" s="2">
        <v>43430</v>
      </c>
      <c r="H710" s="1">
        <v>7157</v>
      </c>
      <c r="I710" s="1">
        <v>3005.94</v>
      </c>
    </row>
    <row r="711" spans="1:9" x14ac:dyDescent="0.25">
      <c r="A711" t="s">
        <v>28530</v>
      </c>
      <c r="B711" t="s">
        <v>28531</v>
      </c>
      <c r="C711" t="s">
        <v>5114</v>
      </c>
      <c r="D711" t="s">
        <v>5113</v>
      </c>
      <c r="E711" t="s">
        <v>14199</v>
      </c>
      <c r="F711" t="s">
        <v>4</v>
      </c>
      <c r="G711" s="2">
        <v>43395</v>
      </c>
      <c r="H711" s="1">
        <v>32060</v>
      </c>
      <c r="I711" s="1">
        <v>16030</v>
      </c>
    </row>
    <row r="712" spans="1:9" x14ac:dyDescent="0.25">
      <c r="A712" t="s">
        <v>28528</v>
      </c>
      <c r="B712" t="s">
        <v>28529</v>
      </c>
      <c r="C712" t="s">
        <v>28527</v>
      </c>
      <c r="D712" t="s">
        <v>28526</v>
      </c>
      <c r="E712" t="s">
        <v>14199</v>
      </c>
      <c r="F712" t="s">
        <v>4</v>
      </c>
      <c r="G712" s="2">
        <v>43413</v>
      </c>
      <c r="H712" s="1">
        <v>83266</v>
      </c>
      <c r="I712" s="1">
        <v>14987.88</v>
      </c>
    </row>
    <row r="713" spans="1:9" x14ac:dyDescent="0.25">
      <c r="A713" t="s">
        <v>28524</v>
      </c>
      <c r="B713" t="s">
        <v>28525</v>
      </c>
      <c r="C713" t="s">
        <v>28523</v>
      </c>
      <c r="D713" t="s">
        <v>28522</v>
      </c>
      <c r="E713" t="s">
        <v>14199</v>
      </c>
      <c r="F713" t="s">
        <v>4</v>
      </c>
      <c r="G713" s="2">
        <v>43395</v>
      </c>
      <c r="H713" s="1">
        <v>3662</v>
      </c>
      <c r="I713" s="1">
        <v>1831</v>
      </c>
    </row>
    <row r="714" spans="1:9" x14ac:dyDescent="0.25">
      <c r="A714" t="s">
        <v>28520</v>
      </c>
      <c r="B714" t="s">
        <v>28521</v>
      </c>
      <c r="C714" t="s">
        <v>28519</v>
      </c>
      <c r="D714" t="s">
        <v>28518</v>
      </c>
      <c r="E714" t="s">
        <v>14199</v>
      </c>
      <c r="F714" t="s">
        <v>4</v>
      </c>
      <c r="G714" s="2">
        <v>43368</v>
      </c>
      <c r="H714" s="1">
        <v>18592</v>
      </c>
      <c r="I714" s="1">
        <v>7808.64</v>
      </c>
    </row>
    <row r="715" spans="1:9" x14ac:dyDescent="0.25">
      <c r="A715" t="s">
        <v>28516</v>
      </c>
      <c r="B715" t="s">
        <v>28517</v>
      </c>
      <c r="C715" t="s">
        <v>28515</v>
      </c>
      <c r="D715" t="s">
        <v>28514</v>
      </c>
      <c r="E715" t="s">
        <v>14199</v>
      </c>
      <c r="F715" t="s">
        <v>4</v>
      </c>
      <c r="G715" s="2">
        <v>43368</v>
      </c>
      <c r="H715" s="1">
        <v>53084</v>
      </c>
      <c r="I715" s="1">
        <v>22958.080000000002</v>
      </c>
    </row>
    <row r="716" spans="1:9" x14ac:dyDescent="0.25">
      <c r="A716" t="s">
        <v>28512</v>
      </c>
      <c r="B716" t="s">
        <v>28513</v>
      </c>
      <c r="C716" t="s">
        <v>10116</v>
      </c>
      <c r="D716" t="s">
        <v>10115</v>
      </c>
      <c r="E716" t="s">
        <v>14199</v>
      </c>
      <c r="F716" t="s">
        <v>4</v>
      </c>
      <c r="G716" s="2">
        <v>43396</v>
      </c>
      <c r="H716" s="1">
        <v>988341</v>
      </c>
      <c r="I716" s="1">
        <v>447331.54</v>
      </c>
    </row>
    <row r="717" spans="1:9" x14ac:dyDescent="0.25">
      <c r="A717" t="s">
        <v>28510</v>
      </c>
      <c r="B717" t="s">
        <v>28511</v>
      </c>
      <c r="C717" t="s">
        <v>28509</v>
      </c>
      <c r="D717" t="s">
        <v>28508</v>
      </c>
      <c r="E717" t="s">
        <v>14199</v>
      </c>
      <c r="F717" t="s">
        <v>42</v>
      </c>
      <c r="G717" s="2">
        <v>43104</v>
      </c>
      <c r="H717" s="1">
        <v>18663</v>
      </c>
      <c r="I717" s="1">
        <v>8379.7000000000007</v>
      </c>
    </row>
    <row r="718" spans="1:9" x14ac:dyDescent="0.25">
      <c r="A718" t="s">
        <v>28506</v>
      </c>
      <c r="B718" t="s">
        <v>28507</v>
      </c>
      <c r="C718" t="s">
        <v>13269</v>
      </c>
      <c r="D718" t="s">
        <v>13268</v>
      </c>
      <c r="E718" t="s">
        <v>14199</v>
      </c>
      <c r="F718" t="s">
        <v>4</v>
      </c>
      <c r="G718" s="2">
        <v>43392</v>
      </c>
      <c r="H718" s="1">
        <v>109925</v>
      </c>
      <c r="I718" s="1">
        <v>48019.06</v>
      </c>
    </row>
    <row r="719" spans="1:9" x14ac:dyDescent="0.25">
      <c r="A719" t="s">
        <v>28504</v>
      </c>
      <c r="B719" t="s">
        <v>28505</v>
      </c>
      <c r="C719" t="s">
        <v>28503</v>
      </c>
      <c r="D719" t="s">
        <v>28502</v>
      </c>
      <c r="E719" t="s">
        <v>14199</v>
      </c>
      <c r="F719" t="s">
        <v>4</v>
      </c>
      <c r="G719" s="2">
        <v>43390</v>
      </c>
      <c r="H719" s="1">
        <v>356532</v>
      </c>
      <c r="I719" s="1">
        <v>149743.44</v>
      </c>
    </row>
    <row r="720" spans="1:9" x14ac:dyDescent="0.25">
      <c r="A720" t="s">
        <v>28500</v>
      </c>
      <c r="B720" t="s">
        <v>28501</v>
      </c>
      <c r="C720" t="s">
        <v>9787</v>
      </c>
      <c r="D720" t="s">
        <v>9786</v>
      </c>
      <c r="E720" t="s">
        <v>14199</v>
      </c>
      <c r="F720" t="s">
        <v>42</v>
      </c>
      <c r="G720" s="2">
        <v>43172</v>
      </c>
      <c r="H720" s="1">
        <v>93969</v>
      </c>
      <c r="I720" s="1">
        <v>37587.599999999999</v>
      </c>
    </row>
    <row r="721" spans="1:9" x14ac:dyDescent="0.25">
      <c r="A721" t="s">
        <v>28498</v>
      </c>
      <c r="B721" t="s">
        <v>28499</v>
      </c>
      <c r="C721" t="s">
        <v>10324</v>
      </c>
      <c r="D721" t="s">
        <v>10323</v>
      </c>
      <c r="E721" t="s">
        <v>14199</v>
      </c>
      <c r="F721" t="s">
        <v>4</v>
      </c>
      <c r="G721" s="2">
        <v>43389</v>
      </c>
      <c r="H721" s="1">
        <v>172901</v>
      </c>
      <c r="I721" s="1">
        <v>76883.33</v>
      </c>
    </row>
    <row r="722" spans="1:9" x14ac:dyDescent="0.25">
      <c r="A722" t="s">
        <v>28496</v>
      </c>
      <c r="B722" t="s">
        <v>28497</v>
      </c>
      <c r="C722" t="s">
        <v>28495</v>
      </c>
      <c r="D722" t="s">
        <v>28494</v>
      </c>
      <c r="E722" t="s">
        <v>14199</v>
      </c>
      <c r="F722" t="s">
        <v>42</v>
      </c>
      <c r="G722" s="2">
        <v>43409</v>
      </c>
      <c r="H722" s="1">
        <v>204821</v>
      </c>
      <c r="I722" s="1">
        <v>88305.279999999999</v>
      </c>
    </row>
    <row r="723" spans="1:9" x14ac:dyDescent="0.25">
      <c r="A723" t="s">
        <v>28492</v>
      </c>
      <c r="B723" t="s">
        <v>28493</v>
      </c>
      <c r="C723" t="s">
        <v>8373</v>
      </c>
      <c r="D723" t="s">
        <v>8372</v>
      </c>
      <c r="E723" t="s">
        <v>14199</v>
      </c>
      <c r="F723" t="s">
        <v>4</v>
      </c>
      <c r="G723" s="2">
        <v>43391</v>
      </c>
      <c r="H723" s="1">
        <v>8916</v>
      </c>
      <c r="I723" s="1">
        <v>4078.08</v>
      </c>
    </row>
    <row r="724" spans="1:9" x14ac:dyDescent="0.25">
      <c r="A724" t="s">
        <v>28490</v>
      </c>
      <c r="B724" t="s">
        <v>28491</v>
      </c>
      <c r="C724" t="s">
        <v>28489</v>
      </c>
      <c r="D724" t="s">
        <v>28488</v>
      </c>
      <c r="E724" t="s">
        <v>14199</v>
      </c>
      <c r="F724" t="s">
        <v>42</v>
      </c>
      <c r="G724" s="2">
        <v>43384</v>
      </c>
      <c r="H724" s="1">
        <v>27748</v>
      </c>
      <c r="I724" s="1">
        <v>11654.16</v>
      </c>
    </row>
    <row r="725" spans="1:9" x14ac:dyDescent="0.25">
      <c r="A725" t="s">
        <v>28486</v>
      </c>
      <c r="B725" t="s">
        <v>28487</v>
      </c>
      <c r="C725" t="s">
        <v>28485</v>
      </c>
      <c r="D725" t="s">
        <v>28484</v>
      </c>
      <c r="E725" t="s">
        <v>14199</v>
      </c>
      <c r="F725" t="s">
        <v>4</v>
      </c>
      <c r="G725" s="2">
        <v>43367</v>
      </c>
      <c r="H725" s="1">
        <v>135188</v>
      </c>
      <c r="I725" s="1">
        <v>64994.32</v>
      </c>
    </row>
    <row r="726" spans="1:9" x14ac:dyDescent="0.25">
      <c r="A726" t="s">
        <v>28482</v>
      </c>
      <c r="B726" t="s">
        <v>28483</v>
      </c>
      <c r="C726" t="s">
        <v>28457</v>
      </c>
      <c r="D726" t="s">
        <v>28456</v>
      </c>
      <c r="E726" t="s">
        <v>14199</v>
      </c>
      <c r="F726" t="s">
        <v>4</v>
      </c>
      <c r="G726" s="2">
        <v>43420</v>
      </c>
      <c r="H726" s="1">
        <v>191314</v>
      </c>
      <c r="I726" s="1">
        <v>105222.7</v>
      </c>
    </row>
    <row r="727" spans="1:9" x14ac:dyDescent="0.25">
      <c r="A727" t="s">
        <v>28480</v>
      </c>
      <c r="B727" t="s">
        <v>28481</v>
      </c>
      <c r="C727" t="s">
        <v>28479</v>
      </c>
      <c r="D727" t="s">
        <v>28478</v>
      </c>
      <c r="E727" t="s">
        <v>14199</v>
      </c>
      <c r="F727" t="s">
        <v>4</v>
      </c>
      <c r="G727" s="2">
        <v>43392</v>
      </c>
      <c r="H727" s="1">
        <v>56344</v>
      </c>
      <c r="I727" s="1">
        <v>23664.48</v>
      </c>
    </row>
    <row r="728" spans="1:9" x14ac:dyDescent="0.25">
      <c r="A728" t="s">
        <v>28476</v>
      </c>
      <c r="B728" t="s">
        <v>28477</v>
      </c>
      <c r="C728" t="s">
        <v>503</v>
      </c>
      <c r="D728" t="s">
        <v>502</v>
      </c>
      <c r="E728" t="s">
        <v>14199</v>
      </c>
      <c r="F728" t="s">
        <v>4</v>
      </c>
      <c r="G728" s="2">
        <v>43420</v>
      </c>
      <c r="H728" s="1">
        <v>117178</v>
      </c>
      <c r="I728" s="1">
        <v>64447.9</v>
      </c>
    </row>
    <row r="729" spans="1:9" x14ac:dyDescent="0.25">
      <c r="A729" t="s">
        <v>28474</v>
      </c>
      <c r="B729" t="s">
        <v>28475</v>
      </c>
      <c r="C729" t="s">
        <v>28473</v>
      </c>
      <c r="D729" t="s">
        <v>28472</v>
      </c>
      <c r="E729" t="s">
        <v>14199</v>
      </c>
      <c r="F729" t="s">
        <v>4</v>
      </c>
      <c r="G729" s="2">
        <v>43388</v>
      </c>
      <c r="H729" s="1">
        <v>22473</v>
      </c>
      <c r="I729" s="1">
        <v>9524.85</v>
      </c>
    </row>
    <row r="730" spans="1:9" x14ac:dyDescent="0.25">
      <c r="A730" t="s">
        <v>28470</v>
      </c>
      <c r="B730" t="s">
        <v>28471</v>
      </c>
      <c r="C730" t="s">
        <v>28469</v>
      </c>
      <c r="D730" t="s">
        <v>28468</v>
      </c>
      <c r="E730" t="s">
        <v>14199</v>
      </c>
      <c r="F730" t="s">
        <v>4</v>
      </c>
      <c r="G730" s="2">
        <v>43376</v>
      </c>
      <c r="H730" s="1">
        <v>205470</v>
      </c>
      <c r="I730" s="1">
        <v>88856.58</v>
      </c>
    </row>
    <row r="731" spans="1:9" x14ac:dyDescent="0.25">
      <c r="A731" t="s">
        <v>28466</v>
      </c>
      <c r="B731" t="s">
        <v>28467</v>
      </c>
      <c r="C731" t="s">
        <v>7201</v>
      </c>
      <c r="D731" t="s">
        <v>7200</v>
      </c>
      <c r="E731" t="s">
        <v>14199</v>
      </c>
      <c r="F731" t="s">
        <v>4</v>
      </c>
      <c r="G731" s="2">
        <v>43381</v>
      </c>
      <c r="H731" s="1">
        <v>325941</v>
      </c>
      <c r="I731" s="1">
        <v>136895.22</v>
      </c>
    </row>
    <row r="732" spans="1:9" x14ac:dyDescent="0.25">
      <c r="A732" t="s">
        <v>28464</v>
      </c>
      <c r="B732" t="s">
        <v>28465</v>
      </c>
      <c r="C732" t="s">
        <v>26674</v>
      </c>
      <c r="D732" t="s">
        <v>26673</v>
      </c>
      <c r="E732" t="s">
        <v>14199</v>
      </c>
      <c r="F732" t="s">
        <v>42</v>
      </c>
      <c r="G732" s="2">
        <v>43389</v>
      </c>
      <c r="H732" s="1">
        <v>591068</v>
      </c>
      <c r="I732" s="1">
        <v>248248.56</v>
      </c>
    </row>
    <row r="733" spans="1:9" x14ac:dyDescent="0.25">
      <c r="A733" t="s">
        <v>28462</v>
      </c>
      <c r="B733" t="s">
        <v>28463</v>
      </c>
      <c r="C733" t="s">
        <v>28411</v>
      </c>
      <c r="D733" t="s">
        <v>28410</v>
      </c>
      <c r="E733" t="s">
        <v>14199</v>
      </c>
      <c r="F733" t="s">
        <v>42</v>
      </c>
      <c r="G733" s="2">
        <v>43412</v>
      </c>
      <c r="H733" s="1">
        <v>249904</v>
      </c>
      <c r="I733" s="1">
        <v>104977.1</v>
      </c>
    </row>
    <row r="734" spans="1:9" x14ac:dyDescent="0.25">
      <c r="A734" t="s">
        <v>28460</v>
      </c>
      <c r="B734" t="s">
        <v>28461</v>
      </c>
      <c r="C734" t="s">
        <v>10838</v>
      </c>
      <c r="D734" t="s">
        <v>10837</v>
      </c>
      <c r="E734" t="s">
        <v>14199</v>
      </c>
      <c r="F734" t="s">
        <v>4</v>
      </c>
      <c r="G734" s="2">
        <v>43369</v>
      </c>
      <c r="H734" s="1">
        <v>42939</v>
      </c>
      <c r="I734" s="1">
        <v>18034.38</v>
      </c>
    </row>
    <row r="735" spans="1:9" x14ac:dyDescent="0.25">
      <c r="A735" t="s">
        <v>28458</v>
      </c>
      <c r="B735" t="s">
        <v>28459</v>
      </c>
      <c r="C735" t="s">
        <v>28457</v>
      </c>
      <c r="D735" t="s">
        <v>28456</v>
      </c>
      <c r="E735" t="s">
        <v>14199</v>
      </c>
      <c r="F735" t="s">
        <v>4</v>
      </c>
      <c r="G735" s="2">
        <v>43420</v>
      </c>
      <c r="H735" s="1">
        <v>191139</v>
      </c>
      <c r="I735" s="1">
        <v>80295.41</v>
      </c>
    </row>
    <row r="736" spans="1:9" x14ac:dyDescent="0.25">
      <c r="A736" t="s">
        <v>28454</v>
      </c>
      <c r="B736" t="s">
        <v>28455</v>
      </c>
      <c r="C736" t="s">
        <v>9733</v>
      </c>
      <c r="D736" t="s">
        <v>9732</v>
      </c>
      <c r="E736" t="s">
        <v>14199</v>
      </c>
      <c r="F736" t="s">
        <v>4</v>
      </c>
      <c r="G736" s="2">
        <v>43381</v>
      </c>
      <c r="H736" s="1">
        <v>21275</v>
      </c>
      <c r="I736" s="1">
        <v>8935.5</v>
      </c>
    </row>
    <row r="737" spans="1:9" x14ac:dyDescent="0.25">
      <c r="A737" t="s">
        <v>28452</v>
      </c>
      <c r="B737" t="s">
        <v>28453</v>
      </c>
      <c r="C737" t="s">
        <v>28451</v>
      </c>
      <c r="D737" t="s">
        <v>28450</v>
      </c>
      <c r="E737" t="s">
        <v>14199</v>
      </c>
      <c r="F737" t="s">
        <v>4</v>
      </c>
      <c r="G737" s="2">
        <v>43444</v>
      </c>
      <c r="H737" s="1">
        <v>87871</v>
      </c>
      <c r="I737" s="1">
        <v>37653.19</v>
      </c>
    </row>
    <row r="738" spans="1:9" x14ac:dyDescent="0.25">
      <c r="A738" t="s">
        <v>28448</v>
      </c>
      <c r="B738" t="s">
        <v>28449</v>
      </c>
      <c r="C738" t="s">
        <v>1285</v>
      </c>
      <c r="D738" t="s">
        <v>1284</v>
      </c>
      <c r="E738" t="s">
        <v>14199</v>
      </c>
      <c r="F738" t="s">
        <v>4</v>
      </c>
      <c r="G738" s="2">
        <v>43350</v>
      </c>
      <c r="H738" s="1">
        <v>121847</v>
      </c>
      <c r="I738" s="1">
        <v>67015.850000000006</v>
      </c>
    </row>
    <row r="739" spans="1:9" x14ac:dyDescent="0.25">
      <c r="A739" t="s">
        <v>28446</v>
      </c>
      <c r="B739" t="s">
        <v>28447</v>
      </c>
      <c r="C739" t="s">
        <v>331</v>
      </c>
      <c r="D739" t="s">
        <v>330</v>
      </c>
      <c r="E739" t="s">
        <v>14199</v>
      </c>
      <c r="F739" t="s">
        <v>4</v>
      </c>
      <c r="G739" s="2">
        <v>43369</v>
      </c>
      <c r="H739" s="1">
        <v>1007</v>
      </c>
      <c r="I739" s="1">
        <v>503.5</v>
      </c>
    </row>
    <row r="740" spans="1:9" x14ac:dyDescent="0.25">
      <c r="A740" t="s">
        <v>28444</v>
      </c>
      <c r="B740" t="s">
        <v>28445</v>
      </c>
      <c r="C740" t="s">
        <v>28443</v>
      </c>
      <c r="D740" t="s">
        <v>28442</v>
      </c>
      <c r="E740" t="s">
        <v>14199</v>
      </c>
      <c r="F740" t="s">
        <v>4</v>
      </c>
      <c r="G740" s="2">
        <v>43412</v>
      </c>
      <c r="H740" s="1">
        <v>202230</v>
      </c>
      <c r="I740" s="1">
        <v>84936.6</v>
      </c>
    </row>
    <row r="741" spans="1:9" x14ac:dyDescent="0.25">
      <c r="A741" t="s">
        <v>28440</v>
      </c>
      <c r="B741" t="s">
        <v>28441</v>
      </c>
      <c r="C741" t="s">
        <v>28439</v>
      </c>
      <c r="D741" t="s">
        <v>28438</v>
      </c>
      <c r="E741" t="s">
        <v>14199</v>
      </c>
      <c r="F741" t="s">
        <v>4</v>
      </c>
      <c r="G741" s="2">
        <v>43391</v>
      </c>
      <c r="H741" s="1">
        <v>50742</v>
      </c>
      <c r="I741" s="1">
        <v>23963.64</v>
      </c>
    </row>
    <row r="742" spans="1:9" x14ac:dyDescent="0.25">
      <c r="A742" t="s">
        <v>28436</v>
      </c>
      <c r="B742" t="s">
        <v>28437</v>
      </c>
      <c r="C742" t="s">
        <v>28435</v>
      </c>
      <c r="D742" t="s">
        <v>28434</v>
      </c>
      <c r="E742" t="s">
        <v>14199</v>
      </c>
      <c r="F742" t="s">
        <v>4</v>
      </c>
      <c r="G742" s="2">
        <v>43363</v>
      </c>
      <c r="H742" s="1">
        <v>244012</v>
      </c>
      <c r="I742" s="1">
        <v>102485.04</v>
      </c>
    </row>
    <row r="743" spans="1:9" x14ac:dyDescent="0.25">
      <c r="A743" t="s">
        <v>28432</v>
      </c>
      <c r="B743" t="s">
        <v>28433</v>
      </c>
      <c r="C743" t="s">
        <v>28431</v>
      </c>
      <c r="D743" t="s">
        <v>28430</v>
      </c>
      <c r="E743" t="s">
        <v>14199</v>
      </c>
      <c r="F743" t="s">
        <v>4</v>
      </c>
      <c r="G743" s="2">
        <v>43369</v>
      </c>
      <c r="H743" s="1">
        <v>38516</v>
      </c>
      <c r="I743" s="1">
        <v>17610.32</v>
      </c>
    </row>
    <row r="744" spans="1:9" x14ac:dyDescent="0.25">
      <c r="A744" t="s">
        <v>28428</v>
      </c>
      <c r="B744" t="s">
        <v>28429</v>
      </c>
      <c r="C744" t="s">
        <v>28427</v>
      </c>
      <c r="D744" t="s">
        <v>28426</v>
      </c>
      <c r="E744" t="s">
        <v>14199</v>
      </c>
      <c r="F744" t="s">
        <v>4</v>
      </c>
      <c r="G744" s="2">
        <v>43378</v>
      </c>
      <c r="H744" s="1">
        <v>380349</v>
      </c>
      <c r="I744" s="1">
        <v>209191.95</v>
      </c>
    </row>
    <row r="745" spans="1:9" x14ac:dyDescent="0.25">
      <c r="A745" t="s">
        <v>28424</v>
      </c>
      <c r="B745" t="s">
        <v>28425</v>
      </c>
      <c r="C745" t="s">
        <v>28423</v>
      </c>
      <c r="D745" t="s">
        <v>28422</v>
      </c>
      <c r="E745" t="s">
        <v>14199</v>
      </c>
      <c r="F745" t="s">
        <v>4</v>
      </c>
      <c r="G745" s="2">
        <v>43395</v>
      </c>
      <c r="H745" s="1">
        <v>23994</v>
      </c>
      <c r="I745" s="1">
        <v>10077.48</v>
      </c>
    </row>
    <row r="746" spans="1:9" x14ac:dyDescent="0.25">
      <c r="A746" t="s">
        <v>28420</v>
      </c>
      <c r="B746" t="s">
        <v>28421</v>
      </c>
      <c r="C746" t="s">
        <v>28419</v>
      </c>
      <c r="D746" t="s">
        <v>28418</v>
      </c>
      <c r="E746" t="s">
        <v>14199</v>
      </c>
      <c r="F746" t="s">
        <v>4</v>
      </c>
      <c r="G746" s="2">
        <v>43402</v>
      </c>
      <c r="H746" s="1">
        <v>2907</v>
      </c>
      <c r="I746" s="1">
        <v>1453.5</v>
      </c>
    </row>
    <row r="747" spans="1:9" x14ac:dyDescent="0.25">
      <c r="A747" t="s">
        <v>28416</v>
      </c>
      <c r="B747" t="s">
        <v>28417</v>
      </c>
      <c r="C747" t="s">
        <v>28415</v>
      </c>
      <c r="D747" t="s">
        <v>28414</v>
      </c>
      <c r="E747" t="s">
        <v>14199</v>
      </c>
      <c r="F747" t="s">
        <v>42</v>
      </c>
      <c r="G747" s="2">
        <v>43103</v>
      </c>
      <c r="H747" s="1">
        <v>98505</v>
      </c>
      <c r="I747" s="1">
        <v>39402</v>
      </c>
    </row>
    <row r="748" spans="1:9" x14ac:dyDescent="0.25">
      <c r="A748" t="s">
        <v>28412</v>
      </c>
      <c r="B748" t="s">
        <v>28413</v>
      </c>
      <c r="C748" t="s">
        <v>28411</v>
      </c>
      <c r="D748" t="s">
        <v>28410</v>
      </c>
      <c r="E748" t="s">
        <v>14199</v>
      </c>
      <c r="F748" t="s">
        <v>42</v>
      </c>
      <c r="G748" s="2">
        <v>43412</v>
      </c>
      <c r="H748" s="1">
        <v>381937</v>
      </c>
      <c r="I748" s="1">
        <v>210065.35</v>
      </c>
    </row>
    <row r="749" spans="1:9" x14ac:dyDescent="0.25">
      <c r="A749" t="s">
        <v>28408</v>
      </c>
      <c r="B749" t="s">
        <v>28409</v>
      </c>
      <c r="C749" t="s">
        <v>27434</v>
      </c>
      <c r="D749" t="s">
        <v>27433</v>
      </c>
      <c r="E749" t="s">
        <v>14199</v>
      </c>
      <c r="F749" t="s">
        <v>42</v>
      </c>
      <c r="G749" s="2">
        <v>43381</v>
      </c>
      <c r="H749" s="1">
        <v>597130</v>
      </c>
      <c r="I749" s="1">
        <v>265083.65000000002</v>
      </c>
    </row>
    <row r="750" spans="1:9" x14ac:dyDescent="0.25">
      <c r="A750" t="s">
        <v>28406</v>
      </c>
      <c r="B750" t="s">
        <v>28407</v>
      </c>
      <c r="C750" t="s">
        <v>28405</v>
      </c>
      <c r="D750" t="s">
        <v>28404</v>
      </c>
      <c r="E750" t="s">
        <v>14199</v>
      </c>
      <c r="F750" t="s">
        <v>4</v>
      </c>
      <c r="G750" s="2">
        <v>43444</v>
      </c>
      <c r="H750" s="1">
        <v>15311</v>
      </c>
      <c r="I750" s="1">
        <v>6430.62</v>
      </c>
    </row>
    <row r="751" spans="1:9" x14ac:dyDescent="0.25">
      <c r="A751" t="s">
        <v>28402</v>
      </c>
      <c r="B751" t="s">
        <v>28403</v>
      </c>
      <c r="C751" t="s">
        <v>7791</v>
      </c>
      <c r="D751" t="s">
        <v>7790</v>
      </c>
      <c r="E751" t="s">
        <v>14199</v>
      </c>
      <c r="F751" t="s">
        <v>4</v>
      </c>
      <c r="G751" s="2">
        <v>43430</v>
      </c>
      <c r="H751" s="1">
        <v>370373</v>
      </c>
      <c r="I751" s="1">
        <v>171705.11</v>
      </c>
    </row>
    <row r="752" spans="1:9" x14ac:dyDescent="0.25">
      <c r="A752" t="s">
        <v>28400</v>
      </c>
      <c r="B752" t="s">
        <v>28401</v>
      </c>
      <c r="C752" t="s">
        <v>1538</v>
      </c>
      <c r="D752" t="s">
        <v>1537</v>
      </c>
      <c r="E752" t="s">
        <v>14199</v>
      </c>
      <c r="F752" t="s">
        <v>4</v>
      </c>
      <c r="G752" s="2">
        <v>43377</v>
      </c>
      <c r="H752" s="1">
        <v>699961</v>
      </c>
      <c r="I752" s="1">
        <v>293983.62</v>
      </c>
    </row>
    <row r="753" spans="1:9" x14ac:dyDescent="0.25">
      <c r="A753" t="s">
        <v>28398</v>
      </c>
      <c r="B753" t="s">
        <v>28399</v>
      </c>
      <c r="C753" t="s">
        <v>28397</v>
      </c>
      <c r="D753" t="s">
        <v>28396</v>
      </c>
      <c r="E753" t="s">
        <v>14199</v>
      </c>
      <c r="F753" t="s">
        <v>4</v>
      </c>
      <c r="G753" s="2">
        <v>43389</v>
      </c>
      <c r="H753" s="1">
        <v>118819</v>
      </c>
      <c r="I753" s="1">
        <v>51015.61</v>
      </c>
    </row>
    <row r="754" spans="1:9" x14ac:dyDescent="0.25">
      <c r="A754" t="s">
        <v>28394</v>
      </c>
      <c r="B754" t="s">
        <v>28395</v>
      </c>
      <c r="C754" t="s">
        <v>28393</v>
      </c>
      <c r="D754" t="s">
        <v>28392</v>
      </c>
      <c r="E754" t="s">
        <v>14199</v>
      </c>
      <c r="F754" t="s">
        <v>4</v>
      </c>
      <c r="G754" s="2">
        <v>43388</v>
      </c>
      <c r="H754" s="1">
        <v>149846</v>
      </c>
      <c r="I754" s="1">
        <v>82415.3</v>
      </c>
    </row>
    <row r="755" spans="1:9" x14ac:dyDescent="0.25">
      <c r="A755" t="s">
        <v>28390</v>
      </c>
      <c r="B755" t="s">
        <v>28391</v>
      </c>
      <c r="C755" t="s">
        <v>28389</v>
      </c>
      <c r="D755" t="s">
        <v>28388</v>
      </c>
      <c r="E755" t="s">
        <v>14199</v>
      </c>
      <c r="F755" t="s">
        <v>42</v>
      </c>
      <c r="G755" s="2">
        <v>43390</v>
      </c>
      <c r="H755" s="1">
        <v>77779</v>
      </c>
      <c r="I755" s="1">
        <v>42778.45</v>
      </c>
    </row>
    <row r="756" spans="1:9" x14ac:dyDescent="0.25">
      <c r="A756" t="s">
        <v>28386</v>
      </c>
      <c r="B756" t="s">
        <v>28387</v>
      </c>
      <c r="C756" t="s">
        <v>28385</v>
      </c>
      <c r="D756" t="s">
        <v>28384</v>
      </c>
      <c r="E756" t="s">
        <v>14199</v>
      </c>
      <c r="F756" t="s">
        <v>4</v>
      </c>
      <c r="G756" s="2">
        <v>43378</v>
      </c>
      <c r="H756" s="1">
        <v>54243</v>
      </c>
      <c r="I756" s="1">
        <v>24175.919999999998</v>
      </c>
    </row>
    <row r="757" spans="1:9" x14ac:dyDescent="0.25">
      <c r="A757" t="s">
        <v>28382</v>
      </c>
      <c r="B757" t="s">
        <v>28383</v>
      </c>
      <c r="C757" t="s">
        <v>28381</v>
      </c>
      <c r="D757" t="s">
        <v>28380</v>
      </c>
      <c r="E757" t="s">
        <v>14199</v>
      </c>
      <c r="F757" t="s">
        <v>42</v>
      </c>
      <c r="G757" s="2">
        <v>43404</v>
      </c>
      <c r="H757" s="1">
        <v>91754</v>
      </c>
      <c r="I757" s="1">
        <v>38536.68</v>
      </c>
    </row>
    <row r="758" spans="1:9" x14ac:dyDescent="0.25">
      <c r="A758" t="s">
        <v>28378</v>
      </c>
      <c r="B758" t="s">
        <v>28379</v>
      </c>
      <c r="C758" t="s">
        <v>28377</v>
      </c>
      <c r="D758" t="s">
        <v>28376</v>
      </c>
      <c r="E758" t="s">
        <v>14199</v>
      </c>
      <c r="F758" t="s">
        <v>4</v>
      </c>
      <c r="G758" s="2">
        <v>43412</v>
      </c>
      <c r="H758" s="1">
        <v>519369</v>
      </c>
      <c r="I758" s="1">
        <v>218134.98</v>
      </c>
    </row>
    <row r="759" spans="1:9" x14ac:dyDescent="0.25">
      <c r="A759" t="s">
        <v>28374</v>
      </c>
      <c r="B759" t="s">
        <v>28375</v>
      </c>
      <c r="C759" t="s">
        <v>28373</v>
      </c>
      <c r="D759" t="s">
        <v>28372</v>
      </c>
      <c r="E759" t="s">
        <v>14199</v>
      </c>
      <c r="F759" t="s">
        <v>4</v>
      </c>
      <c r="G759" s="2">
        <v>43389</v>
      </c>
      <c r="H759" s="1">
        <v>158934</v>
      </c>
      <c r="I759" s="1">
        <v>66752.28</v>
      </c>
    </row>
    <row r="760" spans="1:9" x14ac:dyDescent="0.25">
      <c r="A760" t="s">
        <v>28370</v>
      </c>
      <c r="B760" t="s">
        <v>28371</v>
      </c>
      <c r="C760" t="s">
        <v>28369</v>
      </c>
      <c r="D760" t="s">
        <v>28368</v>
      </c>
      <c r="E760" t="s">
        <v>14199</v>
      </c>
      <c r="F760" t="s">
        <v>4</v>
      </c>
      <c r="G760" s="2">
        <v>43444</v>
      </c>
      <c r="H760" s="1">
        <v>76764</v>
      </c>
      <c r="I760" s="1">
        <v>32340.2</v>
      </c>
    </row>
    <row r="761" spans="1:9" x14ac:dyDescent="0.25">
      <c r="A761" t="s">
        <v>28366</v>
      </c>
      <c r="B761" t="s">
        <v>28367</v>
      </c>
      <c r="C761" t="s">
        <v>5024</v>
      </c>
      <c r="D761" t="s">
        <v>5023</v>
      </c>
      <c r="E761" t="s">
        <v>14199</v>
      </c>
      <c r="F761" t="s">
        <v>4</v>
      </c>
      <c r="G761" s="2">
        <v>43391</v>
      </c>
      <c r="H761" s="1">
        <v>41493</v>
      </c>
      <c r="I761" s="1">
        <v>17427.060000000001</v>
      </c>
    </row>
    <row r="762" spans="1:9" x14ac:dyDescent="0.25">
      <c r="A762" t="s">
        <v>28364</v>
      </c>
      <c r="B762" t="s">
        <v>28365</v>
      </c>
      <c r="C762" t="s">
        <v>4109</v>
      </c>
      <c r="D762" t="s">
        <v>4108</v>
      </c>
      <c r="E762" t="s">
        <v>14199</v>
      </c>
      <c r="F762" t="s">
        <v>4</v>
      </c>
      <c r="G762" s="2">
        <v>43444</v>
      </c>
      <c r="H762" s="1">
        <v>151540</v>
      </c>
      <c r="I762" s="1">
        <v>63646.8</v>
      </c>
    </row>
    <row r="763" spans="1:9" x14ac:dyDescent="0.25">
      <c r="A763" t="s">
        <v>28362</v>
      </c>
      <c r="B763" t="s">
        <v>28363</v>
      </c>
      <c r="C763" t="s">
        <v>4507</v>
      </c>
      <c r="D763" t="s">
        <v>4506</v>
      </c>
      <c r="E763" t="s">
        <v>14199</v>
      </c>
      <c r="F763" t="s">
        <v>42</v>
      </c>
      <c r="G763" s="2">
        <v>43199</v>
      </c>
      <c r="H763" s="1">
        <v>308442</v>
      </c>
      <c r="I763" s="1">
        <v>123376.8</v>
      </c>
    </row>
    <row r="764" spans="1:9" x14ac:dyDescent="0.25">
      <c r="A764" t="s">
        <v>28360</v>
      </c>
      <c r="B764" t="s">
        <v>28361</v>
      </c>
      <c r="C764" t="s">
        <v>28359</v>
      </c>
      <c r="D764" t="s">
        <v>28358</v>
      </c>
      <c r="E764" t="s">
        <v>14199</v>
      </c>
      <c r="F764" t="s">
        <v>4</v>
      </c>
      <c r="G764" s="2">
        <v>43427</v>
      </c>
      <c r="H764" s="1">
        <v>80898</v>
      </c>
      <c r="I764" s="1">
        <v>33977.160000000003</v>
      </c>
    </row>
    <row r="765" spans="1:9" x14ac:dyDescent="0.25">
      <c r="A765" t="s">
        <v>28356</v>
      </c>
      <c r="B765" t="s">
        <v>28357</v>
      </c>
      <c r="C765" t="s">
        <v>28355</v>
      </c>
      <c r="D765" t="s">
        <v>28354</v>
      </c>
      <c r="E765" t="s">
        <v>14199</v>
      </c>
      <c r="F765" t="s">
        <v>42</v>
      </c>
      <c r="G765" s="2">
        <v>43104</v>
      </c>
      <c r="H765" s="1">
        <v>315464</v>
      </c>
      <c r="I765" s="1">
        <v>157732</v>
      </c>
    </row>
    <row r="766" spans="1:9" x14ac:dyDescent="0.25">
      <c r="A766" t="s">
        <v>28352</v>
      </c>
      <c r="B766" t="s">
        <v>28353</v>
      </c>
      <c r="C766" t="s">
        <v>28351</v>
      </c>
      <c r="D766" t="s">
        <v>28350</v>
      </c>
      <c r="E766" t="s">
        <v>14199</v>
      </c>
      <c r="F766" t="s">
        <v>42</v>
      </c>
      <c r="G766" s="2">
        <v>43396</v>
      </c>
      <c r="H766" s="1">
        <v>181059</v>
      </c>
      <c r="I766" s="1">
        <v>78882.03</v>
      </c>
    </row>
    <row r="767" spans="1:9" x14ac:dyDescent="0.25">
      <c r="A767" t="s">
        <v>28348</v>
      </c>
      <c r="B767" t="s">
        <v>28349</v>
      </c>
      <c r="C767" t="s">
        <v>28347</v>
      </c>
      <c r="D767" t="s">
        <v>28346</v>
      </c>
      <c r="E767" t="s">
        <v>14199</v>
      </c>
      <c r="F767" t="s">
        <v>42</v>
      </c>
      <c r="G767" s="2">
        <v>43172</v>
      </c>
      <c r="H767" s="1">
        <v>18200</v>
      </c>
      <c r="I767" s="1">
        <v>8661.2999999999993</v>
      </c>
    </row>
    <row r="768" spans="1:9" x14ac:dyDescent="0.25">
      <c r="A768" t="s">
        <v>28344</v>
      </c>
      <c r="B768" t="s">
        <v>28345</v>
      </c>
      <c r="C768" t="s">
        <v>28343</v>
      </c>
      <c r="D768" t="s">
        <v>28342</v>
      </c>
      <c r="E768" t="s">
        <v>14199</v>
      </c>
      <c r="F768" t="s">
        <v>4</v>
      </c>
      <c r="G768" s="2">
        <v>43411</v>
      </c>
      <c r="H768" s="1">
        <v>7194</v>
      </c>
      <c r="I768" s="1">
        <v>3021.48</v>
      </c>
    </row>
    <row r="769" spans="1:9" x14ac:dyDescent="0.25">
      <c r="A769" t="s">
        <v>28340</v>
      </c>
      <c r="B769" t="s">
        <v>28341</v>
      </c>
      <c r="C769" t="s">
        <v>28339</v>
      </c>
      <c r="D769" t="s">
        <v>28338</v>
      </c>
      <c r="E769" t="s">
        <v>14199</v>
      </c>
      <c r="F769" t="s">
        <v>42</v>
      </c>
      <c r="G769" s="2">
        <v>43122</v>
      </c>
      <c r="H769" s="1">
        <v>351601</v>
      </c>
      <c r="I769" s="1">
        <v>140640.4</v>
      </c>
    </row>
    <row r="770" spans="1:9" x14ac:dyDescent="0.25">
      <c r="A770" t="s">
        <v>28336</v>
      </c>
      <c r="B770" t="s">
        <v>28337</v>
      </c>
      <c r="C770" t="s">
        <v>28335</v>
      </c>
      <c r="D770" t="s">
        <v>28334</v>
      </c>
      <c r="E770" t="s">
        <v>14199</v>
      </c>
      <c r="F770" t="s">
        <v>4</v>
      </c>
      <c r="G770" s="2">
        <v>43395</v>
      </c>
      <c r="H770" s="1">
        <v>12560</v>
      </c>
      <c r="I770" s="1">
        <v>5275.2</v>
      </c>
    </row>
    <row r="771" spans="1:9" x14ac:dyDescent="0.25">
      <c r="A771" t="s">
        <v>28332</v>
      </c>
      <c r="B771" t="s">
        <v>28333</v>
      </c>
      <c r="C771" t="s">
        <v>27584</v>
      </c>
      <c r="D771" t="s">
        <v>28331</v>
      </c>
      <c r="E771" t="s">
        <v>14199</v>
      </c>
      <c r="F771" t="s">
        <v>42</v>
      </c>
      <c r="G771" s="2">
        <v>43172</v>
      </c>
      <c r="H771" s="1">
        <v>43906</v>
      </c>
      <c r="I771" s="1">
        <v>21953</v>
      </c>
    </row>
    <row r="772" spans="1:9" x14ac:dyDescent="0.25">
      <c r="A772" t="s">
        <v>28329</v>
      </c>
      <c r="B772" t="s">
        <v>28330</v>
      </c>
      <c r="C772" t="s">
        <v>9526</v>
      </c>
      <c r="D772" t="s">
        <v>9525</v>
      </c>
      <c r="E772" t="s">
        <v>14199</v>
      </c>
      <c r="F772" t="s">
        <v>4</v>
      </c>
      <c r="G772" s="2">
        <v>43375</v>
      </c>
      <c r="H772" s="1">
        <v>28992</v>
      </c>
      <c r="I772" s="1">
        <v>13630.16</v>
      </c>
    </row>
    <row r="773" spans="1:9" x14ac:dyDescent="0.25">
      <c r="A773" t="s">
        <v>28327</v>
      </c>
      <c r="B773" t="s">
        <v>28328</v>
      </c>
      <c r="C773" t="s">
        <v>12194</v>
      </c>
      <c r="D773" t="s">
        <v>12193</v>
      </c>
      <c r="E773" t="s">
        <v>14199</v>
      </c>
      <c r="F773" t="s">
        <v>4</v>
      </c>
      <c r="G773" s="2">
        <v>43392</v>
      </c>
      <c r="H773" s="1">
        <v>396221</v>
      </c>
      <c r="I773" s="1">
        <v>166412.82</v>
      </c>
    </row>
    <row r="774" spans="1:9" x14ac:dyDescent="0.25">
      <c r="A774" t="s">
        <v>28325</v>
      </c>
      <c r="B774" t="s">
        <v>28326</v>
      </c>
      <c r="C774" t="s">
        <v>28324</v>
      </c>
      <c r="D774" t="s">
        <v>28323</v>
      </c>
      <c r="E774" t="s">
        <v>14199</v>
      </c>
      <c r="F774" t="s">
        <v>4</v>
      </c>
      <c r="G774" s="2">
        <v>43390</v>
      </c>
      <c r="H774" s="1">
        <v>31375</v>
      </c>
      <c r="I774" s="1">
        <v>13196.48</v>
      </c>
    </row>
    <row r="775" spans="1:9" x14ac:dyDescent="0.25">
      <c r="A775" t="s">
        <v>28321</v>
      </c>
      <c r="B775" t="s">
        <v>28322</v>
      </c>
      <c r="C775" t="s">
        <v>28320</v>
      </c>
      <c r="D775" t="s">
        <v>28319</v>
      </c>
      <c r="E775" t="s">
        <v>14199</v>
      </c>
      <c r="F775" t="s">
        <v>4</v>
      </c>
      <c r="G775" s="2">
        <v>43390</v>
      </c>
      <c r="H775" s="1">
        <v>42613</v>
      </c>
      <c r="I775" s="1">
        <v>17897.46</v>
      </c>
    </row>
    <row r="776" spans="1:9" x14ac:dyDescent="0.25">
      <c r="A776" t="s">
        <v>28317</v>
      </c>
      <c r="B776" t="s">
        <v>28318</v>
      </c>
      <c r="C776" t="s">
        <v>7171</v>
      </c>
      <c r="D776" t="s">
        <v>7170</v>
      </c>
      <c r="E776" t="s">
        <v>14199</v>
      </c>
      <c r="F776" t="s">
        <v>4</v>
      </c>
      <c r="G776" s="2">
        <v>43376</v>
      </c>
      <c r="H776" s="1">
        <v>175334</v>
      </c>
      <c r="I776" s="1">
        <v>81813.509999999995</v>
      </c>
    </row>
    <row r="777" spans="1:9" x14ac:dyDescent="0.25">
      <c r="A777" t="s">
        <v>28315</v>
      </c>
      <c r="B777" t="s">
        <v>28316</v>
      </c>
      <c r="C777" t="s">
        <v>28314</v>
      </c>
      <c r="D777" t="s">
        <v>28313</v>
      </c>
      <c r="E777" t="s">
        <v>14199</v>
      </c>
      <c r="F777" t="s">
        <v>4</v>
      </c>
      <c r="G777" s="2">
        <v>43367</v>
      </c>
      <c r="H777" s="1">
        <v>73265</v>
      </c>
      <c r="I777" s="1">
        <v>30771.3</v>
      </c>
    </row>
    <row r="778" spans="1:9" x14ac:dyDescent="0.25">
      <c r="A778" t="s">
        <v>28311</v>
      </c>
      <c r="B778" t="s">
        <v>28312</v>
      </c>
      <c r="C778" t="s">
        <v>2714</v>
      </c>
      <c r="D778" t="s">
        <v>2713</v>
      </c>
      <c r="E778" t="s">
        <v>14199</v>
      </c>
      <c r="F778" t="s">
        <v>4</v>
      </c>
      <c r="G778" s="2">
        <v>43390</v>
      </c>
      <c r="H778" s="1">
        <v>85676</v>
      </c>
      <c r="I778" s="1">
        <v>35983.919999999998</v>
      </c>
    </row>
    <row r="779" spans="1:9" x14ac:dyDescent="0.25">
      <c r="A779" t="s">
        <v>28309</v>
      </c>
      <c r="B779" t="s">
        <v>28310</v>
      </c>
      <c r="C779" t="s">
        <v>28308</v>
      </c>
      <c r="D779" t="s">
        <v>28307</v>
      </c>
      <c r="E779" t="s">
        <v>14199</v>
      </c>
      <c r="F779" t="s">
        <v>4</v>
      </c>
      <c r="G779" s="2">
        <v>43390</v>
      </c>
      <c r="H779" s="1">
        <v>24163</v>
      </c>
      <c r="I779" s="1">
        <v>10148.459999999999</v>
      </c>
    </row>
    <row r="780" spans="1:9" x14ac:dyDescent="0.25">
      <c r="A780" t="s">
        <v>28305</v>
      </c>
      <c r="B780" t="s">
        <v>28306</v>
      </c>
      <c r="C780" t="s">
        <v>28304</v>
      </c>
      <c r="D780" t="s">
        <v>28303</v>
      </c>
      <c r="E780" t="s">
        <v>14199</v>
      </c>
      <c r="F780" t="s">
        <v>4</v>
      </c>
      <c r="G780" s="2">
        <v>43367</v>
      </c>
      <c r="H780" s="1">
        <v>109033</v>
      </c>
      <c r="I780" s="1">
        <v>45793.86</v>
      </c>
    </row>
    <row r="781" spans="1:9" x14ac:dyDescent="0.25">
      <c r="A781" t="s">
        <v>28301</v>
      </c>
      <c r="B781" t="s">
        <v>28302</v>
      </c>
      <c r="C781" t="s">
        <v>5090</v>
      </c>
      <c r="D781" t="s">
        <v>5089</v>
      </c>
      <c r="E781" t="s">
        <v>14199</v>
      </c>
      <c r="F781" t="s">
        <v>4</v>
      </c>
      <c r="G781" s="2">
        <v>43353</v>
      </c>
      <c r="H781" s="1">
        <v>1898375</v>
      </c>
      <c r="I781" s="1">
        <v>838345.52</v>
      </c>
    </row>
    <row r="782" spans="1:9" x14ac:dyDescent="0.25">
      <c r="A782" t="s">
        <v>28299</v>
      </c>
      <c r="B782" t="s">
        <v>28300</v>
      </c>
      <c r="C782" t="s">
        <v>28298</v>
      </c>
      <c r="D782" t="s">
        <v>28297</v>
      </c>
      <c r="E782" t="s">
        <v>14199</v>
      </c>
      <c r="F782" t="s">
        <v>4</v>
      </c>
      <c r="G782" s="2">
        <v>43390</v>
      </c>
      <c r="H782" s="1">
        <v>20714</v>
      </c>
      <c r="I782" s="1">
        <v>8699.8799999999992</v>
      </c>
    </row>
    <row r="783" spans="1:9" x14ac:dyDescent="0.25">
      <c r="A783" t="s">
        <v>28295</v>
      </c>
      <c r="B783" t="s">
        <v>28296</v>
      </c>
      <c r="C783" t="s">
        <v>28294</v>
      </c>
      <c r="D783" t="s">
        <v>28293</v>
      </c>
      <c r="E783" t="s">
        <v>14199</v>
      </c>
      <c r="F783" t="s">
        <v>4</v>
      </c>
      <c r="G783" s="2">
        <v>43409</v>
      </c>
      <c r="H783" s="1">
        <v>53037</v>
      </c>
      <c r="I783" s="1">
        <v>22275.54</v>
      </c>
    </row>
    <row r="784" spans="1:9" x14ac:dyDescent="0.25">
      <c r="A784" t="s">
        <v>28291</v>
      </c>
      <c r="B784" t="s">
        <v>28292</v>
      </c>
      <c r="C784" t="s">
        <v>28290</v>
      </c>
      <c r="D784" t="s">
        <v>28289</v>
      </c>
      <c r="E784" t="s">
        <v>14199</v>
      </c>
      <c r="F784" t="s">
        <v>4</v>
      </c>
      <c r="G784" s="2">
        <v>43392</v>
      </c>
      <c r="H784" s="1">
        <v>80842</v>
      </c>
      <c r="I784" s="1">
        <v>33953.64</v>
      </c>
    </row>
    <row r="785" spans="1:9" x14ac:dyDescent="0.25">
      <c r="A785" t="s">
        <v>28287</v>
      </c>
      <c r="B785" t="s">
        <v>28288</v>
      </c>
      <c r="C785" t="s">
        <v>28286</v>
      </c>
      <c r="D785" t="s">
        <v>28285</v>
      </c>
      <c r="E785" t="s">
        <v>14199</v>
      </c>
      <c r="F785" t="s">
        <v>4</v>
      </c>
      <c r="G785" s="2">
        <v>43392</v>
      </c>
      <c r="H785" s="1">
        <v>7279</v>
      </c>
      <c r="I785" s="1">
        <v>3057.18</v>
      </c>
    </row>
    <row r="786" spans="1:9" x14ac:dyDescent="0.25">
      <c r="A786" t="s">
        <v>28283</v>
      </c>
      <c r="B786" t="s">
        <v>28284</v>
      </c>
      <c r="C786" t="s">
        <v>28282</v>
      </c>
      <c r="D786" t="s">
        <v>28281</v>
      </c>
      <c r="E786" t="s">
        <v>14199</v>
      </c>
      <c r="F786" t="s">
        <v>4</v>
      </c>
      <c r="G786" s="2">
        <v>43392</v>
      </c>
      <c r="H786" s="1">
        <v>14970</v>
      </c>
      <c r="I786" s="1">
        <v>6287.4</v>
      </c>
    </row>
    <row r="787" spans="1:9" x14ac:dyDescent="0.25">
      <c r="A787" t="s">
        <v>28279</v>
      </c>
      <c r="B787" t="s">
        <v>28280</v>
      </c>
      <c r="C787" t="s">
        <v>6625</v>
      </c>
      <c r="D787" t="s">
        <v>6624</v>
      </c>
      <c r="E787" t="s">
        <v>14199</v>
      </c>
      <c r="F787" t="s">
        <v>4</v>
      </c>
      <c r="G787" s="2">
        <v>43389</v>
      </c>
      <c r="H787" s="1">
        <v>53370</v>
      </c>
      <c r="I787" s="1">
        <v>29353.5</v>
      </c>
    </row>
    <row r="788" spans="1:9" x14ac:dyDescent="0.25">
      <c r="A788" t="s">
        <v>28277</v>
      </c>
      <c r="B788" t="s">
        <v>28278</v>
      </c>
      <c r="C788" t="s">
        <v>9050</v>
      </c>
      <c r="D788" t="s">
        <v>9049</v>
      </c>
      <c r="E788" t="s">
        <v>14199</v>
      </c>
      <c r="F788" t="s">
        <v>4</v>
      </c>
      <c r="G788" s="2">
        <v>43406</v>
      </c>
      <c r="H788" s="1">
        <v>28050</v>
      </c>
      <c r="I788" s="1">
        <v>11781</v>
      </c>
    </row>
    <row r="789" spans="1:9" x14ac:dyDescent="0.25">
      <c r="A789" t="s">
        <v>28275</v>
      </c>
      <c r="B789" t="s">
        <v>28276</v>
      </c>
      <c r="C789" t="s">
        <v>27289</v>
      </c>
      <c r="D789" t="s">
        <v>27288</v>
      </c>
      <c r="E789" t="s">
        <v>14199</v>
      </c>
      <c r="F789" t="s">
        <v>42</v>
      </c>
      <c r="G789" s="2">
        <v>43172</v>
      </c>
      <c r="H789" s="1">
        <v>74458</v>
      </c>
      <c r="I789" s="1">
        <v>29783.200000000001</v>
      </c>
    </row>
    <row r="790" spans="1:9" x14ac:dyDescent="0.25">
      <c r="A790" t="s">
        <v>28273</v>
      </c>
      <c r="B790" t="s">
        <v>28274</v>
      </c>
      <c r="C790" t="s">
        <v>28272</v>
      </c>
      <c r="D790" t="s">
        <v>28271</v>
      </c>
      <c r="E790" t="s">
        <v>14199</v>
      </c>
      <c r="F790" t="s">
        <v>4</v>
      </c>
      <c r="G790" s="2">
        <v>43425</v>
      </c>
      <c r="H790" s="1">
        <v>2121026</v>
      </c>
      <c r="I790" s="1">
        <v>1029928.47</v>
      </c>
    </row>
    <row r="791" spans="1:9" x14ac:dyDescent="0.25">
      <c r="A791" t="s">
        <v>28269</v>
      </c>
      <c r="B791" t="s">
        <v>28270</v>
      </c>
      <c r="C791" t="s">
        <v>26343</v>
      </c>
      <c r="D791" t="s">
        <v>26342</v>
      </c>
      <c r="E791" t="s">
        <v>14199</v>
      </c>
      <c r="F791" t="s">
        <v>4</v>
      </c>
      <c r="G791" s="2">
        <v>43381</v>
      </c>
      <c r="H791" s="1">
        <v>22979</v>
      </c>
      <c r="I791" s="1">
        <v>10309.24</v>
      </c>
    </row>
    <row r="792" spans="1:9" x14ac:dyDescent="0.25">
      <c r="A792" t="s">
        <v>28267</v>
      </c>
      <c r="B792" t="s">
        <v>28268</v>
      </c>
      <c r="C792" t="s">
        <v>28266</v>
      </c>
      <c r="D792" t="s">
        <v>28265</v>
      </c>
      <c r="E792" t="s">
        <v>14199</v>
      </c>
      <c r="F792" t="s">
        <v>42</v>
      </c>
      <c r="G792" s="2">
        <v>43186</v>
      </c>
      <c r="H792" s="1">
        <v>26369</v>
      </c>
      <c r="I792" s="1">
        <v>13184.5</v>
      </c>
    </row>
    <row r="793" spans="1:9" x14ac:dyDescent="0.25">
      <c r="A793" t="s">
        <v>28263</v>
      </c>
      <c r="B793" t="s">
        <v>28264</v>
      </c>
      <c r="C793" t="s">
        <v>28262</v>
      </c>
      <c r="D793" t="s">
        <v>28261</v>
      </c>
      <c r="E793" t="s">
        <v>14199</v>
      </c>
      <c r="F793" t="s">
        <v>4</v>
      </c>
      <c r="G793" s="2">
        <v>43381</v>
      </c>
      <c r="H793" s="1">
        <v>5758</v>
      </c>
      <c r="I793" s="1">
        <v>2418.36</v>
      </c>
    </row>
    <row r="794" spans="1:9" x14ac:dyDescent="0.25">
      <c r="A794" t="s">
        <v>28259</v>
      </c>
      <c r="B794" t="s">
        <v>28260</v>
      </c>
      <c r="C794" t="s">
        <v>22202</v>
      </c>
      <c r="D794" t="s">
        <v>22201</v>
      </c>
      <c r="E794" t="s">
        <v>14199</v>
      </c>
      <c r="F794" t="s">
        <v>4</v>
      </c>
      <c r="G794" s="2">
        <v>43381</v>
      </c>
      <c r="H794" s="1">
        <v>221753</v>
      </c>
      <c r="I794" s="1">
        <v>93136.26</v>
      </c>
    </row>
    <row r="795" spans="1:9" x14ac:dyDescent="0.25">
      <c r="A795" t="s">
        <v>28257</v>
      </c>
      <c r="B795" t="s">
        <v>28258</v>
      </c>
      <c r="C795" t="s">
        <v>1733</v>
      </c>
      <c r="D795" t="s">
        <v>1732</v>
      </c>
      <c r="E795" t="s">
        <v>14199</v>
      </c>
      <c r="F795" t="s">
        <v>42</v>
      </c>
      <c r="G795" s="2">
        <v>43117</v>
      </c>
      <c r="H795" s="1">
        <v>5862</v>
      </c>
      <c r="I795" s="1">
        <v>2931</v>
      </c>
    </row>
    <row r="796" spans="1:9" x14ac:dyDescent="0.25">
      <c r="A796" t="s">
        <v>28255</v>
      </c>
      <c r="B796" t="s">
        <v>28256</v>
      </c>
      <c r="C796" t="s">
        <v>28254</v>
      </c>
      <c r="D796" t="s">
        <v>28253</v>
      </c>
      <c r="E796" t="s">
        <v>14199</v>
      </c>
      <c r="F796" t="s">
        <v>4</v>
      </c>
      <c r="G796" s="2">
        <v>43381</v>
      </c>
      <c r="H796" s="1">
        <v>26910</v>
      </c>
      <c r="I796" s="1">
        <v>11426.87</v>
      </c>
    </row>
    <row r="797" spans="1:9" x14ac:dyDescent="0.25">
      <c r="A797" t="s">
        <v>28251</v>
      </c>
      <c r="B797" t="s">
        <v>28252</v>
      </c>
      <c r="C797" t="s">
        <v>783</v>
      </c>
      <c r="D797" t="s">
        <v>782</v>
      </c>
      <c r="E797" t="s">
        <v>14199</v>
      </c>
      <c r="F797" t="s">
        <v>4</v>
      </c>
      <c r="G797" s="2">
        <v>43402</v>
      </c>
      <c r="H797" s="1">
        <v>86152</v>
      </c>
      <c r="I797" s="1">
        <v>36183.839999999997</v>
      </c>
    </row>
    <row r="798" spans="1:9" x14ac:dyDescent="0.25">
      <c r="A798" t="s">
        <v>28249</v>
      </c>
      <c r="B798" t="s">
        <v>28250</v>
      </c>
      <c r="C798" t="s">
        <v>28173</v>
      </c>
      <c r="D798" t="s">
        <v>28172</v>
      </c>
      <c r="E798" t="s">
        <v>14199</v>
      </c>
      <c r="F798" t="s">
        <v>4</v>
      </c>
      <c r="G798" s="2">
        <v>43402</v>
      </c>
      <c r="H798" s="1">
        <v>37105</v>
      </c>
      <c r="I798" s="1">
        <v>15584.1</v>
      </c>
    </row>
    <row r="799" spans="1:9" x14ac:dyDescent="0.25">
      <c r="A799" t="s">
        <v>28247</v>
      </c>
      <c r="B799" t="s">
        <v>28248</v>
      </c>
      <c r="C799" t="s">
        <v>25656</v>
      </c>
      <c r="D799" t="s">
        <v>25655</v>
      </c>
      <c r="E799" t="s">
        <v>14199</v>
      </c>
      <c r="F799" t="s">
        <v>4</v>
      </c>
      <c r="G799" s="2">
        <v>43402</v>
      </c>
      <c r="H799" s="1">
        <v>2583</v>
      </c>
      <c r="I799" s="1">
        <v>1084.8599999999999</v>
      </c>
    </row>
    <row r="800" spans="1:9" x14ac:dyDescent="0.25">
      <c r="A800" t="s">
        <v>28245</v>
      </c>
      <c r="B800" t="s">
        <v>28246</v>
      </c>
      <c r="C800" t="s">
        <v>28165</v>
      </c>
      <c r="D800" t="s">
        <v>28164</v>
      </c>
      <c r="E800" t="s">
        <v>14199</v>
      </c>
      <c r="F800" t="s">
        <v>4</v>
      </c>
      <c r="G800" s="2">
        <v>43402</v>
      </c>
      <c r="H800" s="1">
        <v>27274</v>
      </c>
      <c r="I800" s="1">
        <v>11455.08</v>
      </c>
    </row>
    <row r="801" spans="1:9" x14ac:dyDescent="0.25">
      <c r="A801" t="s">
        <v>28243</v>
      </c>
      <c r="B801" t="s">
        <v>28244</v>
      </c>
      <c r="C801" t="s">
        <v>16704</v>
      </c>
      <c r="D801" t="s">
        <v>16703</v>
      </c>
      <c r="E801" t="s">
        <v>14199</v>
      </c>
      <c r="F801" t="s">
        <v>42</v>
      </c>
      <c r="G801" s="2">
        <v>43202</v>
      </c>
      <c r="H801" s="1">
        <v>147766</v>
      </c>
      <c r="I801" s="1">
        <v>73883</v>
      </c>
    </row>
    <row r="802" spans="1:9" x14ac:dyDescent="0.25">
      <c r="A802" t="s">
        <v>28241</v>
      </c>
      <c r="B802" t="s">
        <v>28242</v>
      </c>
      <c r="C802" t="s">
        <v>28240</v>
      </c>
      <c r="D802" t="s">
        <v>28239</v>
      </c>
      <c r="E802" t="s">
        <v>14199</v>
      </c>
      <c r="F802" t="s">
        <v>4</v>
      </c>
      <c r="G802" s="2">
        <v>43402</v>
      </c>
      <c r="H802" s="1">
        <v>78970</v>
      </c>
      <c r="I802" s="1">
        <v>33167.4</v>
      </c>
    </row>
    <row r="803" spans="1:9" x14ac:dyDescent="0.25">
      <c r="A803" t="s">
        <v>28237</v>
      </c>
      <c r="B803" t="s">
        <v>28238</v>
      </c>
      <c r="C803" t="s">
        <v>28236</v>
      </c>
      <c r="D803" t="s">
        <v>28235</v>
      </c>
      <c r="E803" t="s">
        <v>14199</v>
      </c>
      <c r="F803" t="s">
        <v>4</v>
      </c>
      <c r="G803" s="2">
        <v>43402</v>
      </c>
      <c r="H803" s="1">
        <v>41440</v>
      </c>
      <c r="I803" s="1">
        <v>17404.8</v>
      </c>
    </row>
    <row r="804" spans="1:9" x14ac:dyDescent="0.25">
      <c r="A804" t="s">
        <v>28233</v>
      </c>
      <c r="B804" t="s">
        <v>28234</v>
      </c>
      <c r="C804" t="s">
        <v>10950</v>
      </c>
      <c r="D804" t="s">
        <v>10949</v>
      </c>
      <c r="E804" t="s">
        <v>14199</v>
      </c>
      <c r="F804" t="s">
        <v>42</v>
      </c>
      <c r="G804" s="2">
        <v>43104</v>
      </c>
      <c r="H804" s="1">
        <v>175806</v>
      </c>
      <c r="I804" s="1">
        <v>70322.399999999994</v>
      </c>
    </row>
    <row r="805" spans="1:9" x14ac:dyDescent="0.25">
      <c r="A805" t="s">
        <v>28231</v>
      </c>
      <c r="B805" t="s">
        <v>28232</v>
      </c>
      <c r="C805" t="s">
        <v>28230</v>
      </c>
      <c r="D805" t="s">
        <v>28229</v>
      </c>
      <c r="E805" t="s">
        <v>14199</v>
      </c>
      <c r="F805" t="s">
        <v>4</v>
      </c>
      <c r="G805" s="2">
        <v>43402</v>
      </c>
      <c r="H805" s="1">
        <v>4781</v>
      </c>
      <c r="I805" s="1">
        <v>2014.13</v>
      </c>
    </row>
    <row r="806" spans="1:9" x14ac:dyDescent="0.25">
      <c r="A806" t="s">
        <v>28227</v>
      </c>
      <c r="B806" t="s">
        <v>28228</v>
      </c>
      <c r="C806" t="s">
        <v>28226</v>
      </c>
      <c r="D806" t="s">
        <v>28225</v>
      </c>
      <c r="E806" t="s">
        <v>14199</v>
      </c>
      <c r="F806" t="s">
        <v>4</v>
      </c>
      <c r="G806" s="2">
        <v>43402</v>
      </c>
      <c r="H806" s="1">
        <v>6836</v>
      </c>
      <c r="I806" s="1">
        <v>2871.12</v>
      </c>
    </row>
    <row r="807" spans="1:9" x14ac:dyDescent="0.25">
      <c r="A807" t="s">
        <v>28223</v>
      </c>
      <c r="B807" t="s">
        <v>28224</v>
      </c>
      <c r="C807" t="s">
        <v>28183</v>
      </c>
      <c r="D807" t="s">
        <v>28182</v>
      </c>
      <c r="E807" t="s">
        <v>14199</v>
      </c>
      <c r="F807" t="s">
        <v>4</v>
      </c>
      <c r="G807" s="2">
        <v>43402</v>
      </c>
      <c r="H807" s="1">
        <v>2483</v>
      </c>
      <c r="I807" s="1">
        <v>1042.8599999999999</v>
      </c>
    </row>
    <row r="808" spans="1:9" x14ac:dyDescent="0.25">
      <c r="A808" t="s">
        <v>28221</v>
      </c>
      <c r="B808" t="s">
        <v>28222</v>
      </c>
      <c r="C808" t="s">
        <v>22412</v>
      </c>
      <c r="D808" t="s">
        <v>22411</v>
      </c>
      <c r="E808" t="s">
        <v>14199</v>
      </c>
      <c r="F808" t="s">
        <v>42</v>
      </c>
      <c r="G808" s="2">
        <v>43104</v>
      </c>
      <c r="H808" s="1">
        <v>141493</v>
      </c>
      <c r="I808" s="1">
        <v>56597.2</v>
      </c>
    </row>
    <row r="809" spans="1:9" x14ac:dyDescent="0.25">
      <c r="A809" t="s">
        <v>28219</v>
      </c>
      <c r="B809" t="s">
        <v>28220</v>
      </c>
      <c r="C809" t="s">
        <v>7905</v>
      </c>
      <c r="D809" t="s">
        <v>7904</v>
      </c>
      <c r="E809" t="s">
        <v>14199</v>
      </c>
      <c r="F809" t="s">
        <v>4</v>
      </c>
      <c r="G809" s="2">
        <v>43411</v>
      </c>
      <c r="H809" s="1">
        <v>388552</v>
      </c>
      <c r="I809" s="1">
        <v>163859.91</v>
      </c>
    </row>
    <row r="810" spans="1:9" x14ac:dyDescent="0.25">
      <c r="A810" t="s">
        <v>28217</v>
      </c>
      <c r="B810" t="s">
        <v>28218</v>
      </c>
      <c r="C810" t="s">
        <v>927</v>
      </c>
      <c r="D810" t="s">
        <v>926</v>
      </c>
      <c r="E810" t="s">
        <v>14199</v>
      </c>
      <c r="F810" t="s">
        <v>4</v>
      </c>
      <c r="G810" s="2">
        <v>43389</v>
      </c>
      <c r="H810" s="1">
        <v>35656</v>
      </c>
      <c r="I810" s="1">
        <v>19610.8</v>
      </c>
    </row>
    <row r="811" spans="1:9" x14ac:dyDescent="0.25">
      <c r="A811" t="s">
        <v>28215</v>
      </c>
      <c r="B811" t="s">
        <v>28216</v>
      </c>
      <c r="C811" t="s">
        <v>26759</v>
      </c>
      <c r="D811" t="s">
        <v>26758</v>
      </c>
      <c r="E811" t="s">
        <v>14199</v>
      </c>
      <c r="F811" t="s">
        <v>4</v>
      </c>
      <c r="G811" s="2">
        <v>43404</v>
      </c>
      <c r="H811" s="1">
        <v>296380</v>
      </c>
      <c r="I811" s="1">
        <v>129292.72</v>
      </c>
    </row>
    <row r="812" spans="1:9" x14ac:dyDescent="0.25">
      <c r="A812" t="s">
        <v>28213</v>
      </c>
      <c r="B812" t="s">
        <v>28214</v>
      </c>
      <c r="C812" t="s">
        <v>28212</v>
      </c>
      <c r="D812" t="s">
        <v>28211</v>
      </c>
      <c r="E812" t="s">
        <v>14199</v>
      </c>
      <c r="F812" t="s">
        <v>4</v>
      </c>
      <c r="G812" s="2">
        <v>43382</v>
      </c>
      <c r="H812" s="1">
        <v>836317</v>
      </c>
      <c r="I812" s="1">
        <v>459974.35</v>
      </c>
    </row>
    <row r="813" spans="1:9" x14ac:dyDescent="0.25">
      <c r="A813" t="s">
        <v>28209</v>
      </c>
      <c r="B813" t="s">
        <v>28210</v>
      </c>
      <c r="C813" t="s">
        <v>28208</v>
      </c>
      <c r="D813" t="s">
        <v>28207</v>
      </c>
      <c r="E813" t="s">
        <v>14199</v>
      </c>
      <c r="F813" t="s">
        <v>42</v>
      </c>
      <c r="G813" s="2">
        <v>43145</v>
      </c>
      <c r="H813" s="1">
        <v>2512</v>
      </c>
      <c r="I813" s="1">
        <v>1004.8</v>
      </c>
    </row>
    <row r="814" spans="1:9" x14ac:dyDescent="0.25">
      <c r="A814" t="s">
        <v>28205</v>
      </c>
      <c r="B814" t="s">
        <v>28206</v>
      </c>
      <c r="C814" t="s">
        <v>7336</v>
      </c>
      <c r="D814" t="s">
        <v>7335</v>
      </c>
      <c r="E814" t="s">
        <v>14199</v>
      </c>
      <c r="F814" t="s">
        <v>4</v>
      </c>
      <c r="G814" s="2">
        <v>43404</v>
      </c>
      <c r="H814" s="1">
        <v>225956</v>
      </c>
      <c r="I814" s="1">
        <v>124275.8</v>
      </c>
    </row>
    <row r="815" spans="1:9" x14ac:dyDescent="0.25">
      <c r="A815" t="s">
        <v>28203</v>
      </c>
      <c r="B815" t="s">
        <v>28204</v>
      </c>
      <c r="C815" t="s">
        <v>783</v>
      </c>
      <c r="D815" t="s">
        <v>28202</v>
      </c>
      <c r="E815" t="s">
        <v>14199</v>
      </c>
      <c r="F815" t="s">
        <v>42</v>
      </c>
      <c r="G815" s="2">
        <v>43117</v>
      </c>
      <c r="H815" s="1">
        <v>109191</v>
      </c>
      <c r="I815" s="1">
        <v>43676.4</v>
      </c>
    </row>
    <row r="816" spans="1:9" x14ac:dyDescent="0.25">
      <c r="A816" t="s">
        <v>28200</v>
      </c>
      <c r="B816" t="s">
        <v>28201</v>
      </c>
      <c r="C816" t="s">
        <v>28199</v>
      </c>
      <c r="D816" t="s">
        <v>28198</v>
      </c>
      <c r="E816" t="s">
        <v>14199</v>
      </c>
      <c r="F816" t="s">
        <v>4</v>
      </c>
      <c r="G816" s="2">
        <v>43411</v>
      </c>
      <c r="H816" s="1">
        <v>65899</v>
      </c>
      <c r="I816" s="1">
        <v>31043.67</v>
      </c>
    </row>
    <row r="817" spans="1:9" x14ac:dyDescent="0.25">
      <c r="A817" t="s">
        <v>28196</v>
      </c>
      <c r="B817" t="s">
        <v>28197</v>
      </c>
      <c r="C817" t="s">
        <v>28195</v>
      </c>
      <c r="D817" t="s">
        <v>28194</v>
      </c>
      <c r="E817" t="s">
        <v>14199</v>
      </c>
      <c r="F817" t="s">
        <v>4</v>
      </c>
      <c r="G817" s="2">
        <v>43437</v>
      </c>
      <c r="H817" s="1">
        <v>7639</v>
      </c>
      <c r="I817" s="1">
        <v>3819.5</v>
      </c>
    </row>
    <row r="818" spans="1:9" x14ac:dyDescent="0.25">
      <c r="A818" t="s">
        <v>28192</v>
      </c>
      <c r="B818" t="s">
        <v>28193</v>
      </c>
      <c r="C818" t="s">
        <v>28191</v>
      </c>
      <c r="D818" t="s">
        <v>28190</v>
      </c>
      <c r="E818" t="s">
        <v>14199</v>
      </c>
      <c r="F818" t="s">
        <v>42</v>
      </c>
      <c r="G818" s="2">
        <v>43131</v>
      </c>
      <c r="H818" s="1">
        <v>45315</v>
      </c>
      <c r="I818" s="1">
        <v>18126</v>
      </c>
    </row>
    <row r="819" spans="1:9" x14ac:dyDescent="0.25">
      <c r="A819" t="s">
        <v>28188</v>
      </c>
      <c r="B819" t="s">
        <v>28189</v>
      </c>
      <c r="C819" t="s">
        <v>27005</v>
      </c>
      <c r="D819" t="s">
        <v>27004</v>
      </c>
      <c r="E819" t="s">
        <v>14199</v>
      </c>
      <c r="F819" t="s">
        <v>42</v>
      </c>
      <c r="G819" s="2">
        <v>43185</v>
      </c>
      <c r="H819" s="1">
        <v>12237</v>
      </c>
      <c r="I819" s="1">
        <v>4894.8</v>
      </c>
    </row>
    <row r="820" spans="1:9" x14ac:dyDescent="0.25">
      <c r="A820" t="s">
        <v>28186</v>
      </c>
      <c r="B820" t="s">
        <v>28187</v>
      </c>
      <c r="C820" t="s">
        <v>4085</v>
      </c>
      <c r="D820" t="s">
        <v>4084</v>
      </c>
      <c r="E820" t="s">
        <v>14199</v>
      </c>
      <c r="F820" t="s">
        <v>4</v>
      </c>
      <c r="G820" s="2">
        <v>43437</v>
      </c>
      <c r="H820" s="1">
        <v>156753</v>
      </c>
      <c r="I820" s="1">
        <v>65836.259999999995</v>
      </c>
    </row>
    <row r="821" spans="1:9" x14ac:dyDescent="0.25">
      <c r="A821" t="s">
        <v>28184</v>
      </c>
      <c r="B821" t="s">
        <v>28185</v>
      </c>
      <c r="C821" t="s">
        <v>28183</v>
      </c>
      <c r="D821" t="s">
        <v>28182</v>
      </c>
      <c r="E821" t="s">
        <v>14199</v>
      </c>
      <c r="F821" t="s">
        <v>42</v>
      </c>
      <c r="G821" s="2">
        <v>43129</v>
      </c>
      <c r="H821" s="1">
        <v>2321</v>
      </c>
      <c r="I821" s="1">
        <v>928.4</v>
      </c>
    </row>
    <row r="822" spans="1:9" x14ac:dyDescent="0.25">
      <c r="A822" t="s">
        <v>28180</v>
      </c>
      <c r="B822" t="s">
        <v>28181</v>
      </c>
      <c r="C822" t="s">
        <v>26989</v>
      </c>
      <c r="D822" t="s">
        <v>26988</v>
      </c>
      <c r="E822" t="s">
        <v>14199</v>
      </c>
      <c r="F822" t="s">
        <v>42</v>
      </c>
      <c r="G822" s="2">
        <v>43129</v>
      </c>
      <c r="H822" s="1">
        <v>100058</v>
      </c>
      <c r="I822" s="1">
        <v>40023.199999999997</v>
      </c>
    </row>
    <row r="823" spans="1:9" x14ac:dyDescent="0.25">
      <c r="A823" t="s">
        <v>28178</v>
      </c>
      <c r="B823" t="s">
        <v>28179</v>
      </c>
      <c r="C823" t="s">
        <v>28177</v>
      </c>
      <c r="D823" t="s">
        <v>28176</v>
      </c>
      <c r="E823" t="s">
        <v>14199</v>
      </c>
      <c r="F823" t="s">
        <v>4</v>
      </c>
      <c r="G823" s="2">
        <v>43445</v>
      </c>
      <c r="H823" s="1">
        <v>10646</v>
      </c>
      <c r="I823" s="1">
        <v>4471.32</v>
      </c>
    </row>
    <row r="824" spans="1:9" x14ac:dyDescent="0.25">
      <c r="A824" t="s">
        <v>28174</v>
      </c>
      <c r="B824" t="s">
        <v>28175</v>
      </c>
      <c r="C824" t="s">
        <v>28173</v>
      </c>
      <c r="D824" t="s">
        <v>28172</v>
      </c>
      <c r="E824" t="s">
        <v>14199</v>
      </c>
      <c r="F824" t="s">
        <v>42</v>
      </c>
      <c r="G824" s="2">
        <v>43159</v>
      </c>
      <c r="H824" s="1">
        <v>24913</v>
      </c>
      <c r="I824" s="1">
        <v>9965.2000000000007</v>
      </c>
    </row>
    <row r="825" spans="1:9" x14ac:dyDescent="0.25">
      <c r="A825" t="s">
        <v>28170</v>
      </c>
      <c r="B825" t="s">
        <v>28171</v>
      </c>
      <c r="C825" t="s">
        <v>28169</v>
      </c>
      <c r="D825" t="s">
        <v>28168</v>
      </c>
      <c r="E825" t="s">
        <v>14199</v>
      </c>
      <c r="F825" t="s">
        <v>4</v>
      </c>
      <c r="G825" s="2">
        <v>43431</v>
      </c>
      <c r="H825" s="1">
        <v>45219</v>
      </c>
      <c r="I825" s="1">
        <v>22609.5</v>
      </c>
    </row>
    <row r="826" spans="1:9" x14ac:dyDescent="0.25">
      <c r="A826" t="s">
        <v>28166</v>
      </c>
      <c r="B826" t="s">
        <v>28167</v>
      </c>
      <c r="C826" t="s">
        <v>28165</v>
      </c>
      <c r="D826" t="s">
        <v>28164</v>
      </c>
      <c r="E826" t="s">
        <v>14199</v>
      </c>
      <c r="F826" t="s">
        <v>42</v>
      </c>
      <c r="G826" s="2">
        <v>43159</v>
      </c>
      <c r="H826" s="1">
        <v>29195</v>
      </c>
      <c r="I826" s="1">
        <v>11678</v>
      </c>
    </row>
    <row r="827" spans="1:9" x14ac:dyDescent="0.25">
      <c r="A827" t="s">
        <v>28162</v>
      </c>
      <c r="B827" t="s">
        <v>28163</v>
      </c>
      <c r="C827" t="s">
        <v>28161</v>
      </c>
      <c r="D827" t="s">
        <v>28160</v>
      </c>
      <c r="E827" t="s">
        <v>14199</v>
      </c>
      <c r="F827" t="s">
        <v>4</v>
      </c>
      <c r="G827" s="2">
        <v>43427</v>
      </c>
      <c r="H827" s="1">
        <v>402381</v>
      </c>
      <c r="I827" s="1">
        <v>169000.02</v>
      </c>
    </row>
    <row r="828" spans="1:9" x14ac:dyDescent="0.25">
      <c r="A828" t="s">
        <v>28158</v>
      </c>
      <c r="B828" t="s">
        <v>28159</v>
      </c>
      <c r="C828" t="s">
        <v>19659</v>
      </c>
      <c r="D828" t="s">
        <v>19658</v>
      </c>
      <c r="E828" t="s">
        <v>14199</v>
      </c>
      <c r="F828" t="s">
        <v>42</v>
      </c>
      <c r="G828" s="2">
        <v>43104</v>
      </c>
      <c r="H828" s="1">
        <v>2613</v>
      </c>
      <c r="I828" s="1">
        <v>1306.5</v>
      </c>
    </row>
    <row r="829" spans="1:9" x14ac:dyDescent="0.25">
      <c r="A829" t="s">
        <v>28156</v>
      </c>
      <c r="B829" t="s">
        <v>28157</v>
      </c>
      <c r="C829" t="s">
        <v>375</v>
      </c>
      <c r="D829" t="s">
        <v>374</v>
      </c>
      <c r="E829" t="s">
        <v>14199</v>
      </c>
      <c r="F829" t="s">
        <v>4</v>
      </c>
      <c r="G829" s="2">
        <v>43431</v>
      </c>
      <c r="H829" s="1">
        <v>138153</v>
      </c>
      <c r="I829" s="1">
        <v>61004.9</v>
      </c>
    </row>
    <row r="830" spans="1:9" x14ac:dyDescent="0.25">
      <c r="A830" t="s">
        <v>28154</v>
      </c>
      <c r="B830" t="s">
        <v>28155</v>
      </c>
      <c r="C830" t="s">
        <v>19624</v>
      </c>
      <c r="D830" t="s">
        <v>19623</v>
      </c>
      <c r="E830" t="s">
        <v>14199</v>
      </c>
      <c r="F830" t="s">
        <v>42</v>
      </c>
      <c r="G830" s="2">
        <v>43159</v>
      </c>
      <c r="H830" s="1">
        <v>4221</v>
      </c>
      <c r="I830" s="1">
        <v>2110.5</v>
      </c>
    </row>
    <row r="831" spans="1:9" x14ac:dyDescent="0.25">
      <c r="A831" t="s">
        <v>28152</v>
      </c>
      <c r="B831" t="s">
        <v>28153</v>
      </c>
      <c r="C831" t="s">
        <v>26967</v>
      </c>
      <c r="D831" t="s">
        <v>26970</v>
      </c>
      <c r="E831" t="s">
        <v>14199</v>
      </c>
      <c r="F831" t="s">
        <v>42</v>
      </c>
      <c r="G831" s="2">
        <v>43199</v>
      </c>
      <c r="H831" s="1">
        <v>76362</v>
      </c>
      <c r="I831" s="1">
        <v>30544.799999999999</v>
      </c>
    </row>
    <row r="832" spans="1:9" x14ac:dyDescent="0.25">
      <c r="A832" t="s">
        <v>28150</v>
      </c>
      <c r="B832" t="s">
        <v>28151</v>
      </c>
      <c r="C832" t="s">
        <v>1668</v>
      </c>
      <c r="D832" t="s">
        <v>1667</v>
      </c>
      <c r="E832" t="s">
        <v>14199</v>
      </c>
      <c r="F832" t="s">
        <v>4</v>
      </c>
      <c r="G832" s="2">
        <v>43382</v>
      </c>
      <c r="H832" s="1">
        <v>159342</v>
      </c>
      <c r="I832" s="1">
        <v>66990.98</v>
      </c>
    </row>
    <row r="833" spans="1:9" x14ac:dyDescent="0.25">
      <c r="A833" t="s">
        <v>28148</v>
      </c>
      <c r="B833" t="s">
        <v>28149</v>
      </c>
      <c r="C833" t="s">
        <v>26974</v>
      </c>
      <c r="D833" t="s">
        <v>26973</v>
      </c>
      <c r="E833" t="s">
        <v>14199</v>
      </c>
      <c r="F833" t="s">
        <v>42</v>
      </c>
      <c r="G833" s="2">
        <v>43199</v>
      </c>
      <c r="H833" s="1">
        <v>11773</v>
      </c>
      <c r="I833" s="1">
        <v>4709.2</v>
      </c>
    </row>
    <row r="834" spans="1:9" x14ac:dyDescent="0.25">
      <c r="A834" t="s">
        <v>28146</v>
      </c>
      <c r="B834" t="s">
        <v>28147</v>
      </c>
      <c r="C834" t="s">
        <v>28145</v>
      </c>
      <c r="D834" t="s">
        <v>28144</v>
      </c>
      <c r="E834" t="s">
        <v>14199</v>
      </c>
      <c r="F834" t="s">
        <v>4</v>
      </c>
      <c r="G834" s="2">
        <v>43382</v>
      </c>
      <c r="H834" s="1">
        <v>3414</v>
      </c>
      <c r="I834" s="1">
        <v>1433.88</v>
      </c>
    </row>
    <row r="835" spans="1:9" x14ac:dyDescent="0.25">
      <c r="A835" t="s">
        <v>28142</v>
      </c>
      <c r="B835" t="s">
        <v>28143</v>
      </c>
      <c r="C835" t="s">
        <v>9300</v>
      </c>
      <c r="D835" t="s">
        <v>9299</v>
      </c>
      <c r="E835" t="s">
        <v>14199</v>
      </c>
      <c r="F835" t="s">
        <v>4</v>
      </c>
      <c r="G835" s="2">
        <v>43370</v>
      </c>
      <c r="H835" s="1">
        <v>92475</v>
      </c>
      <c r="I835" s="1">
        <v>66089.5</v>
      </c>
    </row>
    <row r="836" spans="1:9" x14ac:dyDescent="0.25">
      <c r="A836" t="s">
        <v>28140</v>
      </c>
      <c r="B836" t="s">
        <v>28141</v>
      </c>
      <c r="C836" t="s">
        <v>17780</v>
      </c>
      <c r="D836" t="s">
        <v>17779</v>
      </c>
      <c r="E836" t="s">
        <v>14199</v>
      </c>
      <c r="F836" t="s">
        <v>42</v>
      </c>
      <c r="G836" s="2">
        <v>43216</v>
      </c>
      <c r="H836" s="1">
        <v>2305</v>
      </c>
      <c r="I836" s="1">
        <v>922</v>
      </c>
    </row>
    <row r="837" spans="1:9" x14ac:dyDescent="0.25">
      <c r="A837" t="s">
        <v>28138</v>
      </c>
      <c r="B837" t="s">
        <v>28139</v>
      </c>
      <c r="C837" t="s">
        <v>28137</v>
      </c>
      <c r="D837" t="s">
        <v>28136</v>
      </c>
      <c r="E837" t="s">
        <v>14199</v>
      </c>
      <c r="F837" t="s">
        <v>4</v>
      </c>
      <c r="G837" s="2">
        <v>43392</v>
      </c>
      <c r="H837" s="1">
        <v>114499</v>
      </c>
      <c r="I837" s="1">
        <v>50748.47</v>
      </c>
    </row>
    <row r="838" spans="1:9" x14ac:dyDescent="0.25">
      <c r="A838" t="s">
        <v>28134</v>
      </c>
      <c r="B838" t="s">
        <v>28135</v>
      </c>
      <c r="C838" t="s">
        <v>751</v>
      </c>
      <c r="D838" t="s">
        <v>750</v>
      </c>
      <c r="E838" t="s">
        <v>14199</v>
      </c>
      <c r="F838" t="s">
        <v>4</v>
      </c>
      <c r="G838" s="2">
        <v>43370</v>
      </c>
      <c r="H838" s="1">
        <v>239089</v>
      </c>
      <c r="I838" s="1">
        <v>110542.3</v>
      </c>
    </row>
    <row r="839" spans="1:9" x14ac:dyDescent="0.25">
      <c r="A839" t="s">
        <v>28132</v>
      </c>
      <c r="B839" t="s">
        <v>28133</v>
      </c>
      <c r="C839" t="s">
        <v>26880</v>
      </c>
      <c r="D839" t="s">
        <v>26879</v>
      </c>
      <c r="E839" t="s">
        <v>14199</v>
      </c>
      <c r="F839" t="s">
        <v>42</v>
      </c>
      <c r="G839" s="2">
        <v>43283</v>
      </c>
      <c r="H839" s="1">
        <v>24356</v>
      </c>
      <c r="I839" s="1">
        <v>9742.4</v>
      </c>
    </row>
    <row r="840" spans="1:9" x14ac:dyDescent="0.25">
      <c r="A840" t="s">
        <v>28130</v>
      </c>
      <c r="B840" t="s">
        <v>28131</v>
      </c>
      <c r="C840" t="s">
        <v>28129</v>
      </c>
      <c r="D840" t="s">
        <v>28128</v>
      </c>
      <c r="E840" t="s">
        <v>14199</v>
      </c>
      <c r="F840" t="s">
        <v>4</v>
      </c>
      <c r="G840" s="2">
        <v>43370</v>
      </c>
      <c r="H840" s="1">
        <v>86805</v>
      </c>
      <c r="I840" s="1">
        <v>37636.42</v>
      </c>
    </row>
    <row r="841" spans="1:9" x14ac:dyDescent="0.25">
      <c r="A841" t="s">
        <v>28126</v>
      </c>
      <c r="B841" t="s">
        <v>28127</v>
      </c>
      <c r="C841" t="s">
        <v>28125</v>
      </c>
      <c r="D841" t="s">
        <v>28124</v>
      </c>
      <c r="E841" t="s">
        <v>14199</v>
      </c>
      <c r="F841" t="s">
        <v>42</v>
      </c>
      <c r="G841" s="2">
        <v>43173</v>
      </c>
      <c r="H841" s="1">
        <v>39491</v>
      </c>
      <c r="I841" s="1">
        <v>15796.4</v>
      </c>
    </row>
    <row r="842" spans="1:9" x14ac:dyDescent="0.25">
      <c r="A842" t="s">
        <v>28122</v>
      </c>
      <c r="B842" t="s">
        <v>28123</v>
      </c>
      <c r="C842" t="s">
        <v>6425</v>
      </c>
      <c r="D842" t="s">
        <v>6424</v>
      </c>
      <c r="E842" t="s">
        <v>14199</v>
      </c>
      <c r="F842" t="s">
        <v>4</v>
      </c>
      <c r="G842" s="2">
        <v>43384</v>
      </c>
      <c r="H842" s="1">
        <v>259600</v>
      </c>
      <c r="I842" s="1">
        <v>110087.34</v>
      </c>
    </row>
    <row r="843" spans="1:9" x14ac:dyDescent="0.25">
      <c r="A843" t="s">
        <v>28120</v>
      </c>
      <c r="B843" t="s">
        <v>28121</v>
      </c>
      <c r="C843" t="s">
        <v>19263</v>
      </c>
      <c r="D843" t="s">
        <v>26876</v>
      </c>
      <c r="E843" t="s">
        <v>14199</v>
      </c>
      <c r="F843" t="s">
        <v>42</v>
      </c>
      <c r="G843" s="2">
        <v>43202</v>
      </c>
      <c r="H843" s="1">
        <v>3138</v>
      </c>
      <c r="I843" s="1">
        <v>1439.8</v>
      </c>
    </row>
    <row r="844" spans="1:9" x14ac:dyDescent="0.25">
      <c r="A844" t="s">
        <v>28118</v>
      </c>
      <c r="B844" t="s">
        <v>28119</v>
      </c>
      <c r="C844" t="s">
        <v>28117</v>
      </c>
      <c r="D844" t="s">
        <v>28116</v>
      </c>
      <c r="E844" t="s">
        <v>14199</v>
      </c>
      <c r="F844" t="s">
        <v>4</v>
      </c>
      <c r="G844" s="2">
        <v>43382</v>
      </c>
      <c r="H844" s="1">
        <v>69779</v>
      </c>
      <c r="I844" s="1">
        <v>30982.49</v>
      </c>
    </row>
    <row r="845" spans="1:9" x14ac:dyDescent="0.25">
      <c r="A845" t="s">
        <v>28114</v>
      </c>
      <c r="B845" t="s">
        <v>28115</v>
      </c>
      <c r="C845" t="s">
        <v>2361</v>
      </c>
      <c r="D845" t="s">
        <v>2360</v>
      </c>
      <c r="E845" t="s">
        <v>14199</v>
      </c>
      <c r="F845" t="s">
        <v>4</v>
      </c>
      <c r="G845" s="2">
        <v>43391</v>
      </c>
      <c r="H845" s="1">
        <v>13193</v>
      </c>
      <c r="I845" s="1">
        <v>5541.06</v>
      </c>
    </row>
    <row r="846" spans="1:9" x14ac:dyDescent="0.25">
      <c r="A846" t="s">
        <v>28112</v>
      </c>
      <c r="B846" t="s">
        <v>28113</v>
      </c>
      <c r="C846" t="s">
        <v>1139</v>
      </c>
      <c r="D846" t="s">
        <v>1138</v>
      </c>
      <c r="E846" t="s">
        <v>14199</v>
      </c>
      <c r="F846" t="s">
        <v>42</v>
      </c>
      <c r="G846" s="2">
        <v>43377</v>
      </c>
      <c r="H846" s="1">
        <v>21719</v>
      </c>
      <c r="I846" s="1">
        <v>10253.42</v>
      </c>
    </row>
    <row r="847" spans="1:9" x14ac:dyDescent="0.25">
      <c r="A847" t="s">
        <v>28110</v>
      </c>
      <c r="B847" t="s">
        <v>28111</v>
      </c>
      <c r="C847" t="s">
        <v>7242</v>
      </c>
      <c r="D847" t="s">
        <v>7241</v>
      </c>
      <c r="E847" t="s">
        <v>14199</v>
      </c>
      <c r="F847" t="s">
        <v>4</v>
      </c>
      <c r="G847" s="2">
        <v>43384</v>
      </c>
      <c r="H847" s="1">
        <v>143060</v>
      </c>
      <c r="I847" s="1">
        <v>61115.28</v>
      </c>
    </row>
    <row r="848" spans="1:9" x14ac:dyDescent="0.25">
      <c r="A848" t="s">
        <v>28108</v>
      </c>
      <c r="B848" t="s">
        <v>28109</v>
      </c>
      <c r="C848" t="s">
        <v>28107</v>
      </c>
      <c r="D848" t="s">
        <v>28106</v>
      </c>
      <c r="E848" t="s">
        <v>14199</v>
      </c>
      <c r="F848" t="s">
        <v>4</v>
      </c>
      <c r="G848" s="2">
        <v>43384</v>
      </c>
      <c r="H848" s="1">
        <v>5281</v>
      </c>
      <c r="I848" s="1">
        <v>2218.02</v>
      </c>
    </row>
    <row r="849" spans="1:9" x14ac:dyDescent="0.25">
      <c r="A849" t="s">
        <v>28104</v>
      </c>
      <c r="B849" t="s">
        <v>28105</v>
      </c>
      <c r="C849" t="s">
        <v>28103</v>
      </c>
      <c r="D849" t="s">
        <v>28102</v>
      </c>
      <c r="E849" t="s">
        <v>14199</v>
      </c>
      <c r="F849" t="s">
        <v>4</v>
      </c>
      <c r="G849" s="2">
        <v>43367</v>
      </c>
      <c r="H849" s="1">
        <v>280218</v>
      </c>
      <c r="I849" s="1">
        <v>154119.9</v>
      </c>
    </row>
    <row r="850" spans="1:9" x14ac:dyDescent="0.25">
      <c r="A850" t="s">
        <v>28100</v>
      </c>
      <c r="B850" t="s">
        <v>28101</v>
      </c>
      <c r="C850" t="s">
        <v>28099</v>
      </c>
      <c r="D850" t="s">
        <v>28098</v>
      </c>
      <c r="E850" t="s">
        <v>14199</v>
      </c>
      <c r="F850" t="s">
        <v>4</v>
      </c>
      <c r="G850" s="2">
        <v>43367</v>
      </c>
      <c r="H850" s="1">
        <v>3777</v>
      </c>
      <c r="I850" s="1">
        <v>1586.34</v>
      </c>
    </row>
    <row r="851" spans="1:9" x14ac:dyDescent="0.25">
      <c r="A851" t="s">
        <v>28096</v>
      </c>
      <c r="B851" t="s">
        <v>28097</v>
      </c>
      <c r="C851" t="s">
        <v>20366</v>
      </c>
      <c r="D851" t="s">
        <v>28095</v>
      </c>
      <c r="E851" t="s">
        <v>14199</v>
      </c>
      <c r="F851" t="s">
        <v>4</v>
      </c>
      <c r="G851" s="2">
        <v>43378</v>
      </c>
      <c r="H851" s="1">
        <v>26630</v>
      </c>
      <c r="I851" s="1">
        <v>11193.05</v>
      </c>
    </row>
    <row r="852" spans="1:9" x14ac:dyDescent="0.25">
      <c r="A852" t="s">
        <v>28093</v>
      </c>
      <c r="B852" t="s">
        <v>28094</v>
      </c>
      <c r="C852" t="s">
        <v>28092</v>
      </c>
      <c r="D852" t="s">
        <v>28091</v>
      </c>
      <c r="E852" t="s">
        <v>14199</v>
      </c>
      <c r="F852" t="s">
        <v>42</v>
      </c>
      <c r="G852" s="2">
        <v>43173</v>
      </c>
      <c r="H852" s="1">
        <v>255252</v>
      </c>
      <c r="I852" s="1">
        <v>104523.4</v>
      </c>
    </row>
    <row r="853" spans="1:9" x14ac:dyDescent="0.25">
      <c r="A853" t="s">
        <v>28089</v>
      </c>
      <c r="B853" t="s">
        <v>28090</v>
      </c>
      <c r="C853" t="s">
        <v>28088</v>
      </c>
      <c r="D853" t="s">
        <v>28087</v>
      </c>
      <c r="E853" t="s">
        <v>14199</v>
      </c>
      <c r="F853" t="s">
        <v>4</v>
      </c>
      <c r="G853" s="2">
        <v>43378</v>
      </c>
      <c r="H853" s="1">
        <v>66274</v>
      </c>
      <c r="I853" s="1">
        <v>27835.08</v>
      </c>
    </row>
    <row r="854" spans="1:9" x14ac:dyDescent="0.25">
      <c r="A854" t="s">
        <v>28085</v>
      </c>
      <c r="B854" t="s">
        <v>28086</v>
      </c>
      <c r="C854" t="s">
        <v>27919</v>
      </c>
      <c r="D854" t="s">
        <v>27918</v>
      </c>
      <c r="E854" t="s">
        <v>14199</v>
      </c>
      <c r="F854" t="s">
        <v>42</v>
      </c>
      <c r="G854" s="2">
        <v>43173</v>
      </c>
      <c r="H854" s="1">
        <v>14481</v>
      </c>
      <c r="I854" s="1">
        <v>5792.4</v>
      </c>
    </row>
    <row r="855" spans="1:9" x14ac:dyDescent="0.25">
      <c r="A855" t="s">
        <v>28083</v>
      </c>
      <c r="B855" t="s">
        <v>28084</v>
      </c>
      <c r="C855" t="s">
        <v>28082</v>
      </c>
      <c r="D855" t="s">
        <v>28081</v>
      </c>
      <c r="E855" t="s">
        <v>14199</v>
      </c>
      <c r="F855" t="s">
        <v>4</v>
      </c>
      <c r="G855" s="2">
        <v>43410</v>
      </c>
      <c r="H855" s="1">
        <v>37342</v>
      </c>
      <c r="I855" s="1">
        <v>15683.64</v>
      </c>
    </row>
    <row r="856" spans="1:9" x14ac:dyDescent="0.25">
      <c r="A856" t="s">
        <v>28079</v>
      </c>
      <c r="B856" t="s">
        <v>28080</v>
      </c>
      <c r="C856" t="s">
        <v>27923</v>
      </c>
      <c r="D856" t="s">
        <v>27922</v>
      </c>
      <c r="E856" t="s">
        <v>14199</v>
      </c>
      <c r="F856" t="s">
        <v>42</v>
      </c>
      <c r="G856" s="2">
        <v>43131</v>
      </c>
      <c r="H856" s="1">
        <v>72452</v>
      </c>
      <c r="I856" s="1">
        <v>28980.799999999999</v>
      </c>
    </row>
    <row r="857" spans="1:9" x14ac:dyDescent="0.25">
      <c r="A857" t="s">
        <v>28077</v>
      </c>
      <c r="B857" t="s">
        <v>28078</v>
      </c>
      <c r="C857" t="s">
        <v>1821</v>
      </c>
      <c r="D857" t="s">
        <v>1820</v>
      </c>
      <c r="E857" t="s">
        <v>14199</v>
      </c>
      <c r="F857" t="s">
        <v>42</v>
      </c>
      <c r="G857" s="2">
        <v>43410</v>
      </c>
      <c r="H857" s="1">
        <v>49351</v>
      </c>
      <c r="I857" s="1">
        <v>21610.77</v>
      </c>
    </row>
    <row r="858" spans="1:9" x14ac:dyDescent="0.25">
      <c r="A858" t="s">
        <v>28075</v>
      </c>
      <c r="B858" t="s">
        <v>28076</v>
      </c>
      <c r="C858" t="s">
        <v>2848</v>
      </c>
      <c r="D858" t="s">
        <v>2847</v>
      </c>
      <c r="E858" t="s">
        <v>14199</v>
      </c>
      <c r="F858" t="s">
        <v>42</v>
      </c>
      <c r="G858" s="2">
        <v>43173</v>
      </c>
      <c r="H858" s="1">
        <v>54382</v>
      </c>
      <c r="I858" s="1">
        <v>21752.799999999999</v>
      </c>
    </row>
    <row r="859" spans="1:9" x14ac:dyDescent="0.25">
      <c r="A859" t="s">
        <v>28073</v>
      </c>
      <c r="B859" t="s">
        <v>28074</v>
      </c>
      <c r="C859" t="s">
        <v>28072</v>
      </c>
      <c r="D859" t="s">
        <v>28071</v>
      </c>
      <c r="E859" t="s">
        <v>14199</v>
      </c>
      <c r="F859" t="s">
        <v>42</v>
      </c>
      <c r="G859" s="2">
        <v>43173</v>
      </c>
      <c r="H859" s="1">
        <v>118919</v>
      </c>
      <c r="I859" s="1">
        <v>48223.199999999997</v>
      </c>
    </row>
    <row r="860" spans="1:9" x14ac:dyDescent="0.25">
      <c r="A860" t="s">
        <v>28069</v>
      </c>
      <c r="B860" t="s">
        <v>28070</v>
      </c>
      <c r="C860" t="s">
        <v>2186</v>
      </c>
      <c r="D860" t="s">
        <v>9389</v>
      </c>
      <c r="E860" t="s">
        <v>14199</v>
      </c>
      <c r="F860" t="s">
        <v>4</v>
      </c>
      <c r="G860" s="2">
        <v>43392</v>
      </c>
      <c r="H860" s="1">
        <v>97911</v>
      </c>
      <c r="I860" s="1">
        <v>44667.61</v>
      </c>
    </row>
    <row r="861" spans="1:9" x14ac:dyDescent="0.25">
      <c r="A861" t="s">
        <v>28067</v>
      </c>
      <c r="B861" t="s">
        <v>28068</v>
      </c>
      <c r="C861" t="s">
        <v>3330</v>
      </c>
      <c r="D861" t="s">
        <v>3329</v>
      </c>
      <c r="E861" t="s">
        <v>14199</v>
      </c>
      <c r="F861" t="s">
        <v>4</v>
      </c>
      <c r="G861" s="2">
        <v>43391</v>
      </c>
      <c r="H861" s="1">
        <v>24275</v>
      </c>
      <c r="I861" s="1">
        <v>10195.5</v>
      </c>
    </row>
    <row r="862" spans="1:9" x14ac:dyDescent="0.25">
      <c r="A862" t="s">
        <v>28065</v>
      </c>
      <c r="B862" t="s">
        <v>28066</v>
      </c>
      <c r="C862" t="s">
        <v>3879</v>
      </c>
      <c r="D862" t="s">
        <v>3878</v>
      </c>
      <c r="E862" t="s">
        <v>14199</v>
      </c>
      <c r="F862" t="s">
        <v>42</v>
      </c>
      <c r="G862" s="2">
        <v>43199</v>
      </c>
      <c r="H862" s="1">
        <v>132097</v>
      </c>
      <c r="I862" s="1">
        <v>52838.8</v>
      </c>
    </row>
    <row r="863" spans="1:9" x14ac:dyDescent="0.25">
      <c r="A863" t="s">
        <v>28063</v>
      </c>
      <c r="B863" t="s">
        <v>28064</v>
      </c>
      <c r="C863" t="s">
        <v>28062</v>
      </c>
      <c r="D863" t="s">
        <v>28061</v>
      </c>
      <c r="E863" t="s">
        <v>14199</v>
      </c>
      <c r="F863" t="s">
        <v>4</v>
      </c>
      <c r="G863" s="2">
        <v>43392</v>
      </c>
      <c r="H863" s="1">
        <v>6228</v>
      </c>
      <c r="I863" s="1">
        <v>3114</v>
      </c>
    </row>
    <row r="864" spans="1:9" x14ac:dyDescent="0.25">
      <c r="A864" t="s">
        <v>28059</v>
      </c>
      <c r="B864" t="s">
        <v>28060</v>
      </c>
      <c r="C864" t="s">
        <v>3322</v>
      </c>
      <c r="D864" t="s">
        <v>3321</v>
      </c>
      <c r="E864" t="s">
        <v>14199</v>
      </c>
      <c r="F864" t="s">
        <v>4</v>
      </c>
      <c r="G864" s="2">
        <v>43391</v>
      </c>
      <c r="H864" s="1">
        <v>58322</v>
      </c>
      <c r="I864" s="1">
        <v>26278.6</v>
      </c>
    </row>
    <row r="865" spans="1:9" x14ac:dyDescent="0.25">
      <c r="A865" t="s">
        <v>28057</v>
      </c>
      <c r="B865" t="s">
        <v>28058</v>
      </c>
      <c r="C865" t="s">
        <v>28056</v>
      </c>
      <c r="D865" t="s">
        <v>28055</v>
      </c>
      <c r="E865" t="s">
        <v>14199</v>
      </c>
      <c r="F865" t="s">
        <v>4</v>
      </c>
      <c r="G865" s="2">
        <v>43391</v>
      </c>
      <c r="H865" s="1">
        <v>57236</v>
      </c>
      <c r="I865" s="1">
        <v>26701.91</v>
      </c>
    </row>
    <row r="866" spans="1:9" x14ac:dyDescent="0.25">
      <c r="A866" t="s">
        <v>28053</v>
      </c>
      <c r="B866" t="s">
        <v>28054</v>
      </c>
      <c r="C866" t="s">
        <v>28052</v>
      </c>
      <c r="D866" t="s">
        <v>28051</v>
      </c>
      <c r="E866" t="s">
        <v>14199</v>
      </c>
      <c r="F866" t="s">
        <v>42</v>
      </c>
      <c r="G866" s="2">
        <v>43186</v>
      </c>
      <c r="H866" s="1">
        <v>519918</v>
      </c>
      <c r="I866" s="1">
        <v>259959</v>
      </c>
    </row>
    <row r="867" spans="1:9" x14ac:dyDescent="0.25">
      <c r="A867" t="s">
        <v>28049</v>
      </c>
      <c r="B867" t="s">
        <v>28050</v>
      </c>
      <c r="C867" t="s">
        <v>28048</v>
      </c>
      <c r="D867" t="s">
        <v>28047</v>
      </c>
      <c r="E867" t="s">
        <v>14199</v>
      </c>
      <c r="F867" t="s">
        <v>42</v>
      </c>
      <c r="G867" s="2">
        <v>43374</v>
      </c>
      <c r="H867" s="1">
        <v>41074</v>
      </c>
      <c r="I867" s="1">
        <v>17251.080000000002</v>
      </c>
    </row>
    <row r="868" spans="1:9" x14ac:dyDescent="0.25">
      <c r="A868" t="s">
        <v>28045</v>
      </c>
      <c r="B868" t="s">
        <v>28046</v>
      </c>
      <c r="C868" t="s">
        <v>28044</v>
      </c>
      <c r="D868" t="s">
        <v>28043</v>
      </c>
      <c r="E868" t="s">
        <v>14199</v>
      </c>
      <c r="F868" t="s">
        <v>4</v>
      </c>
      <c r="G868" s="2">
        <v>43433</v>
      </c>
      <c r="H868" s="1">
        <v>16920</v>
      </c>
      <c r="I868" s="1">
        <v>8460</v>
      </c>
    </row>
    <row r="869" spans="1:9" x14ac:dyDescent="0.25">
      <c r="A869" t="s">
        <v>28041</v>
      </c>
      <c r="B869" t="s">
        <v>28042</v>
      </c>
      <c r="C869" t="s">
        <v>7905</v>
      </c>
      <c r="D869" t="s">
        <v>7904</v>
      </c>
      <c r="E869" t="s">
        <v>14199</v>
      </c>
      <c r="F869" t="s">
        <v>42</v>
      </c>
      <c r="G869" s="2">
        <v>43131</v>
      </c>
      <c r="H869" s="1">
        <v>379525</v>
      </c>
      <c r="I869" s="1">
        <v>153003.4</v>
      </c>
    </row>
    <row r="870" spans="1:9" x14ac:dyDescent="0.25">
      <c r="A870" t="s">
        <v>28039</v>
      </c>
      <c r="B870" t="s">
        <v>28040</v>
      </c>
      <c r="C870" t="s">
        <v>28038</v>
      </c>
      <c r="D870" t="s">
        <v>28037</v>
      </c>
      <c r="E870" t="s">
        <v>14199</v>
      </c>
      <c r="F870" t="s">
        <v>4</v>
      </c>
      <c r="G870" s="2">
        <v>43446</v>
      </c>
      <c r="H870" s="1">
        <v>564287</v>
      </c>
      <c r="I870" s="1">
        <v>237000.54</v>
      </c>
    </row>
    <row r="871" spans="1:9" x14ac:dyDescent="0.25">
      <c r="A871" t="s">
        <v>28035</v>
      </c>
      <c r="B871" t="s">
        <v>28036</v>
      </c>
      <c r="C871" t="s">
        <v>19983</v>
      </c>
      <c r="D871" t="s">
        <v>19982</v>
      </c>
      <c r="E871" t="s">
        <v>14199</v>
      </c>
      <c r="F871" t="s">
        <v>42</v>
      </c>
      <c r="G871" s="2">
        <v>43186</v>
      </c>
      <c r="H871" s="1">
        <v>532916</v>
      </c>
      <c r="I871" s="1">
        <v>213166.4</v>
      </c>
    </row>
    <row r="872" spans="1:9" x14ac:dyDescent="0.25">
      <c r="A872" t="s">
        <v>28033</v>
      </c>
      <c r="B872" t="s">
        <v>28034</v>
      </c>
      <c r="C872" t="s">
        <v>28032</v>
      </c>
      <c r="D872" t="s">
        <v>28031</v>
      </c>
      <c r="E872" t="s">
        <v>14199</v>
      </c>
      <c r="F872" t="s">
        <v>4</v>
      </c>
      <c r="G872" s="2">
        <v>43447</v>
      </c>
      <c r="H872" s="1">
        <v>27215</v>
      </c>
      <c r="I872" s="1">
        <v>11430.3</v>
      </c>
    </row>
    <row r="873" spans="1:9" x14ac:dyDescent="0.25">
      <c r="A873" t="s">
        <v>28029</v>
      </c>
      <c r="B873" t="s">
        <v>28030</v>
      </c>
      <c r="C873" t="s">
        <v>28028</v>
      </c>
      <c r="D873" t="s">
        <v>28027</v>
      </c>
      <c r="E873" t="s">
        <v>14199</v>
      </c>
      <c r="F873" t="s">
        <v>42</v>
      </c>
      <c r="G873" s="2">
        <v>43186</v>
      </c>
      <c r="H873" s="1">
        <v>420974</v>
      </c>
      <c r="I873" s="1">
        <v>210487</v>
      </c>
    </row>
    <row r="874" spans="1:9" x14ac:dyDescent="0.25">
      <c r="A874" t="s">
        <v>28025</v>
      </c>
      <c r="B874" t="s">
        <v>28026</v>
      </c>
      <c r="C874" t="s">
        <v>10194</v>
      </c>
      <c r="D874" t="s">
        <v>10193</v>
      </c>
      <c r="E874" t="s">
        <v>14199</v>
      </c>
      <c r="F874" t="s">
        <v>42</v>
      </c>
      <c r="G874" s="2">
        <v>43433</v>
      </c>
      <c r="H874" s="1">
        <v>456238</v>
      </c>
      <c r="I874" s="1">
        <v>211618.51</v>
      </c>
    </row>
    <row r="875" spans="1:9" x14ac:dyDescent="0.25">
      <c r="A875" t="s">
        <v>28023</v>
      </c>
      <c r="B875" t="s">
        <v>28024</v>
      </c>
      <c r="C875" t="s">
        <v>28022</v>
      </c>
      <c r="D875" t="s">
        <v>28021</v>
      </c>
      <c r="E875" t="s">
        <v>14199</v>
      </c>
      <c r="F875" t="s">
        <v>4</v>
      </c>
      <c r="G875" s="2">
        <v>43433</v>
      </c>
      <c r="H875" s="1">
        <v>5853</v>
      </c>
      <c r="I875" s="1">
        <v>2458.2600000000002</v>
      </c>
    </row>
    <row r="876" spans="1:9" x14ac:dyDescent="0.25">
      <c r="A876" t="s">
        <v>28019</v>
      </c>
      <c r="B876" t="s">
        <v>28020</v>
      </c>
      <c r="C876" t="s">
        <v>4455</v>
      </c>
      <c r="D876" t="s">
        <v>4454</v>
      </c>
      <c r="E876" t="s">
        <v>14199</v>
      </c>
      <c r="F876" t="s">
        <v>42</v>
      </c>
      <c r="G876" s="2">
        <v>43433</v>
      </c>
      <c r="H876" s="1">
        <v>577406</v>
      </c>
      <c r="I876" s="1">
        <v>274564.59999999998</v>
      </c>
    </row>
    <row r="877" spans="1:9" x14ac:dyDescent="0.25">
      <c r="A877" t="s">
        <v>28017</v>
      </c>
      <c r="B877" t="s">
        <v>28018</v>
      </c>
      <c r="C877" t="s">
        <v>9204</v>
      </c>
      <c r="D877" t="s">
        <v>9203</v>
      </c>
      <c r="E877" t="s">
        <v>14199</v>
      </c>
      <c r="F877" t="s">
        <v>42</v>
      </c>
      <c r="G877" s="2">
        <v>43433</v>
      </c>
      <c r="H877" s="1">
        <v>81349</v>
      </c>
      <c r="I877" s="1">
        <v>34166.58</v>
      </c>
    </row>
    <row r="878" spans="1:9" x14ac:dyDescent="0.25">
      <c r="A878" t="s">
        <v>28015</v>
      </c>
      <c r="B878" t="s">
        <v>28016</v>
      </c>
      <c r="C878" t="s">
        <v>1099</v>
      </c>
      <c r="D878" t="s">
        <v>28014</v>
      </c>
      <c r="E878" t="s">
        <v>14199</v>
      </c>
      <c r="F878" t="s">
        <v>4</v>
      </c>
      <c r="G878" s="2">
        <v>43446</v>
      </c>
      <c r="H878" s="1">
        <v>3076</v>
      </c>
      <c r="I878" s="1">
        <v>1538</v>
      </c>
    </row>
    <row r="879" spans="1:9" x14ac:dyDescent="0.25">
      <c r="A879" t="s">
        <v>28012</v>
      </c>
      <c r="B879" t="s">
        <v>28013</v>
      </c>
      <c r="C879" t="s">
        <v>28011</v>
      </c>
      <c r="D879" t="s">
        <v>28010</v>
      </c>
      <c r="E879" t="s">
        <v>14199</v>
      </c>
      <c r="F879" t="s">
        <v>4</v>
      </c>
      <c r="G879" s="2">
        <v>43433</v>
      </c>
      <c r="H879" s="1">
        <v>219204</v>
      </c>
      <c r="I879" s="1">
        <v>95204.14</v>
      </c>
    </row>
    <row r="880" spans="1:9" x14ac:dyDescent="0.25">
      <c r="A880" t="s">
        <v>28008</v>
      </c>
      <c r="B880" t="s">
        <v>28009</v>
      </c>
      <c r="C880" t="s">
        <v>27977</v>
      </c>
      <c r="D880" t="s">
        <v>27976</v>
      </c>
      <c r="E880" t="s">
        <v>14199</v>
      </c>
      <c r="F880" t="s">
        <v>42</v>
      </c>
      <c r="G880" s="2">
        <v>43133</v>
      </c>
      <c r="H880" s="1">
        <v>314906</v>
      </c>
      <c r="I880" s="1">
        <v>125962.4</v>
      </c>
    </row>
    <row r="881" spans="1:9" x14ac:dyDescent="0.25">
      <c r="A881" t="s">
        <v>28006</v>
      </c>
      <c r="B881" t="s">
        <v>28007</v>
      </c>
      <c r="C881" t="s">
        <v>9160</v>
      </c>
      <c r="D881" t="s">
        <v>9159</v>
      </c>
      <c r="E881" t="s">
        <v>14199</v>
      </c>
      <c r="F881" t="s">
        <v>4</v>
      </c>
      <c r="G881" s="2">
        <v>43433</v>
      </c>
      <c r="H881" s="1">
        <v>15180</v>
      </c>
      <c r="I881" s="1">
        <v>6375.6</v>
      </c>
    </row>
    <row r="882" spans="1:9" x14ac:dyDescent="0.25">
      <c r="A882" t="s">
        <v>28004</v>
      </c>
      <c r="B882" t="s">
        <v>28005</v>
      </c>
      <c r="C882" t="s">
        <v>1183</v>
      </c>
      <c r="D882" t="s">
        <v>28003</v>
      </c>
      <c r="E882" t="s">
        <v>14199</v>
      </c>
      <c r="F882" t="s">
        <v>4</v>
      </c>
      <c r="G882" s="2">
        <v>43445</v>
      </c>
      <c r="H882" s="1">
        <v>11186</v>
      </c>
      <c r="I882" s="1">
        <v>4698.12</v>
      </c>
    </row>
    <row r="883" spans="1:9" x14ac:dyDescent="0.25">
      <c r="A883" t="s">
        <v>28001</v>
      </c>
      <c r="B883" t="s">
        <v>28002</v>
      </c>
      <c r="C883" t="s">
        <v>28000</v>
      </c>
      <c r="D883" t="s">
        <v>27999</v>
      </c>
      <c r="E883" t="s">
        <v>14199</v>
      </c>
      <c r="F883" t="s">
        <v>4</v>
      </c>
      <c r="G883" s="2">
        <v>43432</v>
      </c>
      <c r="H883" s="1">
        <v>17324</v>
      </c>
      <c r="I883" s="1">
        <v>7661.04</v>
      </c>
    </row>
    <row r="884" spans="1:9" x14ac:dyDescent="0.25">
      <c r="A884" t="s">
        <v>27997</v>
      </c>
      <c r="B884" t="s">
        <v>27998</v>
      </c>
      <c r="C884" t="s">
        <v>6755</v>
      </c>
      <c r="D884" t="s">
        <v>27996</v>
      </c>
      <c r="E884" t="s">
        <v>14199</v>
      </c>
      <c r="F884" t="s">
        <v>4</v>
      </c>
      <c r="G884" s="2">
        <v>43432</v>
      </c>
      <c r="H884" s="1">
        <v>9634</v>
      </c>
      <c r="I884" s="1">
        <v>4817</v>
      </c>
    </row>
    <row r="885" spans="1:9" x14ac:dyDescent="0.25">
      <c r="A885" t="s">
        <v>27994</v>
      </c>
      <c r="B885" t="s">
        <v>27995</v>
      </c>
      <c r="C885" t="s">
        <v>4902</v>
      </c>
      <c r="D885" t="s">
        <v>4901</v>
      </c>
      <c r="E885" t="s">
        <v>14199</v>
      </c>
      <c r="F885" t="s">
        <v>4</v>
      </c>
      <c r="G885" s="2">
        <v>43432</v>
      </c>
      <c r="H885" s="1">
        <v>7822</v>
      </c>
      <c r="I885" s="1">
        <v>3911</v>
      </c>
    </row>
    <row r="886" spans="1:9" x14ac:dyDescent="0.25">
      <c r="A886" t="s">
        <v>27992</v>
      </c>
      <c r="B886" t="s">
        <v>27993</v>
      </c>
      <c r="C886" t="s">
        <v>6755</v>
      </c>
      <c r="D886" t="s">
        <v>6754</v>
      </c>
      <c r="E886" t="s">
        <v>14199</v>
      </c>
      <c r="F886" t="s">
        <v>4</v>
      </c>
      <c r="G886" s="2">
        <v>43432</v>
      </c>
      <c r="H886" s="1">
        <v>269673</v>
      </c>
      <c r="I886" s="1">
        <v>121542.74</v>
      </c>
    </row>
    <row r="887" spans="1:9" x14ac:dyDescent="0.25">
      <c r="A887" t="s">
        <v>27990</v>
      </c>
      <c r="B887" t="s">
        <v>27991</v>
      </c>
      <c r="C887" t="s">
        <v>3709</v>
      </c>
      <c r="D887" t="s">
        <v>3708</v>
      </c>
      <c r="E887" t="s">
        <v>14199</v>
      </c>
      <c r="F887" t="s">
        <v>4</v>
      </c>
      <c r="G887" s="2">
        <v>43432</v>
      </c>
      <c r="H887" s="1">
        <v>7078</v>
      </c>
      <c r="I887" s="1">
        <v>3033.47</v>
      </c>
    </row>
    <row r="888" spans="1:9" x14ac:dyDescent="0.25">
      <c r="A888" t="s">
        <v>27988</v>
      </c>
      <c r="B888" t="s">
        <v>27989</v>
      </c>
      <c r="C888" t="s">
        <v>27987</v>
      </c>
      <c r="D888" t="s">
        <v>27986</v>
      </c>
      <c r="E888" t="s">
        <v>14199</v>
      </c>
      <c r="F888" t="s">
        <v>4</v>
      </c>
      <c r="G888" s="2">
        <v>43406</v>
      </c>
      <c r="H888" s="1">
        <v>14837</v>
      </c>
      <c r="I888" s="1">
        <v>6231.54</v>
      </c>
    </row>
    <row r="889" spans="1:9" x14ac:dyDescent="0.25">
      <c r="A889" t="s">
        <v>27984</v>
      </c>
      <c r="B889" t="s">
        <v>27985</v>
      </c>
      <c r="C889" t="s">
        <v>3388</v>
      </c>
      <c r="D889" t="s">
        <v>3387</v>
      </c>
      <c r="E889" t="s">
        <v>14199</v>
      </c>
      <c r="F889" t="s">
        <v>4</v>
      </c>
      <c r="G889" s="2">
        <v>43409</v>
      </c>
      <c r="H889" s="1">
        <v>2157611</v>
      </c>
      <c r="I889" s="1">
        <v>1022948.19</v>
      </c>
    </row>
    <row r="890" spans="1:9" x14ac:dyDescent="0.25">
      <c r="A890" t="s">
        <v>27982</v>
      </c>
      <c r="B890" t="s">
        <v>27983</v>
      </c>
      <c r="C890" t="s">
        <v>27981</v>
      </c>
      <c r="D890" t="s">
        <v>27980</v>
      </c>
      <c r="E890" t="s">
        <v>14199</v>
      </c>
      <c r="F890" t="s">
        <v>4</v>
      </c>
      <c r="G890" s="2">
        <v>43406</v>
      </c>
      <c r="H890" s="1">
        <v>55863</v>
      </c>
      <c r="I890" s="1">
        <v>23462.46</v>
      </c>
    </row>
    <row r="891" spans="1:9" x14ac:dyDescent="0.25">
      <c r="A891" t="s">
        <v>27978</v>
      </c>
      <c r="B891" t="s">
        <v>27979</v>
      </c>
      <c r="C891" t="s">
        <v>27977</v>
      </c>
      <c r="D891" t="s">
        <v>27976</v>
      </c>
      <c r="E891" t="s">
        <v>14199</v>
      </c>
      <c r="F891" t="s">
        <v>42</v>
      </c>
      <c r="G891" s="2">
        <v>43409</v>
      </c>
      <c r="H891" s="1">
        <v>312716</v>
      </c>
      <c r="I891" s="1">
        <v>132877.06</v>
      </c>
    </row>
    <row r="892" spans="1:9" x14ac:dyDescent="0.25">
      <c r="A892" t="s">
        <v>27974</v>
      </c>
      <c r="B892" t="s">
        <v>27975</v>
      </c>
      <c r="C892" t="s">
        <v>27973</v>
      </c>
      <c r="D892" t="s">
        <v>27972</v>
      </c>
      <c r="E892" t="s">
        <v>14199</v>
      </c>
      <c r="F892" t="s">
        <v>42</v>
      </c>
      <c r="G892" s="2">
        <v>43406</v>
      </c>
      <c r="H892" s="1">
        <v>4788</v>
      </c>
      <c r="I892" s="1">
        <v>2010.96</v>
      </c>
    </row>
    <row r="893" spans="1:9" x14ac:dyDescent="0.25">
      <c r="A893" t="s">
        <v>27970</v>
      </c>
      <c r="B893" t="s">
        <v>27971</v>
      </c>
      <c r="C893" t="s">
        <v>12377</v>
      </c>
      <c r="D893" t="s">
        <v>12376</v>
      </c>
      <c r="E893" t="s">
        <v>14199</v>
      </c>
      <c r="F893" t="s">
        <v>42</v>
      </c>
      <c r="G893" s="2">
        <v>43406</v>
      </c>
      <c r="H893" s="1">
        <v>220414</v>
      </c>
      <c r="I893" s="1">
        <v>112862.98</v>
      </c>
    </row>
    <row r="894" spans="1:9" x14ac:dyDescent="0.25">
      <c r="A894" t="s">
        <v>27968</v>
      </c>
      <c r="B894" t="s">
        <v>27969</v>
      </c>
      <c r="C894" t="s">
        <v>27967</v>
      </c>
      <c r="D894" t="s">
        <v>27966</v>
      </c>
      <c r="E894" t="s">
        <v>14199</v>
      </c>
      <c r="F894" t="s">
        <v>4</v>
      </c>
      <c r="G894" s="2">
        <v>43409</v>
      </c>
      <c r="H894" s="1">
        <v>421041</v>
      </c>
      <c r="I894" s="1">
        <v>231572.55</v>
      </c>
    </row>
    <row r="895" spans="1:9" x14ac:dyDescent="0.25">
      <c r="A895" t="s">
        <v>27964</v>
      </c>
      <c r="B895" t="s">
        <v>27965</v>
      </c>
      <c r="C895" t="s">
        <v>691</v>
      </c>
      <c r="D895" t="s">
        <v>690</v>
      </c>
      <c r="E895" t="s">
        <v>14199</v>
      </c>
      <c r="F895" t="s">
        <v>4</v>
      </c>
      <c r="G895" s="2">
        <v>43406</v>
      </c>
      <c r="H895" s="1">
        <v>149440</v>
      </c>
      <c r="I895" s="1">
        <v>63583.02</v>
      </c>
    </row>
    <row r="896" spans="1:9" x14ac:dyDescent="0.25">
      <c r="A896" t="s">
        <v>27962</v>
      </c>
      <c r="B896" t="s">
        <v>27963</v>
      </c>
      <c r="C896" t="s">
        <v>27961</v>
      </c>
      <c r="D896" t="s">
        <v>27960</v>
      </c>
      <c r="E896" t="s">
        <v>14199</v>
      </c>
      <c r="F896" t="s">
        <v>42</v>
      </c>
      <c r="G896" s="2">
        <v>43406</v>
      </c>
      <c r="H896" s="1">
        <v>22757</v>
      </c>
      <c r="I896" s="1">
        <v>9557.94</v>
      </c>
    </row>
    <row r="897" spans="1:9" x14ac:dyDescent="0.25">
      <c r="A897" t="s">
        <v>27958</v>
      </c>
      <c r="B897" t="s">
        <v>27959</v>
      </c>
      <c r="C897" t="s">
        <v>27957</v>
      </c>
      <c r="D897" t="s">
        <v>27956</v>
      </c>
      <c r="E897" t="s">
        <v>14199</v>
      </c>
      <c r="F897" t="s">
        <v>42</v>
      </c>
      <c r="G897" s="2">
        <v>43406</v>
      </c>
      <c r="H897" s="1">
        <v>51532</v>
      </c>
      <c r="I897" s="1">
        <v>28342.6</v>
      </c>
    </row>
    <row r="898" spans="1:9" x14ac:dyDescent="0.25">
      <c r="A898" t="s">
        <v>27954</v>
      </c>
      <c r="B898" t="s">
        <v>27955</v>
      </c>
      <c r="C898" t="s">
        <v>151</v>
      </c>
      <c r="D898" t="s">
        <v>150</v>
      </c>
      <c r="E898" t="s">
        <v>14199</v>
      </c>
      <c r="F898" t="s">
        <v>42</v>
      </c>
      <c r="G898" s="2">
        <v>43406</v>
      </c>
      <c r="H898" s="1">
        <v>317059</v>
      </c>
      <c r="I898" s="1">
        <v>147790.17000000001</v>
      </c>
    </row>
    <row r="899" spans="1:9" x14ac:dyDescent="0.25">
      <c r="A899" t="s">
        <v>27952</v>
      </c>
      <c r="B899" t="s">
        <v>27953</v>
      </c>
      <c r="C899" t="s">
        <v>7011</v>
      </c>
      <c r="D899" t="s">
        <v>7010</v>
      </c>
      <c r="E899" t="s">
        <v>14199</v>
      </c>
      <c r="F899" t="s">
        <v>42</v>
      </c>
      <c r="G899" s="2">
        <v>43158</v>
      </c>
      <c r="H899" s="1">
        <v>758815</v>
      </c>
      <c r="I899" s="1">
        <v>319624.3</v>
      </c>
    </row>
    <row r="900" spans="1:9" x14ac:dyDescent="0.25">
      <c r="A900" t="s">
        <v>27950</v>
      </c>
      <c r="B900" t="s">
        <v>27951</v>
      </c>
      <c r="C900" t="s">
        <v>27949</v>
      </c>
      <c r="D900" t="s">
        <v>27948</v>
      </c>
      <c r="E900" t="s">
        <v>14199</v>
      </c>
      <c r="F900" t="s">
        <v>4</v>
      </c>
      <c r="G900" s="2">
        <v>43406</v>
      </c>
      <c r="H900" s="1">
        <v>25822</v>
      </c>
      <c r="I900" s="1">
        <v>11495.24</v>
      </c>
    </row>
    <row r="901" spans="1:9" x14ac:dyDescent="0.25">
      <c r="A901" t="s">
        <v>27946</v>
      </c>
      <c r="B901" t="s">
        <v>27947</v>
      </c>
      <c r="C901" t="s">
        <v>27945</v>
      </c>
      <c r="D901" t="s">
        <v>27944</v>
      </c>
      <c r="E901" t="s">
        <v>14199</v>
      </c>
      <c r="F901" t="s">
        <v>4</v>
      </c>
      <c r="G901" s="2">
        <v>43406</v>
      </c>
      <c r="H901" s="1">
        <v>36585</v>
      </c>
      <c r="I901" s="1">
        <v>15365.7</v>
      </c>
    </row>
    <row r="902" spans="1:9" x14ac:dyDescent="0.25">
      <c r="A902" t="s">
        <v>27942</v>
      </c>
      <c r="B902" t="s">
        <v>27943</v>
      </c>
      <c r="C902" t="s">
        <v>27941</v>
      </c>
      <c r="D902" t="s">
        <v>27940</v>
      </c>
      <c r="E902" t="s">
        <v>14199</v>
      </c>
      <c r="F902" t="s">
        <v>4</v>
      </c>
      <c r="G902" s="2">
        <v>43381</v>
      </c>
      <c r="H902" s="1">
        <v>356955</v>
      </c>
      <c r="I902" s="1">
        <v>154900.04</v>
      </c>
    </row>
    <row r="903" spans="1:9" x14ac:dyDescent="0.25">
      <c r="A903" t="s">
        <v>27938</v>
      </c>
      <c r="B903" t="s">
        <v>27939</v>
      </c>
      <c r="C903" t="s">
        <v>27937</v>
      </c>
      <c r="D903" t="s">
        <v>27936</v>
      </c>
      <c r="E903" t="s">
        <v>14199</v>
      </c>
      <c r="F903" t="s">
        <v>42</v>
      </c>
      <c r="G903" s="2">
        <v>43131</v>
      </c>
      <c r="H903" s="1">
        <v>13634</v>
      </c>
      <c r="I903" s="1">
        <v>5453.6</v>
      </c>
    </row>
    <row r="904" spans="1:9" x14ac:dyDescent="0.25">
      <c r="A904" t="s">
        <v>27934</v>
      </c>
      <c r="B904" t="s">
        <v>27935</v>
      </c>
      <c r="C904" t="s">
        <v>27933</v>
      </c>
      <c r="D904" t="s">
        <v>27932</v>
      </c>
      <c r="E904" t="s">
        <v>14199</v>
      </c>
      <c r="F904" t="s">
        <v>4</v>
      </c>
      <c r="G904" s="2">
        <v>43374</v>
      </c>
      <c r="H904" s="1">
        <v>72827</v>
      </c>
      <c r="I904" s="1">
        <v>40054.85</v>
      </c>
    </row>
    <row r="905" spans="1:9" x14ac:dyDescent="0.25">
      <c r="A905" t="s">
        <v>27930</v>
      </c>
      <c r="B905" t="s">
        <v>27931</v>
      </c>
      <c r="C905" t="s">
        <v>27929</v>
      </c>
      <c r="D905" t="s">
        <v>27928</v>
      </c>
      <c r="E905" t="s">
        <v>14199</v>
      </c>
      <c r="F905" t="s">
        <v>4</v>
      </c>
      <c r="G905" s="2">
        <v>43420</v>
      </c>
      <c r="H905" s="1">
        <v>33829</v>
      </c>
      <c r="I905" s="1">
        <v>14208.18</v>
      </c>
    </row>
    <row r="906" spans="1:9" x14ac:dyDescent="0.25">
      <c r="A906" t="s">
        <v>27926</v>
      </c>
      <c r="B906" t="s">
        <v>27927</v>
      </c>
      <c r="C906" t="s">
        <v>2848</v>
      </c>
      <c r="D906" t="s">
        <v>2847</v>
      </c>
      <c r="E906" t="s">
        <v>14199</v>
      </c>
      <c r="F906" t="s">
        <v>42</v>
      </c>
      <c r="G906" s="2">
        <v>43420</v>
      </c>
      <c r="H906" s="1">
        <v>46380</v>
      </c>
      <c r="I906" s="1">
        <v>19479.599999999999</v>
      </c>
    </row>
    <row r="907" spans="1:9" x14ac:dyDescent="0.25">
      <c r="A907" t="s">
        <v>27924</v>
      </c>
      <c r="B907" t="s">
        <v>27925</v>
      </c>
      <c r="C907" t="s">
        <v>27923</v>
      </c>
      <c r="D907" t="s">
        <v>27922</v>
      </c>
      <c r="E907" t="s">
        <v>14199</v>
      </c>
      <c r="F907" t="s">
        <v>42</v>
      </c>
      <c r="G907" s="2">
        <v>43420</v>
      </c>
      <c r="H907" s="1">
        <v>76308</v>
      </c>
      <c r="I907" s="1">
        <v>32049.360000000001</v>
      </c>
    </row>
    <row r="908" spans="1:9" x14ac:dyDescent="0.25">
      <c r="A908" t="s">
        <v>27920</v>
      </c>
      <c r="B908" t="s">
        <v>27921</v>
      </c>
      <c r="C908" t="s">
        <v>27919</v>
      </c>
      <c r="D908" t="s">
        <v>27918</v>
      </c>
      <c r="E908" t="s">
        <v>14199</v>
      </c>
      <c r="F908" t="s">
        <v>42</v>
      </c>
      <c r="G908" s="2">
        <v>43420</v>
      </c>
      <c r="H908" s="1">
        <v>14456</v>
      </c>
      <c r="I908" s="1">
        <v>6071.52</v>
      </c>
    </row>
    <row r="909" spans="1:9" x14ac:dyDescent="0.25">
      <c r="A909" t="s">
        <v>27916</v>
      </c>
      <c r="B909" t="s">
        <v>27917</v>
      </c>
      <c r="C909" t="s">
        <v>27915</v>
      </c>
      <c r="D909" t="s">
        <v>27914</v>
      </c>
      <c r="E909" t="s">
        <v>14199</v>
      </c>
      <c r="F909" t="s">
        <v>42</v>
      </c>
      <c r="G909" s="2">
        <v>43420</v>
      </c>
      <c r="H909" s="1">
        <v>13623</v>
      </c>
      <c r="I909" s="1">
        <v>5721.66</v>
      </c>
    </row>
    <row r="910" spans="1:9" x14ac:dyDescent="0.25">
      <c r="A910" t="s">
        <v>27912</v>
      </c>
      <c r="B910" t="s">
        <v>27913</v>
      </c>
      <c r="C910" t="s">
        <v>27911</v>
      </c>
      <c r="D910" t="s">
        <v>27910</v>
      </c>
      <c r="E910" t="s">
        <v>14199</v>
      </c>
      <c r="F910" t="s">
        <v>42</v>
      </c>
      <c r="G910" s="2">
        <v>43420</v>
      </c>
      <c r="H910" s="1">
        <v>20143</v>
      </c>
      <c r="I910" s="1">
        <v>8460.06</v>
      </c>
    </row>
    <row r="911" spans="1:9" x14ac:dyDescent="0.25">
      <c r="A911" t="s">
        <v>27908</v>
      </c>
      <c r="B911" t="s">
        <v>27909</v>
      </c>
      <c r="C911" t="s">
        <v>27907</v>
      </c>
      <c r="D911" t="s">
        <v>27906</v>
      </c>
      <c r="E911" t="s">
        <v>14199</v>
      </c>
      <c r="F911" t="s">
        <v>42</v>
      </c>
      <c r="G911" s="2">
        <v>43420</v>
      </c>
      <c r="H911" s="1">
        <v>103298</v>
      </c>
      <c r="I911" s="1">
        <v>43385.16</v>
      </c>
    </row>
    <row r="912" spans="1:9" x14ac:dyDescent="0.25">
      <c r="A912" t="s">
        <v>27904</v>
      </c>
      <c r="B912" t="s">
        <v>27905</v>
      </c>
      <c r="C912" t="s">
        <v>27903</v>
      </c>
      <c r="D912" t="s">
        <v>27902</v>
      </c>
      <c r="E912" t="s">
        <v>14199</v>
      </c>
      <c r="F912" t="s">
        <v>42</v>
      </c>
      <c r="G912" s="2">
        <v>43404</v>
      </c>
      <c r="H912" s="1">
        <v>362266</v>
      </c>
      <c r="I912" s="1">
        <v>152151.72</v>
      </c>
    </row>
    <row r="913" spans="1:9" x14ac:dyDescent="0.25">
      <c r="A913" t="s">
        <v>27900</v>
      </c>
      <c r="B913" t="s">
        <v>27901</v>
      </c>
      <c r="C913" t="s">
        <v>27899</v>
      </c>
      <c r="D913" t="s">
        <v>27898</v>
      </c>
      <c r="E913" t="s">
        <v>14199</v>
      </c>
      <c r="F913" t="s">
        <v>42</v>
      </c>
      <c r="G913" s="2">
        <v>43420</v>
      </c>
      <c r="H913" s="1">
        <v>30952</v>
      </c>
      <c r="I913" s="1">
        <v>13052.75</v>
      </c>
    </row>
    <row r="914" spans="1:9" x14ac:dyDescent="0.25">
      <c r="A914" t="s">
        <v>27896</v>
      </c>
      <c r="B914" t="s">
        <v>27897</v>
      </c>
      <c r="C914" t="s">
        <v>27895</v>
      </c>
      <c r="D914" t="s">
        <v>27894</v>
      </c>
      <c r="E914" t="s">
        <v>14199</v>
      </c>
      <c r="F914" t="s">
        <v>4</v>
      </c>
      <c r="G914" s="2">
        <v>43410</v>
      </c>
      <c r="H914" s="1">
        <v>10986</v>
      </c>
      <c r="I914" s="1">
        <v>4614.12</v>
      </c>
    </row>
    <row r="915" spans="1:9" x14ac:dyDescent="0.25">
      <c r="A915" t="s">
        <v>27892</v>
      </c>
      <c r="B915" t="s">
        <v>27893</v>
      </c>
      <c r="C915" t="s">
        <v>25628</v>
      </c>
      <c r="D915" t="s">
        <v>25627</v>
      </c>
      <c r="E915" t="s">
        <v>14199</v>
      </c>
      <c r="F915" t="s">
        <v>4</v>
      </c>
      <c r="G915" s="2">
        <v>43389</v>
      </c>
      <c r="H915" s="1">
        <v>29545</v>
      </c>
      <c r="I915" s="1">
        <v>12408.9</v>
      </c>
    </row>
    <row r="916" spans="1:9" x14ac:dyDescent="0.25">
      <c r="A916" t="s">
        <v>27890</v>
      </c>
      <c r="B916" t="s">
        <v>27891</v>
      </c>
      <c r="C916" t="s">
        <v>20428</v>
      </c>
      <c r="D916" t="s">
        <v>27889</v>
      </c>
      <c r="E916" t="s">
        <v>14199</v>
      </c>
      <c r="F916" t="s">
        <v>4</v>
      </c>
      <c r="G916" s="2">
        <v>43369</v>
      </c>
      <c r="H916" s="1">
        <v>202794</v>
      </c>
      <c r="I916" s="1">
        <v>90259.6</v>
      </c>
    </row>
    <row r="917" spans="1:9" x14ac:dyDescent="0.25">
      <c r="A917" t="s">
        <v>27887</v>
      </c>
      <c r="B917" t="s">
        <v>27888</v>
      </c>
      <c r="C917" t="s">
        <v>27886</v>
      </c>
      <c r="D917" t="s">
        <v>27885</v>
      </c>
      <c r="E917" t="s">
        <v>14199</v>
      </c>
      <c r="F917" t="s">
        <v>4</v>
      </c>
      <c r="G917" s="2">
        <v>43369</v>
      </c>
      <c r="H917" s="1">
        <v>32539</v>
      </c>
      <c r="I917" s="1">
        <v>13666.38</v>
      </c>
    </row>
    <row r="918" spans="1:9" x14ac:dyDescent="0.25">
      <c r="A918" t="s">
        <v>27883</v>
      </c>
      <c r="B918" t="s">
        <v>27884</v>
      </c>
      <c r="C918" t="s">
        <v>27882</v>
      </c>
      <c r="D918" t="s">
        <v>27881</v>
      </c>
      <c r="E918" t="s">
        <v>14199</v>
      </c>
      <c r="F918" t="s">
        <v>4</v>
      </c>
      <c r="G918" s="2">
        <v>43375</v>
      </c>
      <c r="H918" s="1">
        <v>30809</v>
      </c>
      <c r="I918" s="1">
        <v>13332.26</v>
      </c>
    </row>
    <row r="919" spans="1:9" x14ac:dyDescent="0.25">
      <c r="A919" t="s">
        <v>27879</v>
      </c>
      <c r="B919" t="s">
        <v>27880</v>
      </c>
      <c r="C919" t="s">
        <v>3541</v>
      </c>
      <c r="D919" t="s">
        <v>3540</v>
      </c>
      <c r="E919" t="s">
        <v>14199</v>
      </c>
      <c r="F919" t="s">
        <v>4</v>
      </c>
      <c r="G919" s="2">
        <v>43369</v>
      </c>
      <c r="H919" s="1">
        <v>41777</v>
      </c>
      <c r="I919" s="1">
        <v>21495.61</v>
      </c>
    </row>
    <row r="920" spans="1:9" x14ac:dyDescent="0.25">
      <c r="A920" t="s">
        <v>27877</v>
      </c>
      <c r="B920" t="s">
        <v>27878</v>
      </c>
      <c r="C920" t="s">
        <v>27876</v>
      </c>
      <c r="D920" t="s">
        <v>27875</v>
      </c>
      <c r="E920" t="s">
        <v>14199</v>
      </c>
      <c r="F920" t="s">
        <v>42</v>
      </c>
      <c r="G920" s="2">
        <v>43129</v>
      </c>
      <c r="H920" s="1">
        <v>12946</v>
      </c>
      <c r="I920" s="1">
        <v>5178.3999999999996</v>
      </c>
    </row>
    <row r="921" spans="1:9" x14ac:dyDescent="0.25">
      <c r="A921" t="s">
        <v>27873</v>
      </c>
      <c r="B921" t="s">
        <v>27874</v>
      </c>
      <c r="C921" t="s">
        <v>5564</v>
      </c>
      <c r="D921" t="s">
        <v>5563</v>
      </c>
      <c r="E921" t="s">
        <v>14199</v>
      </c>
      <c r="F921" t="s">
        <v>4</v>
      </c>
      <c r="G921" s="2">
        <v>43375</v>
      </c>
      <c r="H921" s="1">
        <v>26122</v>
      </c>
      <c r="I921" s="1">
        <v>13580.99</v>
      </c>
    </row>
    <row r="922" spans="1:9" x14ac:dyDescent="0.25">
      <c r="A922" t="s">
        <v>27871</v>
      </c>
      <c r="B922" t="s">
        <v>27872</v>
      </c>
      <c r="C922" t="s">
        <v>27870</v>
      </c>
      <c r="D922" t="s">
        <v>27869</v>
      </c>
      <c r="E922" t="s">
        <v>14199</v>
      </c>
      <c r="F922" t="s">
        <v>4</v>
      </c>
      <c r="G922" s="2">
        <v>43434</v>
      </c>
      <c r="H922" s="1">
        <v>19788</v>
      </c>
      <c r="I922" s="1">
        <v>8310.9599999999991</v>
      </c>
    </row>
    <row r="923" spans="1:9" x14ac:dyDescent="0.25">
      <c r="A923" t="s">
        <v>27867</v>
      </c>
      <c r="B923" t="s">
        <v>27868</v>
      </c>
      <c r="C923" t="s">
        <v>27866</v>
      </c>
      <c r="D923" t="s">
        <v>27865</v>
      </c>
      <c r="E923" t="s">
        <v>14199</v>
      </c>
      <c r="F923" t="s">
        <v>4</v>
      </c>
      <c r="G923" s="2">
        <v>43434</v>
      </c>
      <c r="H923" s="1">
        <v>6161</v>
      </c>
      <c r="I923" s="1">
        <v>2587.62</v>
      </c>
    </row>
    <row r="924" spans="1:9" x14ac:dyDescent="0.25">
      <c r="A924" t="s">
        <v>27863</v>
      </c>
      <c r="B924" t="s">
        <v>27864</v>
      </c>
      <c r="C924" t="s">
        <v>13335</v>
      </c>
      <c r="D924" t="s">
        <v>27862</v>
      </c>
      <c r="E924" t="s">
        <v>14199</v>
      </c>
      <c r="F924" t="s">
        <v>4</v>
      </c>
      <c r="G924" s="2">
        <v>43445</v>
      </c>
      <c r="H924" s="1">
        <v>7914</v>
      </c>
      <c r="I924" s="1">
        <v>3323.88</v>
      </c>
    </row>
    <row r="925" spans="1:9" x14ac:dyDescent="0.25">
      <c r="A925" t="s">
        <v>27860</v>
      </c>
      <c r="B925" t="s">
        <v>27861</v>
      </c>
      <c r="C925" t="s">
        <v>27859</v>
      </c>
      <c r="D925" t="s">
        <v>27858</v>
      </c>
      <c r="E925" t="s">
        <v>14199</v>
      </c>
      <c r="F925" t="s">
        <v>4</v>
      </c>
      <c r="G925" s="2">
        <v>43434</v>
      </c>
      <c r="H925" s="1">
        <v>33273</v>
      </c>
      <c r="I925" s="1">
        <v>13974.66</v>
      </c>
    </row>
    <row r="926" spans="1:9" x14ac:dyDescent="0.25">
      <c r="A926" t="s">
        <v>27856</v>
      </c>
      <c r="B926" t="s">
        <v>27857</v>
      </c>
      <c r="C926" t="s">
        <v>10635</v>
      </c>
      <c r="D926" t="s">
        <v>10634</v>
      </c>
      <c r="E926" t="s">
        <v>14199</v>
      </c>
      <c r="F926" t="s">
        <v>4</v>
      </c>
      <c r="G926" s="2">
        <v>43434</v>
      </c>
      <c r="H926" s="1">
        <v>24505</v>
      </c>
      <c r="I926" s="1">
        <v>10292.1</v>
      </c>
    </row>
    <row r="927" spans="1:9" x14ac:dyDescent="0.25">
      <c r="A927" t="s">
        <v>27854</v>
      </c>
      <c r="B927" t="s">
        <v>27855</v>
      </c>
      <c r="C927" t="s">
        <v>10730</v>
      </c>
      <c r="D927" t="s">
        <v>10729</v>
      </c>
      <c r="E927" t="s">
        <v>14199</v>
      </c>
      <c r="F927" t="s">
        <v>4</v>
      </c>
      <c r="G927" s="2">
        <v>43434</v>
      </c>
      <c r="H927" s="1">
        <v>68105</v>
      </c>
      <c r="I927" s="1">
        <v>28616.19</v>
      </c>
    </row>
    <row r="928" spans="1:9" x14ac:dyDescent="0.25">
      <c r="A928" t="s">
        <v>27852</v>
      </c>
      <c r="B928" t="s">
        <v>27853</v>
      </c>
      <c r="C928" t="s">
        <v>27851</v>
      </c>
      <c r="D928" t="s">
        <v>27850</v>
      </c>
      <c r="E928" t="s">
        <v>14199</v>
      </c>
      <c r="F928" t="s">
        <v>4</v>
      </c>
      <c r="G928" s="2">
        <v>43434</v>
      </c>
      <c r="H928" s="1">
        <v>12182</v>
      </c>
      <c r="I928" s="1">
        <v>5116.4399999999996</v>
      </c>
    </row>
    <row r="929" spans="1:9" x14ac:dyDescent="0.25">
      <c r="A929" t="s">
        <v>27848</v>
      </c>
      <c r="B929" t="s">
        <v>27849</v>
      </c>
      <c r="C929" t="s">
        <v>27847</v>
      </c>
      <c r="D929" t="s">
        <v>27846</v>
      </c>
      <c r="E929" t="s">
        <v>14199</v>
      </c>
      <c r="F929" t="s">
        <v>42</v>
      </c>
      <c r="G929" s="2">
        <v>43245</v>
      </c>
      <c r="H929" s="1">
        <v>32289</v>
      </c>
      <c r="I929" s="1">
        <v>13676.4</v>
      </c>
    </row>
    <row r="930" spans="1:9" x14ac:dyDescent="0.25">
      <c r="A930" t="s">
        <v>27844</v>
      </c>
      <c r="B930" t="s">
        <v>27845</v>
      </c>
      <c r="C930" t="s">
        <v>27843</v>
      </c>
      <c r="D930" t="s">
        <v>27842</v>
      </c>
      <c r="E930" t="s">
        <v>14199</v>
      </c>
      <c r="F930" t="s">
        <v>4</v>
      </c>
      <c r="G930" s="2">
        <v>43434</v>
      </c>
      <c r="H930" s="1">
        <v>210179</v>
      </c>
      <c r="I930" s="1">
        <v>88275.18</v>
      </c>
    </row>
    <row r="931" spans="1:9" x14ac:dyDescent="0.25">
      <c r="A931" t="s">
        <v>27840</v>
      </c>
      <c r="B931" t="s">
        <v>27841</v>
      </c>
      <c r="C931" t="s">
        <v>1604</v>
      </c>
      <c r="D931" t="s">
        <v>1603</v>
      </c>
      <c r="E931" t="s">
        <v>14199</v>
      </c>
      <c r="F931" t="s">
        <v>4</v>
      </c>
      <c r="G931" s="2">
        <v>43434</v>
      </c>
      <c r="H931" s="1">
        <v>263198</v>
      </c>
      <c r="I931" s="1">
        <v>113353.5</v>
      </c>
    </row>
    <row r="932" spans="1:9" x14ac:dyDescent="0.25">
      <c r="A932" t="s">
        <v>27838</v>
      </c>
      <c r="B932" t="s">
        <v>27839</v>
      </c>
      <c r="C932" t="s">
        <v>27837</v>
      </c>
      <c r="D932" t="s">
        <v>27836</v>
      </c>
      <c r="E932" t="s">
        <v>14199</v>
      </c>
      <c r="F932" t="s">
        <v>4</v>
      </c>
      <c r="G932" s="2">
        <v>43434</v>
      </c>
      <c r="H932" s="1">
        <v>9465</v>
      </c>
      <c r="I932" s="1">
        <v>5205.75</v>
      </c>
    </row>
    <row r="933" spans="1:9" x14ac:dyDescent="0.25">
      <c r="A933" t="s">
        <v>27834</v>
      </c>
      <c r="B933" t="s">
        <v>27835</v>
      </c>
      <c r="C933" t="s">
        <v>8062</v>
      </c>
      <c r="D933" t="s">
        <v>8061</v>
      </c>
      <c r="E933" t="s">
        <v>14199</v>
      </c>
      <c r="F933" t="s">
        <v>4</v>
      </c>
      <c r="G933" s="2">
        <v>43434</v>
      </c>
      <c r="H933" s="1">
        <v>33254</v>
      </c>
      <c r="I933" s="1">
        <v>13966.68</v>
      </c>
    </row>
    <row r="934" spans="1:9" x14ac:dyDescent="0.25">
      <c r="A934" t="s">
        <v>27832</v>
      </c>
      <c r="B934" t="s">
        <v>27833</v>
      </c>
      <c r="C934" t="s">
        <v>27831</v>
      </c>
      <c r="D934" t="s">
        <v>27830</v>
      </c>
      <c r="E934" t="s">
        <v>14199</v>
      </c>
      <c r="F934" t="s">
        <v>4</v>
      </c>
      <c r="G934" s="2">
        <v>43439</v>
      </c>
      <c r="H934" s="1">
        <v>71068</v>
      </c>
      <c r="I934" s="1">
        <v>29848.560000000001</v>
      </c>
    </row>
    <row r="935" spans="1:9" x14ac:dyDescent="0.25">
      <c r="A935" t="s">
        <v>27828</v>
      </c>
      <c r="B935" t="s">
        <v>27829</v>
      </c>
      <c r="C935" t="s">
        <v>27827</v>
      </c>
      <c r="D935" t="s">
        <v>27826</v>
      </c>
      <c r="E935" t="s">
        <v>14199</v>
      </c>
      <c r="F935" t="s">
        <v>4</v>
      </c>
      <c r="G935" s="2">
        <v>43439</v>
      </c>
      <c r="H935" s="1">
        <v>13796</v>
      </c>
      <c r="I935" s="1">
        <v>5794.32</v>
      </c>
    </row>
    <row r="936" spans="1:9" x14ac:dyDescent="0.25">
      <c r="A936" t="s">
        <v>27824</v>
      </c>
      <c r="B936" t="s">
        <v>27825</v>
      </c>
      <c r="C936" t="s">
        <v>27823</v>
      </c>
      <c r="D936" t="s">
        <v>27822</v>
      </c>
      <c r="E936" t="s">
        <v>14199</v>
      </c>
      <c r="F936" t="s">
        <v>4</v>
      </c>
      <c r="G936" s="2">
        <v>43434</v>
      </c>
      <c r="H936" s="1">
        <v>300582</v>
      </c>
      <c r="I936" s="1">
        <v>165320.1</v>
      </c>
    </row>
    <row r="937" spans="1:9" x14ac:dyDescent="0.25">
      <c r="A937" t="s">
        <v>27820</v>
      </c>
      <c r="B937" t="s">
        <v>27821</v>
      </c>
      <c r="C937" t="s">
        <v>27819</v>
      </c>
      <c r="D937" t="s">
        <v>27818</v>
      </c>
      <c r="E937" t="s">
        <v>14199</v>
      </c>
      <c r="F937" t="s">
        <v>4</v>
      </c>
      <c r="G937" s="2">
        <v>43445</v>
      </c>
      <c r="H937" s="1">
        <v>13678</v>
      </c>
      <c r="I937" s="1">
        <v>5744.76</v>
      </c>
    </row>
    <row r="938" spans="1:9" x14ac:dyDescent="0.25">
      <c r="A938" t="s">
        <v>27816</v>
      </c>
      <c r="B938" t="s">
        <v>27817</v>
      </c>
      <c r="C938" t="s">
        <v>27815</v>
      </c>
      <c r="D938" t="s">
        <v>27814</v>
      </c>
      <c r="E938" t="s">
        <v>14199</v>
      </c>
      <c r="F938" t="s">
        <v>4</v>
      </c>
      <c r="G938" s="2">
        <v>43369</v>
      </c>
      <c r="H938" s="1">
        <v>89609</v>
      </c>
      <c r="I938" s="1">
        <v>49284.95</v>
      </c>
    </row>
    <row r="939" spans="1:9" x14ac:dyDescent="0.25">
      <c r="A939" t="s">
        <v>27812</v>
      </c>
      <c r="B939" t="s">
        <v>27813</v>
      </c>
      <c r="C939" t="s">
        <v>9330</v>
      </c>
      <c r="D939" t="s">
        <v>9329</v>
      </c>
      <c r="E939" t="s">
        <v>14199</v>
      </c>
      <c r="F939" t="s">
        <v>4</v>
      </c>
      <c r="G939" s="2">
        <v>43350</v>
      </c>
      <c r="H939" s="1">
        <v>25372</v>
      </c>
      <c r="I939" s="1">
        <v>12686</v>
      </c>
    </row>
    <row r="940" spans="1:9" x14ac:dyDescent="0.25">
      <c r="A940" t="s">
        <v>27810</v>
      </c>
      <c r="B940" t="s">
        <v>27811</v>
      </c>
      <c r="C940" t="s">
        <v>27809</v>
      </c>
      <c r="D940" t="s">
        <v>27808</v>
      </c>
      <c r="E940" t="s">
        <v>14199</v>
      </c>
      <c r="F940" t="s">
        <v>4</v>
      </c>
      <c r="G940" s="2">
        <v>43353</v>
      </c>
      <c r="H940" s="1">
        <v>76884</v>
      </c>
      <c r="I940" s="1">
        <v>33738.31</v>
      </c>
    </row>
    <row r="941" spans="1:9" x14ac:dyDescent="0.25">
      <c r="A941" t="s">
        <v>27806</v>
      </c>
      <c r="B941" t="s">
        <v>27807</v>
      </c>
      <c r="C941" t="s">
        <v>5510</v>
      </c>
      <c r="D941" t="s">
        <v>5509</v>
      </c>
      <c r="E941" t="s">
        <v>14199</v>
      </c>
      <c r="F941" t="s">
        <v>4</v>
      </c>
      <c r="G941" s="2">
        <v>43353</v>
      </c>
      <c r="H941" s="1">
        <v>1575877</v>
      </c>
      <c r="I941" s="1">
        <v>773744.21</v>
      </c>
    </row>
    <row r="942" spans="1:9" x14ac:dyDescent="0.25">
      <c r="A942" t="s">
        <v>27804</v>
      </c>
      <c r="B942" t="s">
        <v>27805</v>
      </c>
      <c r="C942" t="s">
        <v>27803</v>
      </c>
      <c r="D942" t="s">
        <v>27802</v>
      </c>
      <c r="E942" t="s">
        <v>14199</v>
      </c>
      <c r="F942" t="s">
        <v>4</v>
      </c>
      <c r="G942" s="2">
        <v>43409</v>
      </c>
      <c r="H942" s="1">
        <v>4554</v>
      </c>
      <c r="I942" s="1">
        <v>1912.68</v>
      </c>
    </row>
    <row r="943" spans="1:9" x14ac:dyDescent="0.25">
      <c r="A943" t="s">
        <v>27800</v>
      </c>
      <c r="B943" t="s">
        <v>27801</v>
      </c>
      <c r="C943" t="s">
        <v>27799</v>
      </c>
      <c r="D943" t="s">
        <v>27798</v>
      </c>
      <c r="E943" t="s">
        <v>14199</v>
      </c>
      <c r="F943" t="s">
        <v>4</v>
      </c>
      <c r="G943" s="2">
        <v>43384</v>
      </c>
      <c r="H943" s="1">
        <v>2814</v>
      </c>
      <c r="I943" s="1">
        <v>1181.8800000000001</v>
      </c>
    </row>
    <row r="944" spans="1:9" x14ac:dyDescent="0.25">
      <c r="A944" t="s">
        <v>27796</v>
      </c>
      <c r="B944" t="s">
        <v>27797</v>
      </c>
      <c r="C944" t="s">
        <v>27795</v>
      </c>
      <c r="D944" t="s">
        <v>27794</v>
      </c>
      <c r="E944" t="s">
        <v>14199</v>
      </c>
      <c r="F944" t="s">
        <v>4</v>
      </c>
      <c r="G944" s="2">
        <v>43369</v>
      </c>
      <c r="H944" s="1">
        <v>14706</v>
      </c>
      <c r="I944" s="1">
        <v>6384.65</v>
      </c>
    </row>
    <row r="945" spans="1:9" x14ac:dyDescent="0.25">
      <c r="A945" t="s">
        <v>27792</v>
      </c>
      <c r="B945" t="s">
        <v>27793</v>
      </c>
      <c r="C945" t="s">
        <v>7093</v>
      </c>
      <c r="D945" t="s">
        <v>7092</v>
      </c>
      <c r="E945" t="s">
        <v>14199</v>
      </c>
      <c r="F945" t="s">
        <v>4</v>
      </c>
      <c r="G945" s="2">
        <v>43378</v>
      </c>
      <c r="H945" s="1">
        <v>84661</v>
      </c>
      <c r="I945" s="1">
        <v>37771.800000000003</v>
      </c>
    </row>
    <row r="946" spans="1:9" x14ac:dyDescent="0.25">
      <c r="A946" t="s">
        <v>27790</v>
      </c>
      <c r="B946" t="s">
        <v>27791</v>
      </c>
      <c r="C946" t="s">
        <v>27789</v>
      </c>
      <c r="D946" t="s">
        <v>27788</v>
      </c>
      <c r="E946" t="s">
        <v>14199</v>
      </c>
      <c r="F946" t="s">
        <v>4</v>
      </c>
      <c r="G946" s="2">
        <v>43388</v>
      </c>
      <c r="H946" s="1">
        <v>16979</v>
      </c>
      <c r="I946" s="1">
        <v>7131.18</v>
      </c>
    </row>
    <row r="947" spans="1:9" x14ac:dyDescent="0.25">
      <c r="A947" t="s">
        <v>27786</v>
      </c>
      <c r="B947" t="s">
        <v>27787</v>
      </c>
      <c r="C947" t="s">
        <v>27782</v>
      </c>
      <c r="D947" t="s">
        <v>27785</v>
      </c>
      <c r="E947" t="s">
        <v>14199</v>
      </c>
      <c r="F947" t="s">
        <v>4</v>
      </c>
      <c r="G947" s="2">
        <v>43402</v>
      </c>
      <c r="H947" s="1">
        <v>39168</v>
      </c>
      <c r="I947" s="1">
        <v>16450.560000000001</v>
      </c>
    </row>
    <row r="948" spans="1:9" x14ac:dyDescent="0.25">
      <c r="A948" t="s">
        <v>27783</v>
      </c>
      <c r="B948" t="s">
        <v>27784</v>
      </c>
      <c r="C948" t="s">
        <v>27782</v>
      </c>
      <c r="D948" t="s">
        <v>27781</v>
      </c>
      <c r="E948" t="s">
        <v>14199</v>
      </c>
      <c r="F948" t="s">
        <v>4</v>
      </c>
      <c r="G948" s="2">
        <v>43402</v>
      </c>
      <c r="H948" s="1">
        <v>41896</v>
      </c>
      <c r="I948" s="1">
        <v>17596.32</v>
      </c>
    </row>
    <row r="949" spans="1:9" x14ac:dyDescent="0.25">
      <c r="A949" t="s">
        <v>27779</v>
      </c>
      <c r="B949" t="s">
        <v>27780</v>
      </c>
      <c r="C949" t="s">
        <v>27778</v>
      </c>
      <c r="D949" t="s">
        <v>27777</v>
      </c>
      <c r="E949" t="s">
        <v>14199</v>
      </c>
      <c r="F949" t="s">
        <v>4</v>
      </c>
      <c r="G949" s="2">
        <v>43411</v>
      </c>
      <c r="H949" s="1">
        <v>13950</v>
      </c>
      <c r="I949" s="1">
        <v>5859</v>
      </c>
    </row>
    <row r="950" spans="1:9" x14ac:dyDescent="0.25">
      <c r="A950" t="s">
        <v>27775</v>
      </c>
      <c r="B950" t="s">
        <v>27776</v>
      </c>
      <c r="C950" t="s">
        <v>27774</v>
      </c>
      <c r="D950" t="s">
        <v>27773</v>
      </c>
      <c r="E950" t="s">
        <v>14199</v>
      </c>
      <c r="F950" t="s">
        <v>42</v>
      </c>
      <c r="G950" s="2">
        <v>43194</v>
      </c>
      <c r="H950" s="1">
        <v>54062</v>
      </c>
      <c r="I950" s="1">
        <v>21624.799999999999</v>
      </c>
    </row>
    <row r="951" spans="1:9" x14ac:dyDescent="0.25">
      <c r="A951" t="s">
        <v>27771</v>
      </c>
      <c r="B951" t="s">
        <v>27772</v>
      </c>
      <c r="C951" t="s">
        <v>27770</v>
      </c>
      <c r="D951" t="s">
        <v>27769</v>
      </c>
      <c r="E951" t="s">
        <v>14199</v>
      </c>
      <c r="F951" t="s">
        <v>4</v>
      </c>
      <c r="G951" s="2">
        <v>43411</v>
      </c>
      <c r="H951" s="1">
        <v>22683</v>
      </c>
      <c r="I951" s="1">
        <v>9526.86</v>
      </c>
    </row>
    <row r="952" spans="1:9" x14ac:dyDescent="0.25">
      <c r="A952" t="s">
        <v>27767</v>
      </c>
      <c r="B952" t="s">
        <v>27768</v>
      </c>
      <c r="C952" t="s">
        <v>27766</v>
      </c>
      <c r="D952" t="s">
        <v>27765</v>
      </c>
      <c r="E952" t="s">
        <v>14199</v>
      </c>
      <c r="F952" t="s">
        <v>42</v>
      </c>
      <c r="G952" s="2">
        <v>43194</v>
      </c>
      <c r="H952" s="1">
        <v>45725</v>
      </c>
      <c r="I952" s="1">
        <v>22862.5</v>
      </c>
    </row>
    <row r="953" spans="1:9" x14ac:dyDescent="0.25">
      <c r="A953" t="s">
        <v>27763</v>
      </c>
      <c r="B953" t="s">
        <v>27764</v>
      </c>
      <c r="C953" t="s">
        <v>9783</v>
      </c>
      <c r="D953" t="s">
        <v>9782</v>
      </c>
      <c r="E953" t="s">
        <v>14199</v>
      </c>
      <c r="F953" t="s">
        <v>4</v>
      </c>
      <c r="G953" s="2">
        <v>43395</v>
      </c>
      <c r="H953" s="1">
        <v>393919</v>
      </c>
      <c r="I953" s="1">
        <v>165460.28</v>
      </c>
    </row>
    <row r="954" spans="1:9" x14ac:dyDescent="0.25">
      <c r="A954" t="s">
        <v>27761</v>
      </c>
      <c r="B954" t="s">
        <v>27762</v>
      </c>
      <c r="C954" t="s">
        <v>27760</v>
      </c>
      <c r="D954" t="s">
        <v>27759</v>
      </c>
      <c r="E954" t="s">
        <v>14199</v>
      </c>
      <c r="F954" t="s">
        <v>4</v>
      </c>
      <c r="G954" s="2">
        <v>43395</v>
      </c>
      <c r="H954" s="1">
        <v>75143</v>
      </c>
      <c r="I954" s="1">
        <v>31560.06</v>
      </c>
    </row>
    <row r="955" spans="1:9" x14ac:dyDescent="0.25">
      <c r="A955" t="s">
        <v>27757</v>
      </c>
      <c r="B955" t="s">
        <v>27758</v>
      </c>
      <c r="C955" t="s">
        <v>27756</v>
      </c>
      <c r="D955" t="s">
        <v>27755</v>
      </c>
      <c r="E955" t="s">
        <v>14199</v>
      </c>
      <c r="F955" t="s">
        <v>4</v>
      </c>
      <c r="G955" s="2">
        <v>43378</v>
      </c>
      <c r="H955" s="1">
        <v>323752</v>
      </c>
      <c r="I955" s="1">
        <v>144005.03</v>
      </c>
    </row>
    <row r="956" spans="1:9" x14ac:dyDescent="0.25">
      <c r="A956" t="s">
        <v>27753</v>
      </c>
      <c r="B956" t="s">
        <v>27754</v>
      </c>
      <c r="C956" t="s">
        <v>27752</v>
      </c>
      <c r="D956" t="s">
        <v>27751</v>
      </c>
      <c r="E956" t="s">
        <v>14199</v>
      </c>
      <c r="F956" t="s">
        <v>4</v>
      </c>
      <c r="G956" s="2">
        <v>43395</v>
      </c>
      <c r="H956" s="1">
        <v>106391</v>
      </c>
      <c r="I956" s="1">
        <v>58515.05</v>
      </c>
    </row>
    <row r="957" spans="1:9" x14ac:dyDescent="0.25">
      <c r="A957" t="s">
        <v>27749</v>
      </c>
      <c r="B957" t="s">
        <v>27750</v>
      </c>
      <c r="C957" t="s">
        <v>13558</v>
      </c>
      <c r="D957" t="s">
        <v>13557</v>
      </c>
      <c r="E957" t="s">
        <v>14199</v>
      </c>
      <c r="F957" t="s">
        <v>4</v>
      </c>
      <c r="G957" s="2">
        <v>43378</v>
      </c>
      <c r="H957" s="1">
        <v>583796</v>
      </c>
      <c r="I957" s="1">
        <v>321087.8</v>
      </c>
    </row>
    <row r="958" spans="1:9" x14ac:dyDescent="0.25">
      <c r="A958" t="s">
        <v>27747</v>
      </c>
      <c r="B958" t="s">
        <v>27748</v>
      </c>
      <c r="C958" t="s">
        <v>21712</v>
      </c>
      <c r="D958" t="s">
        <v>27746</v>
      </c>
      <c r="E958" t="s">
        <v>14199</v>
      </c>
      <c r="F958" t="s">
        <v>4</v>
      </c>
      <c r="G958" s="2">
        <v>43392</v>
      </c>
      <c r="H958" s="1">
        <v>29284</v>
      </c>
      <c r="I958" s="1">
        <v>12299.28</v>
      </c>
    </row>
    <row r="959" spans="1:9" x14ac:dyDescent="0.25">
      <c r="A959" t="s">
        <v>27744</v>
      </c>
      <c r="B959" t="s">
        <v>27745</v>
      </c>
      <c r="C959" t="s">
        <v>5038</v>
      </c>
      <c r="D959" t="s">
        <v>5037</v>
      </c>
      <c r="E959" t="s">
        <v>14199</v>
      </c>
      <c r="F959" t="s">
        <v>4</v>
      </c>
      <c r="G959" s="2">
        <v>43381</v>
      </c>
      <c r="H959" s="1">
        <v>654950</v>
      </c>
      <c r="I959" s="1">
        <v>281351.11</v>
      </c>
    </row>
    <row r="960" spans="1:9" x14ac:dyDescent="0.25">
      <c r="A960" t="s">
        <v>27742</v>
      </c>
      <c r="B960" t="s">
        <v>27743</v>
      </c>
      <c r="C960" t="s">
        <v>27741</v>
      </c>
      <c r="D960" t="s">
        <v>27740</v>
      </c>
      <c r="E960" t="s">
        <v>14199</v>
      </c>
      <c r="F960" t="s">
        <v>4</v>
      </c>
      <c r="G960" s="2">
        <v>43445</v>
      </c>
      <c r="H960" s="1">
        <v>51451</v>
      </c>
      <c r="I960" s="1">
        <v>21863.96</v>
      </c>
    </row>
    <row r="961" spans="1:9" x14ac:dyDescent="0.25">
      <c r="A961" t="s">
        <v>27738</v>
      </c>
      <c r="B961" t="s">
        <v>27739</v>
      </c>
      <c r="C961" t="s">
        <v>27737</v>
      </c>
      <c r="D961" t="s">
        <v>27736</v>
      </c>
      <c r="E961" t="s">
        <v>14199</v>
      </c>
      <c r="F961" t="s">
        <v>4</v>
      </c>
      <c r="G961" s="2">
        <v>43430</v>
      </c>
      <c r="H961" s="1">
        <v>8140</v>
      </c>
      <c r="I961" s="1">
        <v>3418.8</v>
      </c>
    </row>
    <row r="962" spans="1:9" x14ac:dyDescent="0.25">
      <c r="A962" t="s">
        <v>27734</v>
      </c>
      <c r="B962" t="s">
        <v>27735</v>
      </c>
      <c r="C962" t="s">
        <v>2778</v>
      </c>
      <c r="D962" t="s">
        <v>4894</v>
      </c>
      <c r="E962" t="s">
        <v>14199</v>
      </c>
      <c r="F962" t="s">
        <v>4</v>
      </c>
      <c r="G962" s="2">
        <v>43430</v>
      </c>
      <c r="H962" s="1">
        <v>87212</v>
      </c>
      <c r="I962" s="1">
        <v>37032.69</v>
      </c>
    </row>
    <row r="963" spans="1:9" x14ac:dyDescent="0.25">
      <c r="A963" t="s">
        <v>27732</v>
      </c>
      <c r="B963" t="s">
        <v>27733</v>
      </c>
      <c r="C963" t="s">
        <v>27731</v>
      </c>
      <c r="D963" t="s">
        <v>27730</v>
      </c>
      <c r="E963" t="s">
        <v>14199</v>
      </c>
      <c r="F963" t="s">
        <v>4</v>
      </c>
      <c r="G963" s="2">
        <v>43445</v>
      </c>
      <c r="H963" s="1">
        <v>7474</v>
      </c>
      <c r="I963" s="1">
        <v>3267.56</v>
      </c>
    </row>
    <row r="964" spans="1:9" x14ac:dyDescent="0.25">
      <c r="A964" t="s">
        <v>27728</v>
      </c>
      <c r="B964" t="s">
        <v>27729</v>
      </c>
      <c r="C964" t="s">
        <v>229</v>
      </c>
      <c r="D964" t="s">
        <v>27727</v>
      </c>
      <c r="E964" t="s">
        <v>14199</v>
      </c>
      <c r="F964" t="s">
        <v>4</v>
      </c>
      <c r="G964" s="2">
        <v>43430</v>
      </c>
      <c r="H964" s="1">
        <v>487662</v>
      </c>
      <c r="I964" s="1">
        <v>206503.77</v>
      </c>
    </row>
    <row r="965" spans="1:9" x14ac:dyDescent="0.25">
      <c r="A965" t="s">
        <v>27725</v>
      </c>
      <c r="B965" t="s">
        <v>27726</v>
      </c>
      <c r="C965" t="s">
        <v>8010</v>
      </c>
      <c r="D965" t="s">
        <v>8009</v>
      </c>
      <c r="E965" t="s">
        <v>14199</v>
      </c>
      <c r="F965" t="s">
        <v>4</v>
      </c>
      <c r="G965" s="2">
        <v>43445</v>
      </c>
      <c r="H965" s="1">
        <v>138201</v>
      </c>
      <c r="I965" s="1">
        <v>58044.42</v>
      </c>
    </row>
    <row r="966" spans="1:9" x14ac:dyDescent="0.25">
      <c r="A966" t="s">
        <v>27723</v>
      </c>
      <c r="B966" t="s">
        <v>27724</v>
      </c>
      <c r="C966" t="s">
        <v>3697</v>
      </c>
      <c r="D966" t="s">
        <v>3696</v>
      </c>
      <c r="E966" t="s">
        <v>14199</v>
      </c>
      <c r="F966" t="s">
        <v>4</v>
      </c>
      <c r="G966" s="2">
        <v>43439</v>
      </c>
      <c r="H966" s="1">
        <v>15750</v>
      </c>
      <c r="I966" s="1">
        <v>6615</v>
      </c>
    </row>
    <row r="967" spans="1:9" x14ac:dyDescent="0.25">
      <c r="A967" t="s">
        <v>27721</v>
      </c>
      <c r="B967" t="s">
        <v>27722</v>
      </c>
      <c r="C967" t="s">
        <v>5514</v>
      </c>
      <c r="D967" t="s">
        <v>27720</v>
      </c>
      <c r="E967" t="s">
        <v>14199</v>
      </c>
      <c r="F967" t="s">
        <v>4</v>
      </c>
      <c r="G967" s="2">
        <v>43445</v>
      </c>
      <c r="H967" s="1">
        <v>230748</v>
      </c>
      <c r="I967" s="1">
        <v>96914.16</v>
      </c>
    </row>
    <row r="968" spans="1:9" x14ac:dyDescent="0.25">
      <c r="A968" t="s">
        <v>27718</v>
      </c>
      <c r="B968" t="s">
        <v>27719</v>
      </c>
      <c r="C968" t="s">
        <v>3472</v>
      </c>
      <c r="D968" t="s">
        <v>3471</v>
      </c>
      <c r="E968" t="s">
        <v>14199</v>
      </c>
      <c r="F968" t="s">
        <v>4</v>
      </c>
      <c r="G968" s="2">
        <v>43445</v>
      </c>
      <c r="H968" s="1">
        <v>228530</v>
      </c>
      <c r="I968" s="1">
        <v>95982.6</v>
      </c>
    </row>
    <row r="969" spans="1:9" x14ac:dyDescent="0.25">
      <c r="A969" t="s">
        <v>27716</v>
      </c>
      <c r="B969" t="s">
        <v>27717</v>
      </c>
      <c r="C969" t="s">
        <v>27715</v>
      </c>
      <c r="D969" t="s">
        <v>27714</v>
      </c>
      <c r="E969" t="s">
        <v>14199</v>
      </c>
      <c r="F969" t="s">
        <v>4</v>
      </c>
      <c r="G969" s="2">
        <v>43439</v>
      </c>
      <c r="H969" s="1">
        <v>121239</v>
      </c>
      <c r="I969" s="1">
        <v>50920.38</v>
      </c>
    </row>
    <row r="970" spans="1:9" x14ac:dyDescent="0.25">
      <c r="A970" t="s">
        <v>27712</v>
      </c>
      <c r="B970" t="s">
        <v>27713</v>
      </c>
      <c r="C970" t="s">
        <v>27711</v>
      </c>
      <c r="D970" t="s">
        <v>27710</v>
      </c>
      <c r="E970" t="s">
        <v>14199</v>
      </c>
      <c r="F970" t="s">
        <v>4</v>
      </c>
      <c r="G970" s="2">
        <v>43439</v>
      </c>
      <c r="H970" s="1">
        <v>16376</v>
      </c>
      <c r="I970" s="1">
        <v>6877.92</v>
      </c>
    </row>
    <row r="971" spans="1:9" x14ac:dyDescent="0.25">
      <c r="A971" t="s">
        <v>27708</v>
      </c>
      <c r="B971" t="s">
        <v>27709</v>
      </c>
      <c r="C971" t="s">
        <v>19321</v>
      </c>
      <c r="D971" t="s">
        <v>19320</v>
      </c>
      <c r="E971" t="s">
        <v>14199</v>
      </c>
      <c r="F971" t="s">
        <v>4</v>
      </c>
      <c r="G971" s="2">
        <v>43369</v>
      </c>
      <c r="H971" s="1">
        <v>82785</v>
      </c>
      <c r="I971" s="1">
        <v>42039.040000000001</v>
      </c>
    </row>
    <row r="972" spans="1:9" x14ac:dyDescent="0.25">
      <c r="A972" t="s">
        <v>27706</v>
      </c>
      <c r="B972" t="s">
        <v>27707</v>
      </c>
      <c r="C972" t="s">
        <v>27705</v>
      </c>
      <c r="D972" t="s">
        <v>27704</v>
      </c>
      <c r="E972" t="s">
        <v>14199</v>
      </c>
      <c r="F972" t="s">
        <v>4</v>
      </c>
      <c r="G972" s="2">
        <v>43378</v>
      </c>
      <c r="H972" s="1">
        <v>50608</v>
      </c>
      <c r="I972" s="1">
        <v>21255.360000000001</v>
      </c>
    </row>
    <row r="973" spans="1:9" x14ac:dyDescent="0.25">
      <c r="A973" t="s">
        <v>27702</v>
      </c>
      <c r="B973" t="s">
        <v>27703</v>
      </c>
      <c r="C973" t="s">
        <v>27701</v>
      </c>
      <c r="D973" t="s">
        <v>27700</v>
      </c>
      <c r="E973" t="s">
        <v>14199</v>
      </c>
      <c r="F973" t="s">
        <v>4</v>
      </c>
      <c r="G973" s="2">
        <v>43378</v>
      </c>
      <c r="H973" s="1">
        <v>95426</v>
      </c>
      <c r="I973" s="1">
        <v>47713</v>
      </c>
    </row>
    <row r="974" spans="1:9" x14ac:dyDescent="0.25">
      <c r="A974" t="s">
        <v>27698</v>
      </c>
      <c r="B974" t="s">
        <v>27699</v>
      </c>
      <c r="C974" t="s">
        <v>27697</v>
      </c>
      <c r="D974" t="s">
        <v>27696</v>
      </c>
      <c r="E974" t="s">
        <v>14199</v>
      </c>
      <c r="F974" t="s">
        <v>4</v>
      </c>
      <c r="G974" s="2">
        <v>43406</v>
      </c>
      <c r="H974" s="1">
        <v>57597</v>
      </c>
      <c r="I974" s="1">
        <v>28798.5</v>
      </c>
    </row>
    <row r="975" spans="1:9" x14ac:dyDescent="0.25">
      <c r="A975" t="s">
        <v>27694</v>
      </c>
      <c r="B975" t="s">
        <v>27695</v>
      </c>
      <c r="C975" t="s">
        <v>1525</v>
      </c>
      <c r="D975" t="s">
        <v>1524</v>
      </c>
      <c r="E975" t="s">
        <v>14199</v>
      </c>
      <c r="F975" t="s">
        <v>4</v>
      </c>
      <c r="G975" s="2">
        <v>43389</v>
      </c>
      <c r="H975" s="1">
        <v>23003</v>
      </c>
      <c r="I975" s="1">
        <v>9661.26</v>
      </c>
    </row>
    <row r="976" spans="1:9" x14ac:dyDescent="0.25">
      <c r="A976" t="s">
        <v>27692</v>
      </c>
      <c r="B976" t="s">
        <v>27693</v>
      </c>
      <c r="C976" t="s">
        <v>27588</v>
      </c>
      <c r="D976" t="s">
        <v>27587</v>
      </c>
      <c r="E976" t="s">
        <v>14199</v>
      </c>
      <c r="F976" t="s">
        <v>4</v>
      </c>
      <c r="G976" s="2">
        <v>43369</v>
      </c>
      <c r="H976" s="1">
        <v>69402</v>
      </c>
      <c r="I976" s="1">
        <v>29148.84</v>
      </c>
    </row>
    <row r="977" spans="1:9" x14ac:dyDescent="0.25">
      <c r="A977" t="s">
        <v>27690</v>
      </c>
      <c r="B977" t="s">
        <v>27691</v>
      </c>
      <c r="C977" t="s">
        <v>27689</v>
      </c>
      <c r="D977" t="s">
        <v>27688</v>
      </c>
      <c r="E977" t="s">
        <v>14199</v>
      </c>
      <c r="F977" t="s">
        <v>4</v>
      </c>
      <c r="G977" s="2">
        <v>43382</v>
      </c>
      <c r="H977" s="1">
        <v>3433</v>
      </c>
      <c r="I977" s="1">
        <v>1441.86</v>
      </c>
    </row>
    <row r="978" spans="1:9" x14ac:dyDescent="0.25">
      <c r="A978" t="s">
        <v>27686</v>
      </c>
      <c r="B978" t="s">
        <v>27687</v>
      </c>
      <c r="C978" t="s">
        <v>27685</v>
      </c>
      <c r="D978" t="s">
        <v>27684</v>
      </c>
      <c r="E978" t="s">
        <v>14199</v>
      </c>
      <c r="F978" t="s">
        <v>4</v>
      </c>
      <c r="G978" s="2">
        <v>43378</v>
      </c>
      <c r="H978" s="1">
        <v>107979</v>
      </c>
      <c r="I978" s="1">
        <v>45351.18</v>
      </c>
    </row>
    <row r="979" spans="1:9" x14ac:dyDescent="0.25">
      <c r="A979" t="s">
        <v>27682</v>
      </c>
      <c r="B979" t="s">
        <v>27683</v>
      </c>
      <c r="C979" t="s">
        <v>27681</v>
      </c>
      <c r="D979" t="s">
        <v>27680</v>
      </c>
      <c r="E979" t="s">
        <v>14199</v>
      </c>
      <c r="F979" t="s">
        <v>4</v>
      </c>
      <c r="G979" s="2">
        <v>43427</v>
      </c>
      <c r="H979" s="1">
        <v>150369</v>
      </c>
      <c r="I979" s="1">
        <v>63154.98</v>
      </c>
    </row>
    <row r="980" spans="1:9" x14ac:dyDescent="0.25">
      <c r="A980" t="s">
        <v>27678</v>
      </c>
      <c r="B980" t="s">
        <v>27679</v>
      </c>
      <c r="C980" t="s">
        <v>27677</v>
      </c>
      <c r="D980" t="s">
        <v>27676</v>
      </c>
      <c r="E980" t="s">
        <v>14199</v>
      </c>
      <c r="F980" t="s">
        <v>4</v>
      </c>
      <c r="G980" s="2">
        <v>43427</v>
      </c>
      <c r="H980" s="1">
        <v>64830</v>
      </c>
      <c r="I980" s="1">
        <v>27228.6</v>
      </c>
    </row>
    <row r="981" spans="1:9" x14ac:dyDescent="0.25">
      <c r="A981" t="s">
        <v>27674</v>
      </c>
      <c r="B981" t="s">
        <v>27675</v>
      </c>
      <c r="C981" t="s">
        <v>10026</v>
      </c>
      <c r="D981" t="s">
        <v>10025</v>
      </c>
      <c r="E981" t="s">
        <v>14199</v>
      </c>
      <c r="F981" t="s">
        <v>4</v>
      </c>
      <c r="G981" s="2">
        <v>43430</v>
      </c>
      <c r="H981" s="1">
        <v>128104</v>
      </c>
      <c r="I981" s="1">
        <v>58178.8</v>
      </c>
    </row>
    <row r="982" spans="1:9" x14ac:dyDescent="0.25">
      <c r="A982" t="s">
        <v>27672</v>
      </c>
      <c r="B982" t="s">
        <v>27673</v>
      </c>
      <c r="C982" t="s">
        <v>12818</v>
      </c>
      <c r="D982" t="s">
        <v>12817</v>
      </c>
      <c r="E982" t="s">
        <v>14199</v>
      </c>
      <c r="F982" t="s">
        <v>4</v>
      </c>
      <c r="G982" s="2">
        <v>43430</v>
      </c>
      <c r="H982" s="1">
        <v>2774</v>
      </c>
      <c r="I982" s="1">
        <v>1165.08</v>
      </c>
    </row>
    <row r="983" spans="1:9" x14ac:dyDescent="0.25">
      <c r="A983" t="s">
        <v>27670</v>
      </c>
      <c r="B983" t="s">
        <v>27671</v>
      </c>
      <c r="C983" t="s">
        <v>27669</v>
      </c>
      <c r="D983" t="s">
        <v>27668</v>
      </c>
      <c r="E983" t="s">
        <v>14199</v>
      </c>
      <c r="F983" t="s">
        <v>4</v>
      </c>
      <c r="G983" s="2">
        <v>43427</v>
      </c>
      <c r="H983" s="1">
        <v>11262</v>
      </c>
      <c r="I983" s="1">
        <v>5051.92</v>
      </c>
    </row>
    <row r="984" spans="1:9" x14ac:dyDescent="0.25">
      <c r="A984" t="s">
        <v>27666</v>
      </c>
      <c r="B984" t="s">
        <v>27667</v>
      </c>
      <c r="C984" t="s">
        <v>27665</v>
      </c>
      <c r="D984" t="s">
        <v>27664</v>
      </c>
      <c r="E984" t="s">
        <v>14199</v>
      </c>
      <c r="F984" t="s">
        <v>4</v>
      </c>
      <c r="G984" s="2">
        <v>43427</v>
      </c>
      <c r="H984" s="1">
        <v>33888</v>
      </c>
      <c r="I984" s="1">
        <v>14232.96</v>
      </c>
    </row>
    <row r="985" spans="1:9" x14ac:dyDescent="0.25">
      <c r="A985" t="s">
        <v>27662</v>
      </c>
      <c r="B985" t="s">
        <v>27663</v>
      </c>
      <c r="C985" t="s">
        <v>27661</v>
      </c>
      <c r="D985" t="s">
        <v>27660</v>
      </c>
      <c r="E985" t="s">
        <v>14199</v>
      </c>
      <c r="F985" t="s">
        <v>4</v>
      </c>
      <c r="G985" s="2">
        <v>43427</v>
      </c>
      <c r="H985" s="1">
        <v>26500</v>
      </c>
      <c r="I985" s="1">
        <v>11488.02</v>
      </c>
    </row>
    <row r="986" spans="1:9" x14ac:dyDescent="0.25">
      <c r="A986" t="s">
        <v>27658</v>
      </c>
      <c r="B986" t="s">
        <v>27659</v>
      </c>
      <c r="C986" t="s">
        <v>6155</v>
      </c>
      <c r="D986" t="s">
        <v>6154</v>
      </c>
      <c r="E986" t="s">
        <v>14199</v>
      </c>
      <c r="F986" t="s">
        <v>4</v>
      </c>
      <c r="G986" s="2">
        <v>43444</v>
      </c>
      <c r="H986" s="1">
        <v>527847</v>
      </c>
      <c r="I986" s="1">
        <v>233085.1</v>
      </c>
    </row>
    <row r="987" spans="1:9" x14ac:dyDescent="0.25">
      <c r="A987" t="s">
        <v>27656</v>
      </c>
      <c r="B987" t="s">
        <v>27657</v>
      </c>
      <c r="C987" t="s">
        <v>3887</v>
      </c>
      <c r="D987" t="s">
        <v>3886</v>
      </c>
      <c r="E987" t="s">
        <v>14199</v>
      </c>
      <c r="F987" t="s">
        <v>4</v>
      </c>
      <c r="G987" s="2">
        <v>43367</v>
      </c>
      <c r="H987" s="1">
        <v>367017</v>
      </c>
      <c r="I987" s="1">
        <v>201717.52</v>
      </c>
    </row>
    <row r="988" spans="1:9" x14ac:dyDescent="0.25">
      <c r="A988" t="s">
        <v>27654</v>
      </c>
      <c r="B988" t="s">
        <v>27655</v>
      </c>
      <c r="C988" t="s">
        <v>4313</v>
      </c>
      <c r="D988" t="s">
        <v>4312</v>
      </c>
      <c r="E988" t="s">
        <v>14199</v>
      </c>
      <c r="F988" t="s">
        <v>4</v>
      </c>
      <c r="G988" s="2">
        <v>43367</v>
      </c>
      <c r="H988" s="1">
        <v>6287914</v>
      </c>
      <c r="I988" s="1">
        <v>3212865.12</v>
      </c>
    </row>
    <row r="989" spans="1:9" x14ac:dyDescent="0.25">
      <c r="A989" t="s">
        <v>27652</v>
      </c>
      <c r="B989" t="s">
        <v>27653</v>
      </c>
      <c r="C989" t="s">
        <v>10252</v>
      </c>
      <c r="D989" t="s">
        <v>27651</v>
      </c>
      <c r="E989" t="s">
        <v>14199</v>
      </c>
      <c r="F989" t="s">
        <v>4</v>
      </c>
      <c r="G989" s="2">
        <v>43389</v>
      </c>
      <c r="H989" s="1">
        <v>19318</v>
      </c>
      <c r="I989" s="1">
        <v>8130.46</v>
      </c>
    </row>
    <row r="990" spans="1:9" x14ac:dyDescent="0.25">
      <c r="A990" t="s">
        <v>27649</v>
      </c>
      <c r="B990" t="s">
        <v>27650</v>
      </c>
      <c r="C990" t="s">
        <v>5834</v>
      </c>
      <c r="D990" t="s">
        <v>5833</v>
      </c>
      <c r="E990" t="s">
        <v>14199</v>
      </c>
      <c r="F990" t="s">
        <v>4</v>
      </c>
      <c r="G990" s="2">
        <v>43424</v>
      </c>
      <c r="H990" s="1">
        <v>104839</v>
      </c>
      <c r="I990" s="1">
        <v>44032.38</v>
      </c>
    </row>
    <row r="991" spans="1:9" x14ac:dyDescent="0.25">
      <c r="A991" t="s">
        <v>27647</v>
      </c>
      <c r="B991" t="s">
        <v>27648</v>
      </c>
      <c r="C991" t="s">
        <v>12110</v>
      </c>
      <c r="D991" t="s">
        <v>12109</v>
      </c>
      <c r="E991" t="s">
        <v>14199</v>
      </c>
      <c r="F991" t="s">
        <v>4</v>
      </c>
      <c r="G991" s="2">
        <v>43367</v>
      </c>
      <c r="H991" s="1">
        <v>200816</v>
      </c>
      <c r="I991" s="1">
        <v>84342.720000000001</v>
      </c>
    </row>
    <row r="992" spans="1:9" x14ac:dyDescent="0.25">
      <c r="A992" t="s">
        <v>27645</v>
      </c>
      <c r="B992" t="s">
        <v>27646</v>
      </c>
      <c r="C992" t="s">
        <v>27644</v>
      </c>
      <c r="D992" t="s">
        <v>27643</v>
      </c>
      <c r="E992" t="s">
        <v>14199</v>
      </c>
      <c r="F992" t="s">
        <v>4</v>
      </c>
      <c r="G992" s="2">
        <v>43368</v>
      </c>
      <c r="H992" s="1">
        <v>45411</v>
      </c>
      <c r="I992" s="1">
        <v>19072.62</v>
      </c>
    </row>
    <row r="993" spans="1:9" x14ac:dyDescent="0.25">
      <c r="A993" t="s">
        <v>27641</v>
      </c>
      <c r="B993" t="s">
        <v>27642</v>
      </c>
      <c r="C993" t="s">
        <v>27640</v>
      </c>
      <c r="D993" t="s">
        <v>27639</v>
      </c>
      <c r="E993" t="s">
        <v>14199</v>
      </c>
      <c r="F993" t="s">
        <v>4</v>
      </c>
      <c r="G993" s="2">
        <v>43425</v>
      </c>
      <c r="H993" s="1">
        <v>368938</v>
      </c>
      <c r="I993" s="1">
        <v>158571.47</v>
      </c>
    </row>
    <row r="994" spans="1:9" x14ac:dyDescent="0.25">
      <c r="A994" t="s">
        <v>27637</v>
      </c>
      <c r="B994" t="s">
        <v>27638</v>
      </c>
      <c r="C994" t="s">
        <v>27636</v>
      </c>
      <c r="D994" t="s">
        <v>27635</v>
      </c>
      <c r="E994" t="s">
        <v>14199</v>
      </c>
      <c r="F994" t="s">
        <v>4</v>
      </c>
      <c r="G994" s="2">
        <v>43425</v>
      </c>
      <c r="H994" s="1">
        <v>108660</v>
      </c>
      <c r="I994" s="1">
        <v>46838.66</v>
      </c>
    </row>
    <row r="995" spans="1:9" x14ac:dyDescent="0.25">
      <c r="A995" t="s">
        <v>27633</v>
      </c>
      <c r="B995" t="s">
        <v>27634</v>
      </c>
      <c r="C995" t="s">
        <v>10774</v>
      </c>
      <c r="D995" t="s">
        <v>10773</v>
      </c>
      <c r="E995" t="s">
        <v>14199</v>
      </c>
      <c r="F995" t="s">
        <v>4</v>
      </c>
      <c r="G995" s="2">
        <v>43368</v>
      </c>
      <c r="H995" s="1">
        <v>77347</v>
      </c>
      <c r="I995" s="1">
        <v>32485.74</v>
      </c>
    </row>
    <row r="996" spans="1:9" x14ac:dyDescent="0.25">
      <c r="A996" t="s">
        <v>27631</v>
      </c>
      <c r="B996" t="s">
        <v>27632</v>
      </c>
      <c r="C996" t="s">
        <v>27630</v>
      </c>
      <c r="D996" t="s">
        <v>27629</v>
      </c>
      <c r="E996" t="s">
        <v>14199</v>
      </c>
      <c r="F996" t="s">
        <v>1729</v>
      </c>
      <c r="G996" s="2">
        <v>43409</v>
      </c>
      <c r="H996" s="1">
        <v>30230</v>
      </c>
      <c r="I996" s="1">
        <v>12696.6</v>
      </c>
    </row>
    <row r="997" spans="1:9" x14ac:dyDescent="0.25">
      <c r="A997" t="s">
        <v>27627</v>
      </c>
      <c r="B997" t="s">
        <v>27628</v>
      </c>
      <c r="C997" t="s">
        <v>27626</v>
      </c>
      <c r="D997" t="s">
        <v>27625</v>
      </c>
      <c r="E997" t="s">
        <v>14199</v>
      </c>
      <c r="F997" t="s">
        <v>4</v>
      </c>
      <c r="G997" s="2">
        <v>43391</v>
      </c>
      <c r="H997" s="1">
        <v>274096</v>
      </c>
      <c r="I997" s="1">
        <v>115120.32000000001</v>
      </c>
    </row>
    <row r="998" spans="1:9" x14ac:dyDescent="0.25">
      <c r="A998" t="s">
        <v>27623</v>
      </c>
      <c r="B998" t="s">
        <v>27624</v>
      </c>
      <c r="C998" t="s">
        <v>27622</v>
      </c>
      <c r="D998" t="s">
        <v>27621</v>
      </c>
      <c r="E998" t="s">
        <v>14199</v>
      </c>
      <c r="F998" t="s">
        <v>4</v>
      </c>
      <c r="G998" s="2">
        <v>43384</v>
      </c>
      <c r="H998" s="1">
        <v>239000</v>
      </c>
      <c r="I998" s="1">
        <v>100380</v>
      </c>
    </row>
    <row r="999" spans="1:9" x14ac:dyDescent="0.25">
      <c r="A999" t="s">
        <v>27619</v>
      </c>
      <c r="B999" t="s">
        <v>27620</v>
      </c>
      <c r="C999" t="s">
        <v>8257</v>
      </c>
      <c r="D999" t="s">
        <v>8256</v>
      </c>
      <c r="E999" t="s">
        <v>14199</v>
      </c>
      <c r="F999" t="s">
        <v>4</v>
      </c>
      <c r="G999" s="2">
        <v>43384</v>
      </c>
      <c r="H999" s="1">
        <v>108101</v>
      </c>
      <c r="I999" s="1">
        <v>54074.98</v>
      </c>
    </row>
    <row r="1000" spans="1:9" x14ac:dyDescent="0.25">
      <c r="A1000" t="s">
        <v>27617</v>
      </c>
      <c r="B1000" t="s">
        <v>27618</v>
      </c>
      <c r="C1000" t="s">
        <v>27616</v>
      </c>
      <c r="D1000" t="s">
        <v>27615</v>
      </c>
      <c r="E1000" t="s">
        <v>14199</v>
      </c>
      <c r="F1000" t="s">
        <v>4</v>
      </c>
      <c r="G1000" s="2">
        <v>43384</v>
      </c>
      <c r="H1000" s="1">
        <v>70265</v>
      </c>
      <c r="I1000" s="1">
        <v>29511.3</v>
      </c>
    </row>
    <row r="1001" spans="1:9" x14ac:dyDescent="0.25">
      <c r="A1001" t="s">
        <v>27613</v>
      </c>
      <c r="B1001" t="s">
        <v>27614</v>
      </c>
      <c r="C1001" t="s">
        <v>27612</v>
      </c>
      <c r="D1001" t="s">
        <v>27611</v>
      </c>
      <c r="E1001" t="s">
        <v>14199</v>
      </c>
      <c r="F1001" t="s">
        <v>4</v>
      </c>
      <c r="G1001" s="2">
        <v>43384</v>
      </c>
      <c r="H1001" s="1">
        <v>85404</v>
      </c>
      <c r="I1001" s="1">
        <v>40565.54</v>
      </c>
    </row>
    <row r="1002" spans="1:9" x14ac:dyDescent="0.25">
      <c r="A1002" t="s">
        <v>27609</v>
      </c>
      <c r="B1002" t="s">
        <v>27610</v>
      </c>
      <c r="C1002" t="s">
        <v>5796</v>
      </c>
      <c r="D1002" t="s">
        <v>5795</v>
      </c>
      <c r="E1002" t="s">
        <v>14199</v>
      </c>
      <c r="F1002" t="s">
        <v>4</v>
      </c>
      <c r="G1002" s="2">
        <v>43384</v>
      </c>
      <c r="H1002" s="1">
        <v>14627</v>
      </c>
      <c r="I1002" s="1">
        <v>6143.34</v>
      </c>
    </row>
    <row r="1003" spans="1:9" x14ac:dyDescent="0.25">
      <c r="A1003" t="s">
        <v>27607</v>
      </c>
      <c r="B1003" t="s">
        <v>27608</v>
      </c>
      <c r="C1003" t="s">
        <v>27606</v>
      </c>
      <c r="D1003" t="s">
        <v>27605</v>
      </c>
      <c r="E1003" t="s">
        <v>14199</v>
      </c>
      <c r="F1003" t="s">
        <v>4</v>
      </c>
      <c r="G1003" s="2">
        <v>43381</v>
      </c>
      <c r="H1003" s="1">
        <v>3325</v>
      </c>
      <c r="I1003" s="1">
        <v>1396.5</v>
      </c>
    </row>
    <row r="1004" spans="1:9" x14ac:dyDescent="0.25">
      <c r="A1004" t="s">
        <v>27603</v>
      </c>
      <c r="B1004" t="s">
        <v>27604</v>
      </c>
      <c r="C1004" t="s">
        <v>27602</v>
      </c>
      <c r="D1004" t="s">
        <v>27601</v>
      </c>
      <c r="E1004" t="s">
        <v>14199</v>
      </c>
      <c r="F1004" t="s">
        <v>4</v>
      </c>
      <c r="G1004" s="2">
        <v>43370</v>
      </c>
      <c r="H1004" s="1">
        <v>83853</v>
      </c>
      <c r="I1004" s="1">
        <v>35218.26</v>
      </c>
    </row>
    <row r="1005" spans="1:9" x14ac:dyDescent="0.25">
      <c r="A1005" t="s">
        <v>27599</v>
      </c>
      <c r="B1005" t="s">
        <v>27600</v>
      </c>
      <c r="C1005" t="s">
        <v>27598</v>
      </c>
      <c r="D1005" t="s">
        <v>27597</v>
      </c>
      <c r="E1005" t="s">
        <v>14199</v>
      </c>
      <c r="F1005" t="s">
        <v>4</v>
      </c>
      <c r="G1005" s="2">
        <v>43390</v>
      </c>
      <c r="H1005" s="1">
        <v>53672</v>
      </c>
      <c r="I1005" s="1">
        <v>22574.22</v>
      </c>
    </row>
    <row r="1006" spans="1:9" x14ac:dyDescent="0.25">
      <c r="A1006" t="s">
        <v>27595</v>
      </c>
      <c r="B1006" t="s">
        <v>27596</v>
      </c>
      <c r="C1006" t="s">
        <v>3372</v>
      </c>
      <c r="D1006" t="s">
        <v>3371</v>
      </c>
      <c r="E1006" t="s">
        <v>14199</v>
      </c>
      <c r="F1006" t="s">
        <v>42</v>
      </c>
      <c r="G1006" s="2">
        <v>43117</v>
      </c>
      <c r="H1006" s="1">
        <v>586806</v>
      </c>
      <c r="I1006" s="1">
        <v>234722.4</v>
      </c>
    </row>
    <row r="1007" spans="1:9" x14ac:dyDescent="0.25">
      <c r="A1007" t="s">
        <v>27593</v>
      </c>
      <c r="B1007" t="s">
        <v>27594</v>
      </c>
      <c r="C1007" t="s">
        <v>27592</v>
      </c>
      <c r="D1007" t="s">
        <v>27591</v>
      </c>
      <c r="E1007" t="s">
        <v>14199</v>
      </c>
      <c r="F1007" t="s">
        <v>4</v>
      </c>
      <c r="G1007" s="2">
        <v>43367</v>
      </c>
      <c r="H1007" s="1">
        <v>103309</v>
      </c>
      <c r="I1007" s="1">
        <v>56819.95</v>
      </c>
    </row>
    <row r="1008" spans="1:9" x14ac:dyDescent="0.25">
      <c r="A1008" t="s">
        <v>27589</v>
      </c>
      <c r="B1008" t="s">
        <v>27590</v>
      </c>
      <c r="C1008" t="s">
        <v>27588</v>
      </c>
      <c r="D1008" t="s">
        <v>27587</v>
      </c>
      <c r="E1008" t="s">
        <v>14199</v>
      </c>
      <c r="F1008" t="s">
        <v>42</v>
      </c>
      <c r="G1008" s="2">
        <v>43122</v>
      </c>
      <c r="H1008" s="1">
        <v>68546</v>
      </c>
      <c r="I1008" s="1">
        <v>27418.400000000001</v>
      </c>
    </row>
    <row r="1009" spans="1:9" x14ac:dyDescent="0.25">
      <c r="A1009" t="s">
        <v>27585</v>
      </c>
      <c r="B1009" t="s">
        <v>27586</v>
      </c>
      <c r="C1009" t="s">
        <v>27584</v>
      </c>
      <c r="D1009" t="s">
        <v>27583</v>
      </c>
      <c r="E1009" t="s">
        <v>14199</v>
      </c>
      <c r="F1009" t="s">
        <v>4</v>
      </c>
      <c r="G1009" s="2">
        <v>43367</v>
      </c>
      <c r="H1009" s="1">
        <v>98637</v>
      </c>
      <c r="I1009" s="1">
        <v>54250.35</v>
      </c>
    </row>
    <row r="1010" spans="1:9" x14ac:dyDescent="0.25">
      <c r="A1010" t="s">
        <v>27581</v>
      </c>
      <c r="B1010" t="s">
        <v>27582</v>
      </c>
      <c r="C1010" t="s">
        <v>27580</v>
      </c>
      <c r="D1010" t="s">
        <v>27579</v>
      </c>
      <c r="E1010" t="s">
        <v>14199</v>
      </c>
      <c r="F1010" t="s">
        <v>42</v>
      </c>
      <c r="G1010" s="2">
        <v>43216</v>
      </c>
      <c r="H1010" s="1">
        <v>3049</v>
      </c>
      <c r="I1010" s="1">
        <v>1524.5</v>
      </c>
    </row>
    <row r="1011" spans="1:9" x14ac:dyDescent="0.25">
      <c r="A1011" t="s">
        <v>27577</v>
      </c>
      <c r="B1011" t="s">
        <v>27578</v>
      </c>
      <c r="C1011" t="s">
        <v>11008</v>
      </c>
      <c r="D1011" t="s">
        <v>11007</v>
      </c>
      <c r="E1011" t="s">
        <v>14199</v>
      </c>
      <c r="F1011" t="s">
        <v>4</v>
      </c>
      <c r="G1011" s="2">
        <v>43368</v>
      </c>
      <c r="H1011" s="1">
        <v>57108</v>
      </c>
      <c r="I1011" s="1">
        <v>23985.360000000001</v>
      </c>
    </row>
    <row r="1012" spans="1:9" x14ac:dyDescent="0.25">
      <c r="A1012" t="s">
        <v>27575</v>
      </c>
      <c r="B1012" t="s">
        <v>27576</v>
      </c>
      <c r="C1012" t="s">
        <v>27574</v>
      </c>
      <c r="D1012" t="s">
        <v>27573</v>
      </c>
      <c r="E1012" t="s">
        <v>14199</v>
      </c>
      <c r="F1012" t="s">
        <v>4</v>
      </c>
      <c r="G1012" s="2">
        <v>43368</v>
      </c>
      <c r="H1012" s="1">
        <v>243365</v>
      </c>
      <c r="I1012" s="1">
        <v>102213.3</v>
      </c>
    </row>
    <row r="1013" spans="1:9" x14ac:dyDescent="0.25">
      <c r="A1013" t="s">
        <v>27571</v>
      </c>
      <c r="B1013" t="s">
        <v>27572</v>
      </c>
      <c r="C1013" t="s">
        <v>8848</v>
      </c>
      <c r="D1013" t="s">
        <v>8847</v>
      </c>
      <c r="E1013" t="s">
        <v>14199</v>
      </c>
      <c r="F1013" t="s">
        <v>4</v>
      </c>
      <c r="G1013" s="2">
        <v>43378</v>
      </c>
      <c r="H1013" s="1">
        <v>52941</v>
      </c>
      <c r="I1013" s="1">
        <v>23484.13</v>
      </c>
    </row>
    <row r="1014" spans="1:9" x14ac:dyDescent="0.25">
      <c r="A1014" t="s">
        <v>27569</v>
      </c>
      <c r="B1014" t="s">
        <v>27570</v>
      </c>
      <c r="C1014" t="s">
        <v>9458</v>
      </c>
      <c r="D1014" t="s">
        <v>9457</v>
      </c>
      <c r="E1014" t="s">
        <v>14199</v>
      </c>
      <c r="F1014" t="s">
        <v>4</v>
      </c>
      <c r="G1014" s="2">
        <v>43381</v>
      </c>
      <c r="H1014" s="1">
        <v>653128</v>
      </c>
      <c r="I1014" s="1">
        <v>293535.43</v>
      </c>
    </row>
    <row r="1015" spans="1:9" x14ac:dyDescent="0.25">
      <c r="A1015" t="s">
        <v>27567</v>
      </c>
      <c r="B1015" t="s">
        <v>27568</v>
      </c>
      <c r="C1015" t="s">
        <v>27566</v>
      </c>
      <c r="D1015" t="s">
        <v>27565</v>
      </c>
      <c r="E1015" t="s">
        <v>14199</v>
      </c>
      <c r="F1015" t="s">
        <v>4</v>
      </c>
      <c r="G1015" s="2">
        <v>43368</v>
      </c>
      <c r="H1015" s="1">
        <v>34745</v>
      </c>
      <c r="I1015" s="1">
        <v>14592.9</v>
      </c>
    </row>
    <row r="1016" spans="1:9" x14ac:dyDescent="0.25">
      <c r="A1016" t="s">
        <v>27563</v>
      </c>
      <c r="B1016" t="s">
        <v>27564</v>
      </c>
      <c r="C1016" t="s">
        <v>10420</v>
      </c>
      <c r="D1016" t="s">
        <v>10419</v>
      </c>
      <c r="E1016" t="s">
        <v>14199</v>
      </c>
      <c r="F1016" t="s">
        <v>4</v>
      </c>
      <c r="G1016" s="2">
        <v>43382</v>
      </c>
      <c r="H1016" s="1">
        <v>573307</v>
      </c>
      <c r="I1016" s="1">
        <v>248139.01</v>
      </c>
    </row>
    <row r="1017" spans="1:9" x14ac:dyDescent="0.25">
      <c r="A1017" t="s">
        <v>27561</v>
      </c>
      <c r="B1017" t="s">
        <v>27562</v>
      </c>
      <c r="C1017" t="s">
        <v>27081</v>
      </c>
      <c r="D1017" t="s">
        <v>27080</v>
      </c>
      <c r="E1017" t="s">
        <v>14199</v>
      </c>
      <c r="F1017" t="s">
        <v>42</v>
      </c>
      <c r="G1017" s="2">
        <v>43439</v>
      </c>
      <c r="H1017" s="1">
        <v>289853</v>
      </c>
      <c r="I1017" s="1">
        <v>121738.26</v>
      </c>
    </row>
    <row r="1018" spans="1:9" x14ac:dyDescent="0.25">
      <c r="A1018" t="s">
        <v>27559</v>
      </c>
      <c r="B1018" t="s">
        <v>27560</v>
      </c>
      <c r="C1018" t="s">
        <v>12356</v>
      </c>
      <c r="D1018" t="s">
        <v>12355</v>
      </c>
      <c r="E1018" t="s">
        <v>14199</v>
      </c>
      <c r="F1018" t="s">
        <v>4</v>
      </c>
      <c r="G1018" s="2">
        <v>43402</v>
      </c>
      <c r="H1018" s="1">
        <v>25565</v>
      </c>
      <c r="I1018" s="1">
        <v>10737.3</v>
      </c>
    </row>
    <row r="1019" spans="1:9" x14ac:dyDescent="0.25">
      <c r="A1019" t="s">
        <v>27557</v>
      </c>
      <c r="B1019" t="s">
        <v>27558</v>
      </c>
      <c r="C1019" t="s">
        <v>10994</v>
      </c>
      <c r="D1019" t="s">
        <v>10993</v>
      </c>
      <c r="E1019" t="s">
        <v>14199</v>
      </c>
      <c r="F1019" t="s">
        <v>4</v>
      </c>
      <c r="G1019" s="2">
        <v>43378</v>
      </c>
      <c r="H1019" s="1">
        <v>225380</v>
      </c>
      <c r="I1019" s="1">
        <v>94659.6</v>
      </c>
    </row>
    <row r="1020" spans="1:9" x14ac:dyDescent="0.25">
      <c r="A1020" t="s">
        <v>27555</v>
      </c>
      <c r="B1020" t="s">
        <v>27556</v>
      </c>
      <c r="C1020" t="s">
        <v>27554</v>
      </c>
      <c r="D1020" t="s">
        <v>27553</v>
      </c>
      <c r="E1020" t="s">
        <v>14199</v>
      </c>
      <c r="F1020" t="s">
        <v>4</v>
      </c>
      <c r="G1020" s="2">
        <v>43430</v>
      </c>
      <c r="H1020" s="1">
        <v>30814</v>
      </c>
      <c r="I1020" s="1">
        <v>12941.88</v>
      </c>
    </row>
    <row r="1021" spans="1:9" x14ac:dyDescent="0.25">
      <c r="A1021" t="s">
        <v>27551</v>
      </c>
      <c r="B1021" t="s">
        <v>27552</v>
      </c>
      <c r="C1021" t="s">
        <v>27550</v>
      </c>
      <c r="D1021" t="s">
        <v>27549</v>
      </c>
      <c r="E1021" t="s">
        <v>14199</v>
      </c>
      <c r="F1021" t="s">
        <v>4</v>
      </c>
      <c r="G1021" s="2">
        <v>43367</v>
      </c>
      <c r="H1021" s="1">
        <v>52367</v>
      </c>
      <c r="I1021" s="1">
        <v>21994.14</v>
      </c>
    </row>
    <row r="1022" spans="1:9" x14ac:dyDescent="0.25">
      <c r="A1022" t="s">
        <v>27547</v>
      </c>
      <c r="B1022" t="s">
        <v>27548</v>
      </c>
      <c r="C1022" t="s">
        <v>27546</v>
      </c>
      <c r="D1022" t="s">
        <v>27545</v>
      </c>
      <c r="E1022" t="s">
        <v>14199</v>
      </c>
      <c r="F1022" t="s">
        <v>42</v>
      </c>
      <c r="G1022" s="2">
        <v>43425</v>
      </c>
      <c r="H1022" s="1">
        <v>4922</v>
      </c>
      <c r="I1022" s="1">
        <v>2067.2399999999998</v>
      </c>
    </row>
    <row r="1023" spans="1:9" x14ac:dyDescent="0.25">
      <c r="A1023" t="s">
        <v>27543</v>
      </c>
      <c r="B1023" t="s">
        <v>27544</v>
      </c>
      <c r="C1023" t="s">
        <v>27542</v>
      </c>
      <c r="D1023" t="s">
        <v>27541</v>
      </c>
      <c r="E1023" t="s">
        <v>14199</v>
      </c>
      <c r="F1023" t="s">
        <v>4</v>
      </c>
      <c r="G1023" s="2">
        <v>43368</v>
      </c>
      <c r="H1023" s="1">
        <v>116715</v>
      </c>
      <c r="I1023" s="1">
        <v>51965.19</v>
      </c>
    </row>
    <row r="1024" spans="1:9" x14ac:dyDescent="0.25">
      <c r="A1024" t="s">
        <v>27539</v>
      </c>
      <c r="B1024" t="s">
        <v>27540</v>
      </c>
      <c r="C1024" t="s">
        <v>27538</v>
      </c>
      <c r="D1024" t="s">
        <v>27537</v>
      </c>
      <c r="E1024" t="s">
        <v>14199</v>
      </c>
      <c r="F1024" t="s">
        <v>42</v>
      </c>
      <c r="G1024" s="2">
        <v>43104</v>
      </c>
      <c r="H1024" s="1">
        <v>117220</v>
      </c>
      <c r="I1024" s="1">
        <v>51351.3</v>
      </c>
    </row>
    <row r="1025" spans="1:9" x14ac:dyDescent="0.25">
      <c r="A1025" t="s">
        <v>27535</v>
      </c>
      <c r="B1025" t="s">
        <v>27536</v>
      </c>
      <c r="C1025" t="s">
        <v>27534</v>
      </c>
      <c r="D1025" t="s">
        <v>27533</v>
      </c>
      <c r="E1025" t="s">
        <v>14199</v>
      </c>
      <c r="F1025" t="s">
        <v>4</v>
      </c>
      <c r="G1025" s="2">
        <v>43378</v>
      </c>
      <c r="H1025" s="1">
        <v>1176</v>
      </c>
      <c r="I1025" s="1">
        <v>548.78</v>
      </c>
    </row>
    <row r="1026" spans="1:9" x14ac:dyDescent="0.25">
      <c r="A1026" t="s">
        <v>27531</v>
      </c>
      <c r="B1026" t="s">
        <v>27532</v>
      </c>
      <c r="C1026" t="s">
        <v>27530</v>
      </c>
      <c r="D1026" t="s">
        <v>27529</v>
      </c>
      <c r="E1026" t="s">
        <v>14199</v>
      </c>
      <c r="F1026" t="s">
        <v>42</v>
      </c>
      <c r="G1026" s="2">
        <v>43425</v>
      </c>
      <c r="H1026" s="1">
        <v>2829</v>
      </c>
      <c r="I1026" s="1">
        <v>1188.18</v>
      </c>
    </row>
    <row r="1027" spans="1:9" x14ac:dyDescent="0.25">
      <c r="A1027" t="s">
        <v>27527</v>
      </c>
      <c r="B1027" t="s">
        <v>27528</v>
      </c>
      <c r="C1027" t="s">
        <v>27526</v>
      </c>
      <c r="D1027" t="s">
        <v>27525</v>
      </c>
      <c r="E1027" t="s">
        <v>14199</v>
      </c>
      <c r="F1027" t="s">
        <v>4</v>
      </c>
      <c r="G1027" s="2">
        <v>43409</v>
      </c>
      <c r="H1027" s="1">
        <v>571665</v>
      </c>
      <c r="I1027" s="1">
        <v>240099.3</v>
      </c>
    </row>
    <row r="1028" spans="1:9" x14ac:dyDescent="0.25">
      <c r="A1028" t="s">
        <v>27523</v>
      </c>
      <c r="B1028" t="s">
        <v>27524</v>
      </c>
      <c r="C1028" t="s">
        <v>27522</v>
      </c>
      <c r="D1028" t="s">
        <v>27521</v>
      </c>
      <c r="E1028" t="s">
        <v>14199</v>
      </c>
      <c r="F1028" t="s">
        <v>4</v>
      </c>
      <c r="G1028" s="2">
        <v>43391</v>
      </c>
      <c r="H1028" s="1">
        <v>15162</v>
      </c>
      <c r="I1028" s="1">
        <v>6368.04</v>
      </c>
    </row>
    <row r="1029" spans="1:9" x14ac:dyDescent="0.25">
      <c r="A1029" t="s">
        <v>27519</v>
      </c>
      <c r="B1029" t="s">
        <v>27520</v>
      </c>
      <c r="C1029" t="s">
        <v>22406</v>
      </c>
      <c r="D1029" t="s">
        <v>22405</v>
      </c>
      <c r="E1029" t="s">
        <v>14199</v>
      </c>
      <c r="F1029" t="s">
        <v>42</v>
      </c>
      <c r="G1029" s="2">
        <v>43104</v>
      </c>
      <c r="H1029" s="1">
        <v>20964</v>
      </c>
      <c r="I1029" s="1">
        <v>8453.9</v>
      </c>
    </row>
    <row r="1030" spans="1:9" x14ac:dyDescent="0.25">
      <c r="A1030" t="s">
        <v>27517</v>
      </c>
      <c r="B1030" t="s">
        <v>27518</v>
      </c>
      <c r="C1030" t="s">
        <v>5090</v>
      </c>
      <c r="D1030" t="s">
        <v>5089</v>
      </c>
      <c r="E1030" t="s">
        <v>14199</v>
      </c>
      <c r="F1030" t="s">
        <v>42</v>
      </c>
      <c r="G1030" s="2">
        <v>43208</v>
      </c>
      <c r="H1030" s="1">
        <v>1524221</v>
      </c>
      <c r="I1030" s="1">
        <v>664584.19999999995</v>
      </c>
    </row>
    <row r="1031" spans="1:9" x14ac:dyDescent="0.25">
      <c r="A1031" t="s">
        <v>27515</v>
      </c>
      <c r="B1031" t="s">
        <v>27516</v>
      </c>
      <c r="C1031" t="s">
        <v>27514</v>
      </c>
      <c r="D1031" t="s">
        <v>27513</v>
      </c>
      <c r="E1031" t="s">
        <v>14199</v>
      </c>
      <c r="F1031" t="s">
        <v>4</v>
      </c>
      <c r="G1031" s="2">
        <v>43378</v>
      </c>
      <c r="H1031" s="1">
        <v>1175997</v>
      </c>
      <c r="I1031" s="1">
        <v>493918.74</v>
      </c>
    </row>
    <row r="1032" spans="1:9" x14ac:dyDescent="0.25">
      <c r="A1032" t="s">
        <v>27511</v>
      </c>
      <c r="B1032" t="s">
        <v>27512</v>
      </c>
      <c r="C1032" t="s">
        <v>11396</v>
      </c>
      <c r="D1032" t="s">
        <v>11395</v>
      </c>
      <c r="E1032" t="s">
        <v>14199</v>
      </c>
      <c r="F1032" t="s">
        <v>4</v>
      </c>
      <c r="G1032" s="2">
        <v>43433</v>
      </c>
      <c r="H1032" s="1">
        <v>251764</v>
      </c>
      <c r="I1032" s="1">
        <v>113152.16</v>
      </c>
    </row>
    <row r="1033" spans="1:9" x14ac:dyDescent="0.25">
      <c r="A1033" t="s">
        <v>27509</v>
      </c>
      <c r="B1033" t="s">
        <v>27510</v>
      </c>
      <c r="C1033" t="s">
        <v>27508</v>
      </c>
      <c r="D1033" t="s">
        <v>27507</v>
      </c>
      <c r="E1033" t="s">
        <v>14199</v>
      </c>
      <c r="F1033" t="s">
        <v>4</v>
      </c>
      <c r="G1033" s="2">
        <v>43370</v>
      </c>
      <c r="H1033" s="1">
        <v>107986</v>
      </c>
      <c r="I1033" s="1">
        <v>49768.4</v>
      </c>
    </row>
    <row r="1034" spans="1:9" x14ac:dyDescent="0.25">
      <c r="A1034" t="s">
        <v>27505</v>
      </c>
      <c r="B1034" t="s">
        <v>27506</v>
      </c>
      <c r="C1034" t="s">
        <v>27504</v>
      </c>
      <c r="D1034" t="s">
        <v>27503</v>
      </c>
      <c r="E1034" t="s">
        <v>14199</v>
      </c>
      <c r="F1034" t="s">
        <v>4</v>
      </c>
      <c r="G1034" s="2">
        <v>43430</v>
      </c>
      <c r="H1034" s="1">
        <v>29073</v>
      </c>
      <c r="I1034" s="1">
        <v>12210.66</v>
      </c>
    </row>
    <row r="1035" spans="1:9" x14ac:dyDescent="0.25">
      <c r="A1035" t="s">
        <v>27501</v>
      </c>
      <c r="B1035" t="s">
        <v>27502</v>
      </c>
      <c r="C1035" t="s">
        <v>27500</v>
      </c>
      <c r="D1035" t="s">
        <v>27499</v>
      </c>
      <c r="E1035" t="s">
        <v>14199</v>
      </c>
      <c r="F1035" t="s">
        <v>4</v>
      </c>
      <c r="G1035" s="2">
        <v>43378</v>
      </c>
      <c r="H1035" s="1">
        <v>48617</v>
      </c>
      <c r="I1035" s="1">
        <v>24428.86</v>
      </c>
    </row>
    <row r="1036" spans="1:9" x14ac:dyDescent="0.25">
      <c r="A1036" t="s">
        <v>27497</v>
      </c>
      <c r="B1036" t="s">
        <v>27498</v>
      </c>
      <c r="C1036" t="s">
        <v>23445</v>
      </c>
      <c r="D1036" t="s">
        <v>23444</v>
      </c>
      <c r="E1036" t="s">
        <v>14199</v>
      </c>
      <c r="F1036" t="s">
        <v>4</v>
      </c>
      <c r="G1036" s="2">
        <v>43382</v>
      </c>
      <c r="H1036" s="1">
        <v>16045</v>
      </c>
      <c r="I1036" s="1">
        <v>8022.5</v>
      </c>
    </row>
    <row r="1037" spans="1:9" x14ac:dyDescent="0.25">
      <c r="A1037" t="s">
        <v>27495</v>
      </c>
      <c r="B1037" t="s">
        <v>27496</v>
      </c>
      <c r="C1037" t="s">
        <v>27494</v>
      </c>
      <c r="D1037" t="s">
        <v>27493</v>
      </c>
      <c r="E1037" t="s">
        <v>14199</v>
      </c>
      <c r="F1037" t="s">
        <v>4</v>
      </c>
      <c r="G1037" s="2">
        <v>43411</v>
      </c>
      <c r="H1037" s="1">
        <v>183525</v>
      </c>
      <c r="I1037" s="1">
        <v>83177.06</v>
      </c>
    </row>
    <row r="1038" spans="1:9" x14ac:dyDescent="0.25">
      <c r="A1038" t="s">
        <v>27491</v>
      </c>
      <c r="B1038" t="s">
        <v>27492</v>
      </c>
      <c r="C1038" t="s">
        <v>27490</v>
      </c>
      <c r="D1038" t="s">
        <v>27489</v>
      </c>
      <c r="E1038" t="s">
        <v>14199</v>
      </c>
      <c r="F1038" t="s">
        <v>4</v>
      </c>
      <c r="G1038" s="2">
        <v>43391</v>
      </c>
      <c r="H1038" s="1">
        <v>113157</v>
      </c>
      <c r="I1038" s="1">
        <v>47725.88</v>
      </c>
    </row>
    <row r="1039" spans="1:9" x14ac:dyDescent="0.25">
      <c r="A1039" t="s">
        <v>27487</v>
      </c>
      <c r="B1039" t="s">
        <v>27488</v>
      </c>
      <c r="C1039" t="s">
        <v>27486</v>
      </c>
      <c r="D1039" t="s">
        <v>27485</v>
      </c>
      <c r="E1039" t="s">
        <v>14199</v>
      </c>
      <c r="F1039" t="s">
        <v>4</v>
      </c>
      <c r="G1039" s="2">
        <v>43367</v>
      </c>
      <c r="H1039" s="1">
        <v>1718360</v>
      </c>
      <c r="I1039" s="1">
        <v>737465.51</v>
      </c>
    </row>
    <row r="1040" spans="1:9" x14ac:dyDescent="0.25">
      <c r="A1040" t="s">
        <v>27483</v>
      </c>
      <c r="B1040" t="s">
        <v>27484</v>
      </c>
      <c r="C1040" t="s">
        <v>27482</v>
      </c>
      <c r="D1040" t="s">
        <v>27481</v>
      </c>
      <c r="E1040" t="s">
        <v>14199</v>
      </c>
      <c r="F1040" t="s">
        <v>4</v>
      </c>
      <c r="G1040" s="2">
        <v>43377</v>
      </c>
      <c r="H1040" s="1">
        <v>46929</v>
      </c>
      <c r="I1040" s="1">
        <v>20673.349999999999</v>
      </c>
    </row>
    <row r="1041" spans="1:9" x14ac:dyDescent="0.25">
      <c r="A1041" t="s">
        <v>27479</v>
      </c>
      <c r="B1041" t="s">
        <v>27480</v>
      </c>
      <c r="C1041" t="s">
        <v>12077</v>
      </c>
      <c r="D1041" t="s">
        <v>12076</v>
      </c>
      <c r="E1041" t="s">
        <v>14199</v>
      </c>
      <c r="F1041" t="s">
        <v>4</v>
      </c>
      <c r="G1041" s="2">
        <v>43402</v>
      </c>
      <c r="H1041" s="1">
        <v>123102</v>
      </c>
      <c r="I1041" s="1">
        <v>51702.84</v>
      </c>
    </row>
    <row r="1042" spans="1:9" x14ac:dyDescent="0.25">
      <c r="A1042" t="s">
        <v>27477</v>
      </c>
      <c r="B1042" t="s">
        <v>27478</v>
      </c>
      <c r="C1042" t="s">
        <v>27476</v>
      </c>
      <c r="D1042" t="s">
        <v>27475</v>
      </c>
      <c r="E1042" t="s">
        <v>14199</v>
      </c>
      <c r="F1042" t="s">
        <v>4</v>
      </c>
      <c r="G1042" s="2">
        <v>43425</v>
      </c>
      <c r="H1042" s="1">
        <v>608066</v>
      </c>
      <c r="I1042" s="1">
        <v>255387.72</v>
      </c>
    </row>
    <row r="1043" spans="1:9" x14ac:dyDescent="0.25">
      <c r="A1043" t="s">
        <v>27473</v>
      </c>
      <c r="B1043" t="s">
        <v>27474</v>
      </c>
      <c r="C1043" t="s">
        <v>27472</v>
      </c>
      <c r="D1043" t="s">
        <v>27471</v>
      </c>
      <c r="E1043" t="s">
        <v>14199</v>
      </c>
      <c r="F1043" t="s">
        <v>42</v>
      </c>
      <c r="G1043" s="2">
        <v>43132</v>
      </c>
      <c r="H1043" s="1">
        <v>406470</v>
      </c>
      <c r="I1043" s="1">
        <v>163029.4</v>
      </c>
    </row>
    <row r="1044" spans="1:9" x14ac:dyDescent="0.25">
      <c r="A1044" t="s">
        <v>27469</v>
      </c>
      <c r="B1044" t="s">
        <v>27470</v>
      </c>
      <c r="C1044" t="s">
        <v>27468</v>
      </c>
      <c r="D1044" t="s">
        <v>27467</v>
      </c>
      <c r="E1044" t="s">
        <v>14199</v>
      </c>
      <c r="F1044" t="s">
        <v>4</v>
      </c>
      <c r="G1044" s="2">
        <v>43395</v>
      </c>
      <c r="H1044" s="1">
        <v>13459</v>
      </c>
      <c r="I1044" s="1">
        <v>5794.35</v>
      </c>
    </row>
    <row r="1045" spans="1:9" x14ac:dyDescent="0.25">
      <c r="A1045" t="s">
        <v>27465</v>
      </c>
      <c r="B1045" t="s">
        <v>27466</v>
      </c>
      <c r="C1045" t="s">
        <v>27464</v>
      </c>
      <c r="D1045" t="s">
        <v>27463</v>
      </c>
      <c r="E1045" t="s">
        <v>14199</v>
      </c>
      <c r="F1045" t="s">
        <v>42</v>
      </c>
      <c r="G1045" s="2">
        <v>43367</v>
      </c>
      <c r="H1045" s="1">
        <v>47859</v>
      </c>
      <c r="I1045" s="1">
        <v>26322.45</v>
      </c>
    </row>
    <row r="1046" spans="1:9" x14ac:dyDescent="0.25">
      <c r="A1046" t="s">
        <v>27461</v>
      </c>
      <c r="B1046" t="s">
        <v>27462</v>
      </c>
      <c r="C1046" t="s">
        <v>27460</v>
      </c>
      <c r="D1046" t="s">
        <v>27459</v>
      </c>
      <c r="E1046" t="s">
        <v>14199</v>
      </c>
      <c r="F1046" t="s">
        <v>42</v>
      </c>
      <c r="G1046" s="2">
        <v>43367</v>
      </c>
      <c r="H1046" s="1">
        <v>44742</v>
      </c>
      <c r="I1046" s="1">
        <v>24608.1</v>
      </c>
    </row>
    <row r="1047" spans="1:9" x14ac:dyDescent="0.25">
      <c r="A1047" t="s">
        <v>27457</v>
      </c>
      <c r="B1047" t="s">
        <v>27458</v>
      </c>
      <c r="C1047" t="s">
        <v>24826</v>
      </c>
      <c r="D1047" t="s">
        <v>24825</v>
      </c>
      <c r="E1047" t="s">
        <v>14199</v>
      </c>
      <c r="F1047" t="s">
        <v>42</v>
      </c>
      <c r="G1047" s="2">
        <v>43171</v>
      </c>
      <c r="H1047" s="1">
        <v>16750</v>
      </c>
      <c r="I1047" s="1">
        <v>6700</v>
      </c>
    </row>
    <row r="1048" spans="1:9" x14ac:dyDescent="0.25">
      <c r="A1048" t="s">
        <v>27455</v>
      </c>
      <c r="B1048" t="s">
        <v>27456</v>
      </c>
      <c r="C1048" t="s">
        <v>27454</v>
      </c>
      <c r="D1048" t="s">
        <v>27453</v>
      </c>
      <c r="E1048" t="s">
        <v>14199</v>
      </c>
      <c r="F1048" t="s">
        <v>4</v>
      </c>
      <c r="G1048" s="2">
        <v>43432</v>
      </c>
      <c r="H1048" s="1">
        <v>21804</v>
      </c>
      <c r="I1048" s="1">
        <v>9425.76</v>
      </c>
    </row>
    <row r="1049" spans="1:9" x14ac:dyDescent="0.25">
      <c r="A1049" t="s">
        <v>27451</v>
      </c>
      <c r="B1049" t="s">
        <v>27452</v>
      </c>
      <c r="C1049" t="s">
        <v>4859</v>
      </c>
      <c r="D1049" t="s">
        <v>4858</v>
      </c>
      <c r="E1049" t="s">
        <v>14199</v>
      </c>
      <c r="F1049" t="s">
        <v>4</v>
      </c>
      <c r="G1049" s="2">
        <v>43432</v>
      </c>
      <c r="H1049" s="1">
        <v>46396</v>
      </c>
      <c r="I1049" s="1">
        <v>20541.28</v>
      </c>
    </row>
    <row r="1050" spans="1:9" x14ac:dyDescent="0.25">
      <c r="A1050" t="s">
        <v>27449</v>
      </c>
      <c r="B1050" t="s">
        <v>27450</v>
      </c>
      <c r="C1050" t="s">
        <v>27448</v>
      </c>
      <c r="D1050" t="s">
        <v>27447</v>
      </c>
      <c r="E1050" t="s">
        <v>14199</v>
      </c>
      <c r="F1050" t="s">
        <v>4</v>
      </c>
      <c r="G1050" s="2">
        <v>43432</v>
      </c>
      <c r="H1050" s="1">
        <v>193024</v>
      </c>
      <c r="I1050" s="1">
        <v>106163.2</v>
      </c>
    </row>
    <row r="1051" spans="1:9" x14ac:dyDescent="0.25">
      <c r="A1051" t="s">
        <v>27445</v>
      </c>
      <c r="B1051" t="s">
        <v>27446</v>
      </c>
      <c r="C1051" t="s">
        <v>27444</v>
      </c>
      <c r="D1051" t="s">
        <v>27443</v>
      </c>
      <c r="E1051" t="s">
        <v>14199</v>
      </c>
      <c r="F1051" t="s">
        <v>4</v>
      </c>
      <c r="G1051" s="2">
        <v>43438</v>
      </c>
      <c r="H1051" s="1">
        <v>4802</v>
      </c>
      <c r="I1051" s="1">
        <v>2016.84</v>
      </c>
    </row>
    <row r="1052" spans="1:9" x14ac:dyDescent="0.25">
      <c r="A1052" t="s">
        <v>27441</v>
      </c>
      <c r="B1052" t="s">
        <v>27442</v>
      </c>
      <c r="C1052" t="s">
        <v>27440</v>
      </c>
      <c r="D1052" t="s">
        <v>27439</v>
      </c>
      <c r="E1052" t="s">
        <v>14199</v>
      </c>
      <c r="F1052" t="s">
        <v>42</v>
      </c>
      <c r="G1052" s="2">
        <v>43216</v>
      </c>
      <c r="H1052" s="1">
        <v>230060.29</v>
      </c>
      <c r="I1052" s="1">
        <v>93694.945000000007</v>
      </c>
    </row>
    <row r="1053" spans="1:9" x14ac:dyDescent="0.25">
      <c r="A1053" t="s">
        <v>27437</v>
      </c>
      <c r="B1053" t="s">
        <v>27438</v>
      </c>
      <c r="C1053" t="s">
        <v>12946</v>
      </c>
      <c r="D1053" t="s">
        <v>12945</v>
      </c>
      <c r="E1053" t="s">
        <v>14199</v>
      </c>
      <c r="F1053" t="s">
        <v>4</v>
      </c>
      <c r="G1053" s="2">
        <v>43432</v>
      </c>
      <c r="H1053" s="1">
        <v>77839</v>
      </c>
      <c r="I1053" s="1">
        <v>40254.089999999997</v>
      </c>
    </row>
    <row r="1054" spans="1:9" x14ac:dyDescent="0.25">
      <c r="A1054" t="s">
        <v>27435</v>
      </c>
      <c r="B1054" t="s">
        <v>27436</v>
      </c>
      <c r="C1054" t="s">
        <v>27434</v>
      </c>
      <c r="D1054" t="s">
        <v>27433</v>
      </c>
      <c r="E1054" t="s">
        <v>14199</v>
      </c>
      <c r="F1054" t="s">
        <v>42</v>
      </c>
      <c r="G1054" s="2">
        <v>43117</v>
      </c>
      <c r="H1054" s="1">
        <v>635161</v>
      </c>
      <c r="I1054" s="1">
        <v>270099.90000000002</v>
      </c>
    </row>
    <row r="1055" spans="1:9" x14ac:dyDescent="0.25">
      <c r="A1055" t="s">
        <v>27431</v>
      </c>
      <c r="B1055" t="s">
        <v>27432</v>
      </c>
      <c r="C1055" t="s">
        <v>2582</v>
      </c>
      <c r="D1055" t="s">
        <v>2581</v>
      </c>
      <c r="E1055" t="s">
        <v>14199</v>
      </c>
      <c r="F1055" t="s">
        <v>4</v>
      </c>
      <c r="G1055" s="2">
        <v>43427</v>
      </c>
      <c r="H1055" s="1">
        <v>190366</v>
      </c>
      <c r="I1055" s="1">
        <v>79953.72</v>
      </c>
    </row>
    <row r="1056" spans="1:9" x14ac:dyDescent="0.25">
      <c r="A1056" t="s">
        <v>27429</v>
      </c>
      <c r="B1056" t="s">
        <v>27430</v>
      </c>
      <c r="C1056" t="s">
        <v>27428</v>
      </c>
      <c r="D1056" t="s">
        <v>27427</v>
      </c>
      <c r="E1056" t="s">
        <v>14199</v>
      </c>
      <c r="F1056" t="s">
        <v>4</v>
      </c>
      <c r="G1056" s="2">
        <v>43427</v>
      </c>
      <c r="H1056" s="1">
        <v>251236</v>
      </c>
      <c r="I1056" s="1">
        <v>105519.12</v>
      </c>
    </row>
    <row r="1057" spans="1:9" x14ac:dyDescent="0.25">
      <c r="A1057" t="s">
        <v>27425</v>
      </c>
      <c r="B1057" t="s">
        <v>27426</v>
      </c>
      <c r="C1057" t="s">
        <v>27159</v>
      </c>
      <c r="D1057" t="s">
        <v>27158</v>
      </c>
      <c r="E1057" t="s">
        <v>14199</v>
      </c>
      <c r="F1057" t="s">
        <v>42</v>
      </c>
      <c r="G1057" s="2">
        <v>43104</v>
      </c>
      <c r="H1057" s="1">
        <v>41459</v>
      </c>
      <c r="I1057" s="1">
        <v>20729.5</v>
      </c>
    </row>
    <row r="1058" spans="1:9" x14ac:dyDescent="0.25">
      <c r="A1058" t="s">
        <v>27423</v>
      </c>
      <c r="B1058" t="s">
        <v>27424</v>
      </c>
      <c r="C1058" t="s">
        <v>27422</v>
      </c>
      <c r="D1058" t="s">
        <v>27421</v>
      </c>
      <c r="E1058" t="s">
        <v>14199</v>
      </c>
      <c r="F1058" t="s">
        <v>4</v>
      </c>
      <c r="G1058" s="2">
        <v>43427</v>
      </c>
      <c r="H1058" s="1">
        <v>16683</v>
      </c>
      <c r="I1058" s="1">
        <v>7006.86</v>
      </c>
    </row>
    <row r="1059" spans="1:9" x14ac:dyDescent="0.25">
      <c r="A1059" t="s">
        <v>27419</v>
      </c>
      <c r="B1059" t="s">
        <v>27420</v>
      </c>
      <c r="C1059" t="s">
        <v>27418</v>
      </c>
      <c r="D1059" t="s">
        <v>27417</v>
      </c>
      <c r="E1059" t="s">
        <v>14199</v>
      </c>
      <c r="F1059" t="s">
        <v>4</v>
      </c>
      <c r="G1059" s="2">
        <v>43445</v>
      </c>
      <c r="H1059" s="1">
        <v>179920</v>
      </c>
      <c r="I1059" s="1">
        <v>75566.399999999994</v>
      </c>
    </row>
    <row r="1060" spans="1:9" x14ac:dyDescent="0.25">
      <c r="A1060" t="s">
        <v>27415</v>
      </c>
      <c r="B1060" t="s">
        <v>27416</v>
      </c>
      <c r="C1060" t="s">
        <v>27414</v>
      </c>
      <c r="D1060" t="s">
        <v>27413</v>
      </c>
      <c r="E1060" t="s">
        <v>14199</v>
      </c>
      <c r="F1060" t="s">
        <v>4</v>
      </c>
      <c r="G1060" s="2">
        <v>43427</v>
      </c>
      <c r="H1060" s="1">
        <v>246399</v>
      </c>
      <c r="I1060" s="1">
        <v>107043.08</v>
      </c>
    </row>
    <row r="1061" spans="1:9" x14ac:dyDescent="0.25">
      <c r="A1061" t="s">
        <v>27411</v>
      </c>
      <c r="B1061" t="s">
        <v>27412</v>
      </c>
      <c r="C1061" t="s">
        <v>4263</v>
      </c>
      <c r="D1061" t="s">
        <v>4262</v>
      </c>
      <c r="E1061" t="s">
        <v>14199</v>
      </c>
      <c r="F1061" t="s">
        <v>42</v>
      </c>
      <c r="G1061" s="2">
        <v>43131</v>
      </c>
      <c r="H1061" s="1">
        <v>122455</v>
      </c>
      <c r="I1061" s="1">
        <v>48982</v>
      </c>
    </row>
    <row r="1062" spans="1:9" x14ac:dyDescent="0.25">
      <c r="A1062" t="s">
        <v>27409</v>
      </c>
      <c r="B1062" t="s">
        <v>27410</v>
      </c>
      <c r="C1062" t="s">
        <v>25895</v>
      </c>
      <c r="D1062" t="s">
        <v>25894</v>
      </c>
      <c r="E1062" t="s">
        <v>14199</v>
      </c>
      <c r="F1062" t="s">
        <v>42</v>
      </c>
      <c r="G1062" s="2">
        <v>43173</v>
      </c>
      <c r="H1062" s="1">
        <v>21685</v>
      </c>
      <c r="I1062" s="1">
        <v>8678.5</v>
      </c>
    </row>
    <row r="1063" spans="1:9" x14ac:dyDescent="0.25">
      <c r="A1063" t="s">
        <v>27407</v>
      </c>
      <c r="B1063" t="s">
        <v>27408</v>
      </c>
      <c r="C1063" t="s">
        <v>27406</v>
      </c>
      <c r="D1063" t="s">
        <v>27405</v>
      </c>
      <c r="E1063" t="s">
        <v>14199</v>
      </c>
      <c r="F1063" t="s">
        <v>4</v>
      </c>
      <c r="G1063" s="2">
        <v>43427</v>
      </c>
      <c r="H1063" s="1">
        <v>66251</v>
      </c>
      <c r="I1063" s="1">
        <v>29370.34</v>
      </c>
    </row>
    <row r="1064" spans="1:9" x14ac:dyDescent="0.25">
      <c r="A1064" t="s">
        <v>27403</v>
      </c>
      <c r="B1064" t="s">
        <v>27404</v>
      </c>
      <c r="C1064" t="s">
        <v>24722</v>
      </c>
      <c r="D1064" t="s">
        <v>24725</v>
      </c>
      <c r="E1064" t="s">
        <v>14199</v>
      </c>
      <c r="F1064" t="s">
        <v>4</v>
      </c>
      <c r="G1064" s="2">
        <v>43445</v>
      </c>
      <c r="H1064" s="1">
        <v>59069</v>
      </c>
      <c r="I1064" s="1">
        <v>26266.27</v>
      </c>
    </row>
    <row r="1065" spans="1:9" x14ac:dyDescent="0.25">
      <c r="A1065" t="s">
        <v>27401</v>
      </c>
      <c r="B1065" t="s">
        <v>27402</v>
      </c>
      <c r="C1065" t="s">
        <v>25899</v>
      </c>
      <c r="D1065" t="s">
        <v>25898</v>
      </c>
      <c r="E1065" t="s">
        <v>14199</v>
      </c>
      <c r="F1065" t="s">
        <v>42</v>
      </c>
      <c r="G1065" s="2">
        <v>43173</v>
      </c>
      <c r="H1065" s="1">
        <v>50091</v>
      </c>
      <c r="I1065" s="1">
        <v>20036.400000000001</v>
      </c>
    </row>
    <row r="1066" spans="1:9" x14ac:dyDescent="0.25">
      <c r="A1066" t="s">
        <v>27399</v>
      </c>
      <c r="B1066" t="s">
        <v>27400</v>
      </c>
      <c r="C1066" t="s">
        <v>27398</v>
      </c>
      <c r="D1066" t="s">
        <v>27397</v>
      </c>
      <c r="E1066" t="s">
        <v>14199</v>
      </c>
      <c r="F1066" t="s">
        <v>4</v>
      </c>
      <c r="G1066" s="2">
        <v>43389</v>
      </c>
      <c r="H1066" s="1">
        <v>39358</v>
      </c>
      <c r="I1066" s="1">
        <v>17127.580000000002</v>
      </c>
    </row>
    <row r="1067" spans="1:9" x14ac:dyDescent="0.25">
      <c r="A1067" t="s">
        <v>27395</v>
      </c>
      <c r="B1067" t="s">
        <v>27396</v>
      </c>
      <c r="C1067" t="s">
        <v>8515</v>
      </c>
      <c r="D1067" t="s">
        <v>8514</v>
      </c>
      <c r="E1067" t="s">
        <v>14199</v>
      </c>
      <c r="F1067" t="s">
        <v>42</v>
      </c>
      <c r="G1067" s="2">
        <v>43104</v>
      </c>
      <c r="H1067" s="1">
        <v>190638</v>
      </c>
      <c r="I1067" s="1">
        <v>76255.199999999997</v>
      </c>
    </row>
    <row r="1068" spans="1:9" x14ac:dyDescent="0.25">
      <c r="A1068" t="s">
        <v>27393</v>
      </c>
      <c r="B1068" t="s">
        <v>27394</v>
      </c>
      <c r="C1068" t="s">
        <v>27392</v>
      </c>
      <c r="D1068" t="s">
        <v>27391</v>
      </c>
      <c r="E1068" t="s">
        <v>14199</v>
      </c>
      <c r="F1068" t="s">
        <v>4</v>
      </c>
      <c r="G1068" s="2">
        <v>43396</v>
      </c>
      <c r="H1068" s="1">
        <v>19170</v>
      </c>
      <c r="I1068" s="1">
        <v>8051.4</v>
      </c>
    </row>
    <row r="1069" spans="1:9" x14ac:dyDescent="0.25">
      <c r="A1069" t="s">
        <v>27389</v>
      </c>
      <c r="B1069" t="s">
        <v>27390</v>
      </c>
      <c r="C1069" t="s">
        <v>27388</v>
      </c>
      <c r="D1069" t="s">
        <v>27387</v>
      </c>
      <c r="E1069" t="s">
        <v>14199</v>
      </c>
      <c r="F1069" t="s">
        <v>4</v>
      </c>
      <c r="G1069" s="2">
        <v>43445</v>
      </c>
      <c r="H1069" s="1">
        <v>31263</v>
      </c>
      <c r="I1069" s="1">
        <v>13673.08</v>
      </c>
    </row>
    <row r="1070" spans="1:9" x14ac:dyDescent="0.25">
      <c r="A1070" t="s">
        <v>27385</v>
      </c>
      <c r="B1070" t="s">
        <v>27386</v>
      </c>
      <c r="C1070" t="s">
        <v>27384</v>
      </c>
      <c r="D1070" t="s">
        <v>27383</v>
      </c>
      <c r="E1070" t="s">
        <v>14199</v>
      </c>
      <c r="F1070" t="s">
        <v>4</v>
      </c>
      <c r="G1070" s="2">
        <v>43432</v>
      </c>
      <c r="H1070" s="1">
        <v>55184</v>
      </c>
      <c r="I1070" s="1">
        <v>23177.279999999999</v>
      </c>
    </row>
    <row r="1071" spans="1:9" x14ac:dyDescent="0.25">
      <c r="A1071" t="s">
        <v>27381</v>
      </c>
      <c r="B1071" t="s">
        <v>27382</v>
      </c>
      <c r="C1071" t="s">
        <v>27380</v>
      </c>
      <c r="D1071" t="s">
        <v>27379</v>
      </c>
      <c r="E1071" t="s">
        <v>14199</v>
      </c>
      <c r="F1071" t="s">
        <v>4</v>
      </c>
      <c r="G1071" s="2">
        <v>43409</v>
      </c>
      <c r="H1071" s="1">
        <v>20826</v>
      </c>
      <c r="I1071" s="1">
        <v>8746.92</v>
      </c>
    </row>
    <row r="1072" spans="1:9" x14ac:dyDescent="0.25">
      <c r="A1072" t="s">
        <v>27377</v>
      </c>
      <c r="B1072" t="s">
        <v>27378</v>
      </c>
      <c r="C1072" t="s">
        <v>27376</v>
      </c>
      <c r="D1072" t="s">
        <v>27375</v>
      </c>
      <c r="E1072" t="s">
        <v>14199</v>
      </c>
      <c r="F1072" t="s">
        <v>4</v>
      </c>
      <c r="G1072" s="2">
        <v>43396</v>
      </c>
      <c r="H1072" s="1">
        <v>24785</v>
      </c>
      <c r="I1072" s="1">
        <v>10409.700000000001</v>
      </c>
    </row>
    <row r="1073" spans="1:9" x14ac:dyDescent="0.25">
      <c r="A1073" t="s">
        <v>27373</v>
      </c>
      <c r="B1073" t="s">
        <v>27374</v>
      </c>
      <c r="C1073" t="s">
        <v>27372</v>
      </c>
      <c r="D1073" t="s">
        <v>27371</v>
      </c>
      <c r="E1073" t="s">
        <v>14199</v>
      </c>
      <c r="F1073" t="s">
        <v>4</v>
      </c>
      <c r="G1073" s="2">
        <v>43392</v>
      </c>
      <c r="H1073" s="1">
        <v>41132</v>
      </c>
      <c r="I1073" s="1">
        <v>17482.79</v>
      </c>
    </row>
    <row r="1074" spans="1:9" x14ac:dyDescent="0.25">
      <c r="A1074" t="s">
        <v>27369</v>
      </c>
      <c r="B1074" t="s">
        <v>27370</v>
      </c>
      <c r="C1074" t="s">
        <v>27368</v>
      </c>
      <c r="D1074" t="s">
        <v>27367</v>
      </c>
      <c r="E1074" t="s">
        <v>14199</v>
      </c>
      <c r="F1074" t="s">
        <v>4</v>
      </c>
      <c r="G1074" s="2">
        <v>43392</v>
      </c>
      <c r="H1074" s="1">
        <v>13916</v>
      </c>
      <c r="I1074" s="1">
        <v>5947.91</v>
      </c>
    </row>
    <row r="1075" spans="1:9" x14ac:dyDescent="0.25">
      <c r="A1075" t="s">
        <v>27365</v>
      </c>
      <c r="B1075" t="s">
        <v>27366</v>
      </c>
      <c r="C1075" t="s">
        <v>27364</v>
      </c>
      <c r="D1075" t="s">
        <v>27363</v>
      </c>
      <c r="E1075" t="s">
        <v>14199</v>
      </c>
      <c r="F1075" t="s">
        <v>4</v>
      </c>
      <c r="G1075" s="2">
        <v>43391</v>
      </c>
      <c r="H1075" s="1">
        <v>75402</v>
      </c>
      <c r="I1075" s="1">
        <v>33842.699999999997</v>
      </c>
    </row>
    <row r="1076" spans="1:9" x14ac:dyDescent="0.25">
      <c r="A1076" t="s">
        <v>27361</v>
      </c>
      <c r="B1076" t="s">
        <v>27362</v>
      </c>
      <c r="C1076" t="s">
        <v>27360</v>
      </c>
      <c r="D1076" t="s">
        <v>27359</v>
      </c>
      <c r="E1076" t="s">
        <v>14199</v>
      </c>
      <c r="F1076" t="s">
        <v>4</v>
      </c>
      <c r="G1076" s="2">
        <v>43395</v>
      </c>
      <c r="H1076" s="1">
        <v>152701</v>
      </c>
      <c r="I1076" s="1">
        <v>76350.5</v>
      </c>
    </row>
    <row r="1077" spans="1:9" x14ac:dyDescent="0.25">
      <c r="A1077" t="s">
        <v>27357</v>
      </c>
      <c r="B1077" t="s">
        <v>27358</v>
      </c>
      <c r="C1077" t="s">
        <v>27356</v>
      </c>
      <c r="D1077" t="s">
        <v>27355</v>
      </c>
      <c r="E1077" t="s">
        <v>14199</v>
      </c>
      <c r="F1077" t="s">
        <v>4</v>
      </c>
      <c r="G1077" s="2">
        <v>43367</v>
      </c>
      <c r="H1077" s="1">
        <v>63364</v>
      </c>
      <c r="I1077" s="1">
        <v>26921.24</v>
      </c>
    </row>
    <row r="1078" spans="1:9" x14ac:dyDescent="0.25">
      <c r="A1078" t="s">
        <v>27353</v>
      </c>
      <c r="B1078" t="s">
        <v>27354</v>
      </c>
      <c r="C1078" t="s">
        <v>13322</v>
      </c>
      <c r="D1078" t="s">
        <v>13321</v>
      </c>
      <c r="E1078" t="s">
        <v>14199</v>
      </c>
      <c r="F1078" t="s">
        <v>4</v>
      </c>
      <c r="G1078" s="2">
        <v>43349</v>
      </c>
      <c r="H1078" s="1">
        <v>442224</v>
      </c>
      <c r="I1078" s="1">
        <v>190801.87</v>
      </c>
    </row>
    <row r="1079" spans="1:9" x14ac:dyDescent="0.25">
      <c r="A1079" t="s">
        <v>27351</v>
      </c>
      <c r="B1079" t="s">
        <v>27352</v>
      </c>
      <c r="C1079" t="s">
        <v>27350</v>
      </c>
      <c r="D1079" t="s">
        <v>27349</v>
      </c>
      <c r="E1079" t="s">
        <v>14199</v>
      </c>
      <c r="F1079" t="s">
        <v>4</v>
      </c>
      <c r="G1079" s="2">
        <v>43349</v>
      </c>
      <c r="H1079" s="1">
        <v>864949</v>
      </c>
      <c r="I1079" s="1">
        <v>373130.82</v>
      </c>
    </row>
    <row r="1080" spans="1:9" x14ac:dyDescent="0.25">
      <c r="A1080" t="s">
        <v>27347</v>
      </c>
      <c r="B1080" t="s">
        <v>27348</v>
      </c>
      <c r="C1080" t="s">
        <v>1099</v>
      </c>
      <c r="D1080" t="s">
        <v>27346</v>
      </c>
      <c r="E1080" t="s">
        <v>14199</v>
      </c>
      <c r="F1080" t="s">
        <v>4</v>
      </c>
      <c r="G1080" s="2">
        <v>43388</v>
      </c>
      <c r="H1080" s="1">
        <v>59136</v>
      </c>
      <c r="I1080" s="1">
        <v>27396.880000000001</v>
      </c>
    </row>
    <row r="1081" spans="1:9" x14ac:dyDescent="0.25">
      <c r="A1081" t="s">
        <v>27344</v>
      </c>
      <c r="B1081" t="s">
        <v>27345</v>
      </c>
      <c r="C1081" t="s">
        <v>1099</v>
      </c>
      <c r="D1081" t="s">
        <v>27343</v>
      </c>
      <c r="E1081" t="s">
        <v>14199</v>
      </c>
      <c r="F1081" t="s">
        <v>4</v>
      </c>
      <c r="G1081" s="2">
        <v>43388</v>
      </c>
      <c r="H1081" s="1">
        <v>4825</v>
      </c>
      <c r="I1081" s="1">
        <v>2271.06</v>
      </c>
    </row>
    <row r="1082" spans="1:9" x14ac:dyDescent="0.25">
      <c r="A1082" t="s">
        <v>27341</v>
      </c>
      <c r="B1082" t="s">
        <v>27342</v>
      </c>
      <c r="C1082" t="s">
        <v>27337</v>
      </c>
      <c r="D1082" t="s">
        <v>27340</v>
      </c>
      <c r="E1082" t="s">
        <v>14199</v>
      </c>
      <c r="F1082" t="s">
        <v>4</v>
      </c>
      <c r="G1082" s="2">
        <v>43342</v>
      </c>
      <c r="H1082" s="1">
        <v>34037</v>
      </c>
      <c r="I1082" s="1">
        <v>14295.54</v>
      </c>
    </row>
    <row r="1083" spans="1:9" x14ac:dyDescent="0.25">
      <c r="A1083" t="s">
        <v>27338</v>
      </c>
      <c r="B1083" t="s">
        <v>27339</v>
      </c>
      <c r="C1083" t="s">
        <v>27337</v>
      </c>
      <c r="D1083" t="s">
        <v>27336</v>
      </c>
      <c r="E1083" t="s">
        <v>14199</v>
      </c>
      <c r="F1083" t="s">
        <v>4</v>
      </c>
      <c r="G1083" s="2">
        <v>43342</v>
      </c>
      <c r="H1083" s="1">
        <v>14374</v>
      </c>
      <c r="I1083" s="1">
        <v>6037.08</v>
      </c>
    </row>
    <row r="1084" spans="1:9" x14ac:dyDescent="0.25">
      <c r="A1084" t="s">
        <v>27334</v>
      </c>
      <c r="B1084" t="s">
        <v>27335</v>
      </c>
      <c r="C1084" t="s">
        <v>27333</v>
      </c>
      <c r="D1084" t="s">
        <v>27332</v>
      </c>
      <c r="E1084" t="s">
        <v>14199</v>
      </c>
      <c r="F1084" t="s">
        <v>4</v>
      </c>
      <c r="G1084" s="2">
        <v>43370</v>
      </c>
      <c r="H1084" s="1">
        <v>20727</v>
      </c>
      <c r="I1084" s="1">
        <v>8705.34</v>
      </c>
    </row>
    <row r="1085" spans="1:9" x14ac:dyDescent="0.25">
      <c r="A1085" t="s">
        <v>27330</v>
      </c>
      <c r="B1085" t="s">
        <v>27331</v>
      </c>
      <c r="C1085" t="s">
        <v>27329</v>
      </c>
      <c r="D1085" t="s">
        <v>27328</v>
      </c>
      <c r="E1085" t="s">
        <v>14199</v>
      </c>
      <c r="F1085" t="s">
        <v>4</v>
      </c>
      <c r="G1085" s="2">
        <v>43370</v>
      </c>
      <c r="H1085" s="1">
        <v>46825</v>
      </c>
      <c r="I1085" s="1">
        <v>19996.419999999998</v>
      </c>
    </row>
    <row r="1086" spans="1:9" x14ac:dyDescent="0.25">
      <c r="A1086" t="s">
        <v>27326</v>
      </c>
      <c r="B1086" t="s">
        <v>27327</v>
      </c>
      <c r="C1086" t="s">
        <v>27325</v>
      </c>
      <c r="D1086" t="s">
        <v>27324</v>
      </c>
      <c r="E1086" t="s">
        <v>14199</v>
      </c>
      <c r="F1086" t="s">
        <v>4</v>
      </c>
      <c r="G1086" s="2">
        <v>43392</v>
      </c>
      <c r="H1086" s="1">
        <v>116056</v>
      </c>
      <c r="I1086" s="1">
        <v>52380.52</v>
      </c>
    </row>
    <row r="1087" spans="1:9" x14ac:dyDescent="0.25">
      <c r="A1087" t="s">
        <v>27322</v>
      </c>
      <c r="B1087" t="s">
        <v>27323</v>
      </c>
      <c r="C1087" t="s">
        <v>4125</v>
      </c>
      <c r="D1087" t="s">
        <v>4124</v>
      </c>
      <c r="E1087" t="s">
        <v>14199</v>
      </c>
      <c r="F1087" t="s">
        <v>42</v>
      </c>
      <c r="G1087" s="2">
        <v>43392</v>
      </c>
      <c r="H1087" s="1">
        <v>137005</v>
      </c>
      <c r="I1087" s="1">
        <v>59359.63</v>
      </c>
    </row>
    <row r="1088" spans="1:9" x14ac:dyDescent="0.25">
      <c r="A1088" t="s">
        <v>27320</v>
      </c>
      <c r="B1088" t="s">
        <v>27321</v>
      </c>
      <c r="C1088" t="s">
        <v>6237</v>
      </c>
      <c r="D1088" t="s">
        <v>6236</v>
      </c>
      <c r="E1088" t="s">
        <v>14199</v>
      </c>
      <c r="F1088" t="s">
        <v>4</v>
      </c>
      <c r="G1088" s="2">
        <v>43391</v>
      </c>
      <c r="H1088" s="1">
        <v>576779</v>
      </c>
      <c r="I1088" s="1">
        <v>269066.08</v>
      </c>
    </row>
    <row r="1089" spans="1:9" x14ac:dyDescent="0.25">
      <c r="A1089" t="s">
        <v>27318</v>
      </c>
      <c r="B1089" t="s">
        <v>27319</v>
      </c>
      <c r="C1089" t="s">
        <v>27317</v>
      </c>
      <c r="D1089" t="s">
        <v>27316</v>
      </c>
      <c r="E1089" t="s">
        <v>14199</v>
      </c>
      <c r="F1089" t="s">
        <v>4</v>
      </c>
      <c r="G1089" s="2">
        <v>43391</v>
      </c>
      <c r="H1089" s="1">
        <v>760132</v>
      </c>
      <c r="I1089" s="1">
        <v>345672.13</v>
      </c>
    </row>
    <row r="1090" spans="1:9" x14ac:dyDescent="0.25">
      <c r="A1090" t="s">
        <v>27314</v>
      </c>
      <c r="B1090" t="s">
        <v>27315</v>
      </c>
      <c r="C1090" t="s">
        <v>27313</v>
      </c>
      <c r="D1090" t="s">
        <v>27312</v>
      </c>
      <c r="E1090" t="s">
        <v>14199</v>
      </c>
      <c r="F1090" t="s">
        <v>4</v>
      </c>
      <c r="G1090" s="2">
        <v>43391</v>
      </c>
      <c r="H1090" s="1">
        <v>172374</v>
      </c>
      <c r="I1090" s="1">
        <v>79625.73</v>
      </c>
    </row>
    <row r="1091" spans="1:9" x14ac:dyDescent="0.25">
      <c r="A1091" t="s">
        <v>27310</v>
      </c>
      <c r="B1091" t="s">
        <v>27311</v>
      </c>
      <c r="C1091" t="s">
        <v>27309</v>
      </c>
      <c r="D1091" t="s">
        <v>27308</v>
      </c>
      <c r="E1091" t="s">
        <v>14199</v>
      </c>
      <c r="F1091" t="s">
        <v>42</v>
      </c>
      <c r="G1091" s="2">
        <v>43391</v>
      </c>
      <c r="H1091" s="1">
        <v>12708</v>
      </c>
      <c r="I1091" s="1">
        <v>5337.36</v>
      </c>
    </row>
    <row r="1092" spans="1:9" x14ac:dyDescent="0.25">
      <c r="A1092" t="s">
        <v>27306</v>
      </c>
      <c r="B1092" t="s">
        <v>27307</v>
      </c>
      <c r="C1092" t="s">
        <v>27305</v>
      </c>
      <c r="D1092" t="s">
        <v>27304</v>
      </c>
      <c r="E1092" t="s">
        <v>14199</v>
      </c>
      <c r="F1092" t="s">
        <v>4</v>
      </c>
      <c r="G1092" s="2">
        <v>43381</v>
      </c>
      <c r="H1092" s="1">
        <v>30847</v>
      </c>
      <c r="I1092" s="1">
        <v>12955.74</v>
      </c>
    </row>
    <row r="1093" spans="1:9" x14ac:dyDescent="0.25">
      <c r="A1093" t="s">
        <v>27302</v>
      </c>
      <c r="B1093" t="s">
        <v>27303</v>
      </c>
      <c r="C1093" t="s">
        <v>27301</v>
      </c>
      <c r="D1093" t="s">
        <v>27300</v>
      </c>
      <c r="E1093" t="s">
        <v>14199</v>
      </c>
      <c r="F1093" t="s">
        <v>4</v>
      </c>
      <c r="G1093" s="2">
        <v>43390</v>
      </c>
      <c r="H1093" s="1">
        <v>57052</v>
      </c>
      <c r="I1093" s="1">
        <v>31378.6</v>
      </c>
    </row>
    <row r="1094" spans="1:9" x14ac:dyDescent="0.25">
      <c r="A1094" t="s">
        <v>27298</v>
      </c>
      <c r="B1094" t="s">
        <v>27299</v>
      </c>
      <c r="C1094" t="s">
        <v>27297</v>
      </c>
      <c r="D1094" t="s">
        <v>27296</v>
      </c>
      <c r="E1094" t="s">
        <v>14199</v>
      </c>
      <c r="F1094" t="s">
        <v>4</v>
      </c>
      <c r="G1094" s="2">
        <v>43381</v>
      </c>
      <c r="H1094" s="1">
        <v>27428</v>
      </c>
      <c r="I1094" s="1">
        <v>11519.76</v>
      </c>
    </row>
    <row r="1095" spans="1:9" x14ac:dyDescent="0.25">
      <c r="A1095" t="s">
        <v>27294</v>
      </c>
      <c r="B1095" t="s">
        <v>27295</v>
      </c>
      <c r="C1095" t="s">
        <v>27293</v>
      </c>
      <c r="D1095" t="s">
        <v>27292</v>
      </c>
      <c r="E1095" t="s">
        <v>14199</v>
      </c>
      <c r="F1095" t="s">
        <v>4</v>
      </c>
      <c r="G1095" s="2">
        <v>43378</v>
      </c>
      <c r="H1095" s="1">
        <v>33905</v>
      </c>
      <c r="I1095" s="1">
        <v>14240.1</v>
      </c>
    </row>
    <row r="1096" spans="1:9" x14ac:dyDescent="0.25">
      <c r="A1096" t="s">
        <v>27290</v>
      </c>
      <c r="B1096" t="s">
        <v>27291</v>
      </c>
      <c r="C1096" t="s">
        <v>27289</v>
      </c>
      <c r="D1096" t="s">
        <v>27288</v>
      </c>
      <c r="E1096" t="s">
        <v>14199</v>
      </c>
      <c r="F1096" t="s">
        <v>42</v>
      </c>
      <c r="G1096" s="2">
        <v>43389</v>
      </c>
      <c r="H1096" s="1">
        <v>71487</v>
      </c>
      <c r="I1096" s="1">
        <v>30024.54</v>
      </c>
    </row>
    <row r="1097" spans="1:9" x14ac:dyDescent="0.25">
      <c r="A1097" t="s">
        <v>27286</v>
      </c>
      <c r="B1097" t="s">
        <v>27287</v>
      </c>
      <c r="C1097" t="s">
        <v>27285</v>
      </c>
      <c r="D1097" t="s">
        <v>27284</v>
      </c>
      <c r="E1097" t="s">
        <v>14199</v>
      </c>
      <c r="F1097" t="s">
        <v>4</v>
      </c>
      <c r="G1097" s="2">
        <v>43390</v>
      </c>
      <c r="H1097" s="1">
        <v>52798</v>
      </c>
      <c r="I1097" s="1">
        <v>29038.9</v>
      </c>
    </row>
    <row r="1098" spans="1:9" x14ac:dyDescent="0.25">
      <c r="A1098" t="s">
        <v>27282</v>
      </c>
      <c r="B1098" t="s">
        <v>27283</v>
      </c>
      <c r="C1098" t="s">
        <v>27281</v>
      </c>
      <c r="D1098" t="s">
        <v>27280</v>
      </c>
      <c r="E1098" t="s">
        <v>14199</v>
      </c>
      <c r="F1098" t="s">
        <v>4</v>
      </c>
      <c r="G1098" s="2">
        <v>43446</v>
      </c>
      <c r="H1098" s="1">
        <v>10196</v>
      </c>
      <c r="I1098" s="1">
        <v>4503.84</v>
      </c>
    </row>
    <row r="1099" spans="1:9" x14ac:dyDescent="0.25">
      <c r="A1099" t="s">
        <v>27278</v>
      </c>
      <c r="B1099" t="s">
        <v>27279</v>
      </c>
      <c r="C1099" t="s">
        <v>27277</v>
      </c>
      <c r="D1099" t="s">
        <v>27276</v>
      </c>
      <c r="E1099" t="s">
        <v>14199</v>
      </c>
      <c r="F1099" t="s">
        <v>42</v>
      </c>
      <c r="G1099" s="2">
        <v>43413</v>
      </c>
      <c r="H1099" s="1">
        <v>354848</v>
      </c>
      <c r="I1099" s="1">
        <v>149036.16</v>
      </c>
    </row>
    <row r="1100" spans="1:9" x14ac:dyDescent="0.25">
      <c r="A1100" t="s">
        <v>27274</v>
      </c>
      <c r="B1100" t="s">
        <v>27275</v>
      </c>
      <c r="C1100" t="s">
        <v>27273</v>
      </c>
      <c r="D1100" t="s">
        <v>27272</v>
      </c>
      <c r="E1100" t="s">
        <v>14199</v>
      </c>
      <c r="F1100" t="s">
        <v>4</v>
      </c>
      <c r="G1100" s="2">
        <v>43427</v>
      </c>
      <c r="H1100" s="1">
        <v>6265</v>
      </c>
      <c r="I1100" s="1">
        <v>2631.3</v>
      </c>
    </row>
    <row r="1101" spans="1:9" x14ac:dyDescent="0.25">
      <c r="A1101" t="s">
        <v>27270</v>
      </c>
      <c r="B1101" t="s">
        <v>27271</v>
      </c>
      <c r="C1101" t="s">
        <v>7424</v>
      </c>
      <c r="D1101" t="s">
        <v>7423</v>
      </c>
      <c r="E1101" t="s">
        <v>14199</v>
      </c>
      <c r="F1101" t="s">
        <v>42</v>
      </c>
      <c r="G1101" s="2">
        <v>43382</v>
      </c>
      <c r="H1101" s="1">
        <v>122645</v>
      </c>
      <c r="I1101" s="1">
        <v>51545.87</v>
      </c>
    </row>
    <row r="1102" spans="1:9" x14ac:dyDescent="0.25">
      <c r="A1102" t="s">
        <v>27268</v>
      </c>
      <c r="B1102" t="s">
        <v>27269</v>
      </c>
      <c r="C1102" t="s">
        <v>27267</v>
      </c>
      <c r="D1102" t="s">
        <v>27266</v>
      </c>
      <c r="E1102" t="s">
        <v>14199</v>
      </c>
      <c r="F1102" t="s">
        <v>4</v>
      </c>
      <c r="G1102" s="2">
        <v>43416</v>
      </c>
      <c r="H1102" s="1">
        <v>36511</v>
      </c>
      <c r="I1102" s="1">
        <v>18255.5</v>
      </c>
    </row>
    <row r="1103" spans="1:9" x14ac:dyDescent="0.25">
      <c r="A1103" t="s">
        <v>27264</v>
      </c>
      <c r="B1103" t="s">
        <v>27265</v>
      </c>
      <c r="C1103" t="s">
        <v>3338</v>
      </c>
      <c r="D1103" t="s">
        <v>3337</v>
      </c>
      <c r="E1103" t="s">
        <v>14199</v>
      </c>
      <c r="F1103" t="s">
        <v>4</v>
      </c>
      <c r="G1103" s="2">
        <v>43381</v>
      </c>
      <c r="H1103" s="1">
        <v>308748</v>
      </c>
      <c r="I1103" s="1">
        <v>134531.35</v>
      </c>
    </row>
    <row r="1104" spans="1:9" x14ac:dyDescent="0.25">
      <c r="A1104" t="s">
        <v>27262</v>
      </c>
      <c r="B1104" t="s">
        <v>27263</v>
      </c>
      <c r="C1104" t="s">
        <v>27261</v>
      </c>
      <c r="D1104" t="s">
        <v>27260</v>
      </c>
      <c r="E1104" t="s">
        <v>14199</v>
      </c>
      <c r="F1104" t="s">
        <v>4</v>
      </c>
      <c r="G1104" s="2">
        <v>43427</v>
      </c>
      <c r="H1104" s="1">
        <v>11794</v>
      </c>
      <c r="I1104" s="1">
        <v>5008.08</v>
      </c>
    </row>
    <row r="1105" spans="1:9" x14ac:dyDescent="0.25">
      <c r="A1105" t="s">
        <v>27258</v>
      </c>
      <c r="B1105" t="s">
        <v>27259</v>
      </c>
      <c r="C1105" t="s">
        <v>27257</v>
      </c>
      <c r="D1105" t="s">
        <v>27256</v>
      </c>
      <c r="E1105" t="s">
        <v>14199</v>
      </c>
      <c r="F1105" t="s">
        <v>4</v>
      </c>
      <c r="G1105" s="2">
        <v>43430</v>
      </c>
      <c r="H1105" s="1">
        <v>72865</v>
      </c>
      <c r="I1105" s="1">
        <v>31627.83</v>
      </c>
    </row>
    <row r="1106" spans="1:9" x14ac:dyDescent="0.25">
      <c r="A1106" t="s">
        <v>27254</v>
      </c>
      <c r="B1106" t="s">
        <v>27255</v>
      </c>
      <c r="C1106" t="s">
        <v>27253</v>
      </c>
      <c r="D1106" t="s">
        <v>27252</v>
      </c>
      <c r="E1106" t="s">
        <v>14199</v>
      </c>
      <c r="F1106" t="s">
        <v>4</v>
      </c>
      <c r="G1106" s="2">
        <v>43413</v>
      </c>
      <c r="H1106" s="1">
        <v>411434</v>
      </c>
      <c r="I1106" s="1">
        <v>172802.28</v>
      </c>
    </row>
    <row r="1107" spans="1:9" x14ac:dyDescent="0.25">
      <c r="A1107" t="s">
        <v>27250</v>
      </c>
      <c r="B1107" t="s">
        <v>27251</v>
      </c>
      <c r="C1107" t="s">
        <v>27249</v>
      </c>
      <c r="D1107" t="s">
        <v>27248</v>
      </c>
      <c r="E1107" t="s">
        <v>14199</v>
      </c>
      <c r="F1107" t="s">
        <v>42</v>
      </c>
      <c r="G1107" s="2">
        <v>43413</v>
      </c>
      <c r="H1107" s="1">
        <v>266130</v>
      </c>
      <c r="I1107" s="1">
        <v>111774.6</v>
      </c>
    </row>
    <row r="1108" spans="1:9" x14ac:dyDescent="0.25">
      <c r="A1108" t="s">
        <v>27246</v>
      </c>
      <c r="B1108" t="s">
        <v>27247</v>
      </c>
      <c r="C1108" t="s">
        <v>10202</v>
      </c>
      <c r="D1108" t="s">
        <v>10201</v>
      </c>
      <c r="E1108" t="s">
        <v>14199</v>
      </c>
      <c r="F1108" t="s">
        <v>42</v>
      </c>
      <c r="G1108" s="2">
        <v>43382</v>
      </c>
      <c r="H1108" s="1">
        <v>26729</v>
      </c>
      <c r="I1108" s="1">
        <v>11226.18</v>
      </c>
    </row>
    <row r="1109" spans="1:9" x14ac:dyDescent="0.25">
      <c r="A1109" t="s">
        <v>27244</v>
      </c>
      <c r="B1109" t="s">
        <v>27245</v>
      </c>
      <c r="C1109" t="s">
        <v>27243</v>
      </c>
      <c r="D1109" t="s">
        <v>27242</v>
      </c>
      <c r="E1109" t="s">
        <v>14199</v>
      </c>
      <c r="F1109" t="s">
        <v>4</v>
      </c>
      <c r="G1109" s="2">
        <v>43427</v>
      </c>
      <c r="H1109" s="1">
        <v>33158</v>
      </c>
      <c r="I1109" s="1">
        <v>13926.36</v>
      </c>
    </row>
    <row r="1110" spans="1:9" x14ac:dyDescent="0.25">
      <c r="A1110" t="s">
        <v>27240</v>
      </c>
      <c r="B1110" t="s">
        <v>27241</v>
      </c>
      <c r="C1110" t="s">
        <v>687</v>
      </c>
      <c r="D1110" t="s">
        <v>686</v>
      </c>
      <c r="E1110" t="s">
        <v>14199</v>
      </c>
      <c r="F1110" t="s">
        <v>4</v>
      </c>
      <c r="G1110" s="2">
        <v>43402</v>
      </c>
      <c r="H1110" s="1">
        <v>27647</v>
      </c>
      <c r="I1110" s="1">
        <v>11611.74</v>
      </c>
    </row>
    <row r="1111" spans="1:9" x14ac:dyDescent="0.25">
      <c r="A1111" t="s">
        <v>27238</v>
      </c>
      <c r="B1111" t="s">
        <v>27239</v>
      </c>
      <c r="C1111" t="s">
        <v>27237</v>
      </c>
      <c r="D1111" t="s">
        <v>27236</v>
      </c>
      <c r="E1111" t="s">
        <v>14199</v>
      </c>
      <c r="F1111" t="s">
        <v>4</v>
      </c>
      <c r="G1111" s="2">
        <v>43427</v>
      </c>
      <c r="H1111" s="1">
        <v>554663</v>
      </c>
      <c r="I1111" s="1">
        <v>274456.8</v>
      </c>
    </row>
    <row r="1112" spans="1:9" x14ac:dyDescent="0.25">
      <c r="A1112" t="s">
        <v>27234</v>
      </c>
      <c r="B1112" t="s">
        <v>27235</v>
      </c>
      <c r="C1112" t="s">
        <v>2415</v>
      </c>
      <c r="D1112" t="s">
        <v>2414</v>
      </c>
      <c r="E1112" t="s">
        <v>14199</v>
      </c>
      <c r="F1112" t="s">
        <v>42</v>
      </c>
      <c r="G1112" s="2">
        <v>43389</v>
      </c>
      <c r="H1112" s="1">
        <v>81994</v>
      </c>
      <c r="I1112" s="1">
        <v>34437.480000000003</v>
      </c>
    </row>
    <row r="1113" spans="1:9" x14ac:dyDescent="0.25">
      <c r="A1113" t="s">
        <v>27232</v>
      </c>
      <c r="B1113" t="s">
        <v>27233</v>
      </c>
      <c r="C1113" t="s">
        <v>7508</v>
      </c>
      <c r="D1113" t="s">
        <v>7507</v>
      </c>
      <c r="E1113" t="s">
        <v>14199</v>
      </c>
      <c r="F1113" t="s">
        <v>4</v>
      </c>
      <c r="G1113" s="2">
        <v>43402</v>
      </c>
      <c r="H1113" s="1">
        <v>26509</v>
      </c>
      <c r="I1113" s="1">
        <v>13254.5</v>
      </c>
    </row>
    <row r="1114" spans="1:9" x14ac:dyDescent="0.25">
      <c r="A1114" t="s">
        <v>27230</v>
      </c>
      <c r="B1114" t="s">
        <v>27231</v>
      </c>
      <c r="C1114" t="s">
        <v>8886</v>
      </c>
      <c r="D1114" t="s">
        <v>8885</v>
      </c>
      <c r="E1114" t="s">
        <v>14199</v>
      </c>
      <c r="F1114" t="s">
        <v>4</v>
      </c>
      <c r="G1114" s="2">
        <v>43384</v>
      </c>
      <c r="H1114" s="1">
        <v>148359</v>
      </c>
      <c r="I1114" s="1">
        <v>62310.78</v>
      </c>
    </row>
    <row r="1115" spans="1:9" x14ac:dyDescent="0.25">
      <c r="A1115" t="s">
        <v>27228</v>
      </c>
      <c r="B1115" t="s">
        <v>27229</v>
      </c>
      <c r="C1115" t="s">
        <v>27227</v>
      </c>
      <c r="D1115" t="s">
        <v>27226</v>
      </c>
      <c r="E1115" t="s">
        <v>14199</v>
      </c>
      <c r="F1115" t="s">
        <v>4</v>
      </c>
      <c r="G1115" s="2">
        <v>43392</v>
      </c>
      <c r="H1115" s="1">
        <v>304124</v>
      </c>
      <c r="I1115" s="1">
        <v>127732.08</v>
      </c>
    </row>
    <row r="1116" spans="1:9" x14ac:dyDescent="0.25">
      <c r="A1116" t="s">
        <v>27224</v>
      </c>
      <c r="B1116" t="s">
        <v>27225</v>
      </c>
      <c r="C1116" t="s">
        <v>4934</v>
      </c>
      <c r="D1116" t="s">
        <v>4933</v>
      </c>
      <c r="E1116" t="s">
        <v>14199</v>
      </c>
      <c r="F1116" t="s">
        <v>4</v>
      </c>
      <c r="G1116" s="2">
        <v>43420</v>
      </c>
      <c r="H1116" s="1">
        <v>37676</v>
      </c>
      <c r="I1116" s="1">
        <v>15834.71</v>
      </c>
    </row>
    <row r="1117" spans="1:9" x14ac:dyDescent="0.25">
      <c r="A1117" t="s">
        <v>27222</v>
      </c>
      <c r="B1117" t="s">
        <v>27223</v>
      </c>
      <c r="C1117" t="s">
        <v>27221</v>
      </c>
      <c r="D1117" t="s">
        <v>27220</v>
      </c>
      <c r="E1117" t="s">
        <v>14199</v>
      </c>
      <c r="F1117" t="s">
        <v>4</v>
      </c>
      <c r="G1117" s="2">
        <v>43411</v>
      </c>
      <c r="H1117" s="1">
        <v>4321</v>
      </c>
      <c r="I1117" s="1">
        <v>2160.5</v>
      </c>
    </row>
    <row r="1118" spans="1:9" x14ac:dyDescent="0.25">
      <c r="A1118" t="s">
        <v>27218</v>
      </c>
      <c r="B1118" t="s">
        <v>27219</v>
      </c>
      <c r="C1118" t="s">
        <v>4809</v>
      </c>
      <c r="D1118" t="s">
        <v>4808</v>
      </c>
      <c r="E1118" t="s">
        <v>14199</v>
      </c>
      <c r="F1118" t="s">
        <v>42</v>
      </c>
      <c r="G1118" s="2">
        <v>43158</v>
      </c>
      <c r="H1118" s="1">
        <v>53300</v>
      </c>
      <c r="I1118" s="1">
        <v>26124.6</v>
      </c>
    </row>
    <row r="1119" spans="1:9" x14ac:dyDescent="0.25">
      <c r="A1119" t="s">
        <v>27216</v>
      </c>
      <c r="B1119" t="s">
        <v>27217</v>
      </c>
      <c r="C1119" t="s">
        <v>6351</v>
      </c>
      <c r="D1119" t="s">
        <v>6350</v>
      </c>
      <c r="E1119" t="s">
        <v>14199</v>
      </c>
      <c r="F1119" t="s">
        <v>4</v>
      </c>
      <c r="G1119" s="2">
        <v>43418</v>
      </c>
      <c r="H1119" s="1">
        <v>689747</v>
      </c>
      <c r="I1119" s="1">
        <v>293381.42</v>
      </c>
    </row>
    <row r="1120" spans="1:9" x14ac:dyDescent="0.25">
      <c r="A1120" t="s">
        <v>27214</v>
      </c>
      <c r="B1120" t="s">
        <v>27215</v>
      </c>
      <c r="C1120" t="s">
        <v>1833</v>
      </c>
      <c r="D1120" t="s">
        <v>1832</v>
      </c>
      <c r="E1120" t="s">
        <v>14199</v>
      </c>
      <c r="F1120" t="s">
        <v>42</v>
      </c>
      <c r="G1120" s="2">
        <v>43160</v>
      </c>
      <c r="H1120" s="1">
        <v>664611</v>
      </c>
      <c r="I1120" s="1">
        <v>265844.40000000002</v>
      </c>
    </row>
    <row r="1121" spans="1:9" x14ac:dyDescent="0.25">
      <c r="A1121" t="s">
        <v>27212</v>
      </c>
      <c r="B1121" t="s">
        <v>27213</v>
      </c>
      <c r="C1121" t="s">
        <v>3843</v>
      </c>
      <c r="D1121" t="s">
        <v>3842</v>
      </c>
      <c r="E1121" t="s">
        <v>14199</v>
      </c>
      <c r="F1121" t="s">
        <v>4</v>
      </c>
      <c r="G1121" s="2">
        <v>43433</v>
      </c>
      <c r="H1121" s="1">
        <v>910120</v>
      </c>
      <c r="I1121" s="1">
        <v>399731.52</v>
      </c>
    </row>
    <row r="1122" spans="1:9" x14ac:dyDescent="0.25">
      <c r="A1122" t="s">
        <v>27210</v>
      </c>
      <c r="B1122" t="s">
        <v>27211</v>
      </c>
      <c r="C1122" t="s">
        <v>27209</v>
      </c>
      <c r="D1122" t="s">
        <v>27208</v>
      </c>
      <c r="E1122" t="s">
        <v>14199</v>
      </c>
      <c r="F1122" t="s">
        <v>4</v>
      </c>
      <c r="G1122" s="2">
        <v>43381</v>
      </c>
      <c r="H1122" s="1">
        <v>5145</v>
      </c>
      <c r="I1122" s="1">
        <v>2572.5</v>
      </c>
    </row>
    <row r="1123" spans="1:9" x14ac:dyDescent="0.25">
      <c r="A1123" t="s">
        <v>27206</v>
      </c>
      <c r="B1123" t="s">
        <v>27207</v>
      </c>
      <c r="C1123" t="s">
        <v>12691</v>
      </c>
      <c r="D1123" t="s">
        <v>12690</v>
      </c>
      <c r="E1123" t="s">
        <v>14199</v>
      </c>
      <c r="F1123" t="s">
        <v>4</v>
      </c>
      <c r="G1123" s="2">
        <v>43409</v>
      </c>
      <c r="H1123" s="1">
        <v>54732</v>
      </c>
      <c r="I1123" s="1">
        <v>22987.439999999999</v>
      </c>
    </row>
    <row r="1124" spans="1:9" x14ac:dyDescent="0.25">
      <c r="A1124" t="s">
        <v>27204</v>
      </c>
      <c r="B1124" t="s">
        <v>27205</v>
      </c>
      <c r="C1124" t="s">
        <v>27203</v>
      </c>
      <c r="D1124" t="s">
        <v>27202</v>
      </c>
      <c r="E1124" t="s">
        <v>14199</v>
      </c>
      <c r="F1124" t="s">
        <v>4</v>
      </c>
      <c r="G1124" s="2">
        <v>43389</v>
      </c>
      <c r="H1124" s="1">
        <v>11296</v>
      </c>
      <c r="I1124" s="1">
        <v>4744.32</v>
      </c>
    </row>
    <row r="1125" spans="1:9" x14ac:dyDescent="0.25">
      <c r="A1125" t="s">
        <v>27200</v>
      </c>
      <c r="B1125" t="s">
        <v>27201</v>
      </c>
      <c r="C1125" t="s">
        <v>27199</v>
      </c>
      <c r="D1125" t="s">
        <v>27198</v>
      </c>
      <c r="E1125" t="s">
        <v>14199</v>
      </c>
      <c r="F1125" t="s">
        <v>4</v>
      </c>
      <c r="G1125" s="2">
        <v>43395</v>
      </c>
      <c r="H1125" s="1">
        <v>25237</v>
      </c>
      <c r="I1125" s="1">
        <v>10719.4</v>
      </c>
    </row>
    <row r="1126" spans="1:9" x14ac:dyDescent="0.25">
      <c r="A1126" t="s">
        <v>27196</v>
      </c>
      <c r="B1126" t="s">
        <v>27197</v>
      </c>
      <c r="C1126" t="s">
        <v>5552</v>
      </c>
      <c r="D1126" t="s">
        <v>5551</v>
      </c>
      <c r="E1126" t="s">
        <v>14199</v>
      </c>
      <c r="F1126" t="s">
        <v>4</v>
      </c>
      <c r="G1126" s="2">
        <v>43391</v>
      </c>
      <c r="H1126" s="1">
        <v>141498</v>
      </c>
      <c r="I1126" s="1">
        <v>66160.52</v>
      </c>
    </row>
    <row r="1127" spans="1:9" x14ac:dyDescent="0.25">
      <c r="A1127" t="s">
        <v>27194</v>
      </c>
      <c r="B1127" t="s">
        <v>27195</v>
      </c>
      <c r="C1127" t="s">
        <v>24990</v>
      </c>
      <c r="D1127" t="s">
        <v>24989</v>
      </c>
      <c r="E1127" t="s">
        <v>14199</v>
      </c>
      <c r="F1127" t="s">
        <v>42</v>
      </c>
      <c r="G1127" s="2">
        <v>43138</v>
      </c>
      <c r="H1127" s="1">
        <v>371214</v>
      </c>
      <c r="I1127" s="1">
        <v>175755.9</v>
      </c>
    </row>
    <row r="1128" spans="1:9" x14ac:dyDescent="0.25">
      <c r="A1128" t="s">
        <v>27192</v>
      </c>
      <c r="B1128" t="s">
        <v>27193</v>
      </c>
      <c r="C1128" t="s">
        <v>27191</v>
      </c>
      <c r="D1128" t="s">
        <v>27190</v>
      </c>
      <c r="E1128" t="s">
        <v>14199</v>
      </c>
      <c r="F1128" t="s">
        <v>4</v>
      </c>
      <c r="G1128" s="2">
        <v>43370</v>
      </c>
      <c r="H1128" s="1">
        <v>27490</v>
      </c>
      <c r="I1128" s="1">
        <v>11629.26</v>
      </c>
    </row>
    <row r="1129" spans="1:9" x14ac:dyDescent="0.25">
      <c r="A1129" t="s">
        <v>27188</v>
      </c>
      <c r="B1129" t="s">
        <v>27189</v>
      </c>
      <c r="C1129" t="s">
        <v>24970</v>
      </c>
      <c r="D1129" t="s">
        <v>24969</v>
      </c>
      <c r="E1129" t="s">
        <v>14199</v>
      </c>
      <c r="F1129" t="s">
        <v>42</v>
      </c>
      <c r="G1129" s="2">
        <v>43185</v>
      </c>
      <c r="H1129" s="1">
        <v>51345</v>
      </c>
      <c r="I1129" s="1">
        <v>25672.5</v>
      </c>
    </row>
    <row r="1130" spans="1:9" x14ac:dyDescent="0.25">
      <c r="A1130" t="s">
        <v>27186</v>
      </c>
      <c r="B1130" t="s">
        <v>27187</v>
      </c>
      <c r="C1130" t="s">
        <v>2353</v>
      </c>
      <c r="D1130" t="s">
        <v>2352</v>
      </c>
      <c r="E1130" t="s">
        <v>14199</v>
      </c>
      <c r="F1130" t="s">
        <v>4</v>
      </c>
      <c r="G1130" s="2">
        <v>43395</v>
      </c>
      <c r="H1130" s="1">
        <v>71891</v>
      </c>
      <c r="I1130" s="1">
        <v>30894.01</v>
      </c>
    </row>
    <row r="1131" spans="1:9" x14ac:dyDescent="0.25">
      <c r="A1131" t="s">
        <v>27184</v>
      </c>
      <c r="B1131" t="s">
        <v>27185</v>
      </c>
      <c r="C1131" t="s">
        <v>8503</v>
      </c>
      <c r="D1131" t="s">
        <v>8502</v>
      </c>
      <c r="E1131" t="s">
        <v>14199</v>
      </c>
      <c r="F1131" t="s">
        <v>4</v>
      </c>
      <c r="G1131" s="2">
        <v>43382</v>
      </c>
      <c r="H1131" s="1">
        <v>24765</v>
      </c>
      <c r="I1131" s="1">
        <v>12382.5</v>
      </c>
    </row>
    <row r="1132" spans="1:9" x14ac:dyDescent="0.25">
      <c r="A1132" t="s">
        <v>27182</v>
      </c>
      <c r="B1132" t="s">
        <v>27183</v>
      </c>
      <c r="C1132" t="s">
        <v>24986</v>
      </c>
      <c r="D1132" t="s">
        <v>24985</v>
      </c>
      <c r="E1132" t="s">
        <v>14199</v>
      </c>
      <c r="F1132" t="s">
        <v>42</v>
      </c>
      <c r="G1132" s="2">
        <v>43158</v>
      </c>
      <c r="H1132" s="1">
        <v>601531</v>
      </c>
      <c r="I1132" s="1">
        <v>300765.5</v>
      </c>
    </row>
    <row r="1133" spans="1:9" x14ac:dyDescent="0.25">
      <c r="A1133" t="s">
        <v>27180</v>
      </c>
      <c r="B1133" t="s">
        <v>27181</v>
      </c>
      <c r="C1133" t="s">
        <v>3218</v>
      </c>
      <c r="D1133" t="s">
        <v>3217</v>
      </c>
      <c r="E1133" t="s">
        <v>14199</v>
      </c>
      <c r="F1133" t="s">
        <v>4</v>
      </c>
      <c r="G1133" s="2">
        <v>43438</v>
      </c>
      <c r="H1133" s="1">
        <v>348145</v>
      </c>
      <c r="I1133" s="1">
        <v>146220.9</v>
      </c>
    </row>
    <row r="1134" spans="1:9" x14ac:dyDescent="0.25">
      <c r="A1134" t="s">
        <v>27178</v>
      </c>
      <c r="B1134" t="s">
        <v>27179</v>
      </c>
      <c r="C1134" t="s">
        <v>27177</v>
      </c>
      <c r="D1134" t="s">
        <v>27176</v>
      </c>
      <c r="E1134" t="s">
        <v>14199</v>
      </c>
      <c r="F1134" t="s">
        <v>4</v>
      </c>
      <c r="G1134" s="2">
        <v>43409</v>
      </c>
      <c r="H1134" s="1">
        <v>13868</v>
      </c>
      <c r="I1134" s="1">
        <v>5824.56</v>
      </c>
    </row>
    <row r="1135" spans="1:9" x14ac:dyDescent="0.25">
      <c r="A1135" t="s">
        <v>27174</v>
      </c>
      <c r="B1135" t="s">
        <v>27175</v>
      </c>
      <c r="C1135" t="s">
        <v>1889</v>
      </c>
      <c r="D1135" t="s">
        <v>1888</v>
      </c>
      <c r="E1135" t="s">
        <v>14199</v>
      </c>
      <c r="F1135" t="s">
        <v>4</v>
      </c>
      <c r="G1135" s="2">
        <v>43437</v>
      </c>
      <c r="H1135" s="1">
        <v>1004660</v>
      </c>
      <c r="I1135" s="1">
        <v>485152.41</v>
      </c>
    </row>
    <row r="1136" spans="1:9" x14ac:dyDescent="0.25">
      <c r="A1136" t="s">
        <v>27172</v>
      </c>
      <c r="B1136" t="s">
        <v>27173</v>
      </c>
      <c r="C1136" t="s">
        <v>10362</v>
      </c>
      <c r="D1136" t="s">
        <v>10361</v>
      </c>
      <c r="E1136" t="s">
        <v>14199</v>
      </c>
      <c r="F1136" t="s">
        <v>4</v>
      </c>
      <c r="G1136" s="2">
        <v>43362</v>
      </c>
      <c r="H1136" s="1">
        <v>724370</v>
      </c>
      <c r="I1136" s="1">
        <v>310338.90000000002</v>
      </c>
    </row>
    <row r="1137" spans="1:9" x14ac:dyDescent="0.25">
      <c r="A1137" t="s">
        <v>27170</v>
      </c>
      <c r="B1137" t="s">
        <v>27171</v>
      </c>
      <c r="C1137" t="s">
        <v>27145</v>
      </c>
      <c r="D1137" t="s">
        <v>27144</v>
      </c>
      <c r="E1137" t="s">
        <v>14199</v>
      </c>
      <c r="F1137" t="s">
        <v>42</v>
      </c>
      <c r="G1137" s="2">
        <v>43194</v>
      </c>
      <c r="H1137" s="1">
        <v>74999</v>
      </c>
      <c r="I1137" s="1">
        <v>37499.5</v>
      </c>
    </row>
    <row r="1138" spans="1:9" x14ac:dyDescent="0.25">
      <c r="A1138" t="s">
        <v>27168</v>
      </c>
      <c r="B1138" t="s">
        <v>27169</v>
      </c>
      <c r="C1138" t="s">
        <v>5708</v>
      </c>
      <c r="D1138" t="s">
        <v>5707</v>
      </c>
      <c r="E1138" t="s">
        <v>14199</v>
      </c>
      <c r="F1138" t="s">
        <v>4</v>
      </c>
      <c r="G1138" s="2">
        <v>43425</v>
      </c>
      <c r="H1138" s="1">
        <v>577615</v>
      </c>
      <c r="I1138" s="1">
        <v>242598.3</v>
      </c>
    </row>
    <row r="1139" spans="1:9" x14ac:dyDescent="0.25">
      <c r="A1139" t="s">
        <v>27166</v>
      </c>
      <c r="B1139" t="s">
        <v>27167</v>
      </c>
      <c r="C1139" t="s">
        <v>22647</v>
      </c>
      <c r="D1139" t="s">
        <v>22646</v>
      </c>
      <c r="E1139" t="s">
        <v>14199</v>
      </c>
      <c r="F1139" t="s">
        <v>42</v>
      </c>
      <c r="G1139" s="2">
        <v>43158</v>
      </c>
      <c r="H1139" s="1">
        <v>2732</v>
      </c>
      <c r="I1139" s="1">
        <v>1092.8</v>
      </c>
    </row>
    <row r="1140" spans="1:9" x14ac:dyDescent="0.25">
      <c r="A1140" t="s">
        <v>27164</v>
      </c>
      <c r="B1140" t="s">
        <v>27165</v>
      </c>
      <c r="C1140" t="s">
        <v>27163</v>
      </c>
      <c r="D1140" t="s">
        <v>27162</v>
      </c>
      <c r="E1140" t="s">
        <v>14199</v>
      </c>
      <c r="F1140" t="s">
        <v>4</v>
      </c>
      <c r="G1140" s="2">
        <v>43381</v>
      </c>
      <c r="H1140" s="1">
        <v>49156</v>
      </c>
      <c r="I1140" s="1">
        <v>20645.52</v>
      </c>
    </row>
    <row r="1141" spans="1:9" x14ac:dyDescent="0.25">
      <c r="A1141" t="s">
        <v>27160</v>
      </c>
      <c r="B1141" t="s">
        <v>27161</v>
      </c>
      <c r="C1141" t="s">
        <v>27159</v>
      </c>
      <c r="D1141" t="s">
        <v>27158</v>
      </c>
      <c r="E1141" t="s">
        <v>14199</v>
      </c>
      <c r="F1141" t="s">
        <v>4</v>
      </c>
      <c r="G1141" s="2">
        <v>43382</v>
      </c>
      <c r="H1141" s="1">
        <v>47837</v>
      </c>
      <c r="I1141" s="1">
        <v>26310.35</v>
      </c>
    </row>
    <row r="1142" spans="1:9" x14ac:dyDescent="0.25">
      <c r="A1142" t="s">
        <v>27156</v>
      </c>
      <c r="B1142" t="s">
        <v>27157</v>
      </c>
      <c r="C1142" t="s">
        <v>1127</v>
      </c>
      <c r="D1142" t="s">
        <v>1126</v>
      </c>
      <c r="E1142" t="s">
        <v>14199</v>
      </c>
      <c r="F1142" t="s">
        <v>42</v>
      </c>
      <c r="G1142" s="2">
        <v>43216</v>
      </c>
      <c r="H1142" s="1">
        <v>38103</v>
      </c>
      <c r="I1142" s="1">
        <v>19051.5</v>
      </c>
    </row>
    <row r="1143" spans="1:9" x14ac:dyDescent="0.25">
      <c r="A1143" t="s">
        <v>27154</v>
      </c>
      <c r="B1143" t="s">
        <v>27155</v>
      </c>
      <c r="C1143" t="s">
        <v>27153</v>
      </c>
      <c r="D1143" t="s">
        <v>27152</v>
      </c>
      <c r="E1143" t="s">
        <v>14199</v>
      </c>
      <c r="F1143" t="s">
        <v>42</v>
      </c>
      <c r="G1143" s="2">
        <v>43384</v>
      </c>
      <c r="H1143" s="1">
        <v>28220</v>
      </c>
      <c r="I1143" s="1">
        <v>15521</v>
      </c>
    </row>
    <row r="1144" spans="1:9" x14ac:dyDescent="0.25">
      <c r="A1144" t="s">
        <v>27150</v>
      </c>
      <c r="B1144" t="s">
        <v>27151</v>
      </c>
      <c r="C1144" t="s">
        <v>27149</v>
      </c>
      <c r="D1144" t="s">
        <v>27148</v>
      </c>
      <c r="E1144" t="s">
        <v>14199</v>
      </c>
      <c r="F1144" t="s">
        <v>4</v>
      </c>
      <c r="G1144" s="2">
        <v>43382</v>
      </c>
      <c r="H1144" s="1">
        <v>5531</v>
      </c>
      <c r="I1144" s="1">
        <v>2765.5</v>
      </c>
    </row>
    <row r="1145" spans="1:9" x14ac:dyDescent="0.25">
      <c r="A1145" t="s">
        <v>27146</v>
      </c>
      <c r="B1145" t="s">
        <v>27147</v>
      </c>
      <c r="C1145" t="s">
        <v>27145</v>
      </c>
      <c r="D1145" t="s">
        <v>27144</v>
      </c>
      <c r="E1145" t="s">
        <v>14199</v>
      </c>
      <c r="F1145" t="s">
        <v>4</v>
      </c>
      <c r="G1145" s="2">
        <v>43389</v>
      </c>
      <c r="H1145" s="1">
        <v>221614</v>
      </c>
      <c r="I1145" s="1">
        <v>121887.7</v>
      </c>
    </row>
    <row r="1146" spans="1:9" x14ac:dyDescent="0.25">
      <c r="A1146" t="s">
        <v>27142</v>
      </c>
      <c r="B1146" t="s">
        <v>27143</v>
      </c>
      <c r="C1146" t="s">
        <v>27141</v>
      </c>
      <c r="D1146" t="s">
        <v>27140</v>
      </c>
      <c r="E1146" t="s">
        <v>14199</v>
      </c>
      <c r="F1146" t="s">
        <v>4</v>
      </c>
      <c r="G1146" s="2">
        <v>43395</v>
      </c>
      <c r="H1146" s="1">
        <v>38150</v>
      </c>
      <c r="I1146" s="1">
        <v>17439.25</v>
      </c>
    </row>
    <row r="1147" spans="1:9" x14ac:dyDescent="0.25">
      <c r="A1147" t="s">
        <v>27138</v>
      </c>
      <c r="B1147" t="s">
        <v>27139</v>
      </c>
      <c r="C1147" t="s">
        <v>12749</v>
      </c>
      <c r="D1147" t="s">
        <v>12748</v>
      </c>
      <c r="E1147" t="s">
        <v>14199</v>
      </c>
      <c r="F1147" t="s">
        <v>42</v>
      </c>
      <c r="G1147" s="2">
        <v>43404</v>
      </c>
      <c r="H1147" s="1">
        <v>20856</v>
      </c>
      <c r="I1147" s="1">
        <v>8759.52</v>
      </c>
    </row>
    <row r="1148" spans="1:9" x14ac:dyDescent="0.25">
      <c r="A1148" t="s">
        <v>27136</v>
      </c>
      <c r="B1148" t="s">
        <v>27137</v>
      </c>
      <c r="C1148" t="s">
        <v>27135</v>
      </c>
      <c r="D1148" t="s">
        <v>27134</v>
      </c>
      <c r="E1148" t="s">
        <v>14199</v>
      </c>
      <c r="F1148" t="s">
        <v>4</v>
      </c>
      <c r="G1148" s="2">
        <v>43410</v>
      </c>
      <c r="H1148" s="1">
        <v>6585</v>
      </c>
      <c r="I1148" s="1">
        <v>3621.75</v>
      </c>
    </row>
    <row r="1149" spans="1:9" x14ac:dyDescent="0.25">
      <c r="A1149" t="s">
        <v>27132</v>
      </c>
      <c r="B1149" t="s">
        <v>27133</v>
      </c>
      <c r="C1149" t="s">
        <v>27131</v>
      </c>
      <c r="D1149" t="s">
        <v>27130</v>
      </c>
      <c r="E1149" t="s">
        <v>14199</v>
      </c>
      <c r="F1149" t="s">
        <v>4</v>
      </c>
      <c r="G1149" s="2">
        <v>43362</v>
      </c>
      <c r="H1149" s="1">
        <v>280452</v>
      </c>
      <c r="I1149" s="1">
        <v>154248.6</v>
      </c>
    </row>
    <row r="1150" spans="1:9" x14ac:dyDescent="0.25">
      <c r="A1150" t="s">
        <v>27128</v>
      </c>
      <c r="B1150" t="s">
        <v>27129</v>
      </c>
      <c r="C1150" t="s">
        <v>27127</v>
      </c>
      <c r="D1150" t="s">
        <v>27126</v>
      </c>
      <c r="E1150" t="s">
        <v>14199</v>
      </c>
      <c r="F1150" t="s">
        <v>4</v>
      </c>
      <c r="G1150" s="2">
        <v>43391</v>
      </c>
      <c r="H1150" s="1">
        <v>197216</v>
      </c>
      <c r="I1150" s="1">
        <v>85627.68</v>
      </c>
    </row>
    <row r="1151" spans="1:9" x14ac:dyDescent="0.25">
      <c r="A1151" t="s">
        <v>27124</v>
      </c>
      <c r="B1151" t="s">
        <v>27125</v>
      </c>
      <c r="C1151" t="s">
        <v>27123</v>
      </c>
      <c r="D1151" t="s">
        <v>27122</v>
      </c>
      <c r="E1151" t="s">
        <v>14199</v>
      </c>
      <c r="F1151" t="s">
        <v>4</v>
      </c>
      <c r="G1151" s="2">
        <v>43390</v>
      </c>
      <c r="H1151" s="1">
        <v>138803</v>
      </c>
      <c r="I1151" s="1">
        <v>76341.649999999994</v>
      </c>
    </row>
    <row r="1152" spans="1:9" x14ac:dyDescent="0.25">
      <c r="A1152" t="s">
        <v>27120</v>
      </c>
      <c r="B1152" t="s">
        <v>27121</v>
      </c>
      <c r="C1152" t="s">
        <v>7871</v>
      </c>
      <c r="D1152" t="s">
        <v>27119</v>
      </c>
      <c r="E1152" t="s">
        <v>14199</v>
      </c>
      <c r="F1152" t="s">
        <v>42</v>
      </c>
      <c r="G1152" s="2">
        <v>43420</v>
      </c>
      <c r="H1152" s="1">
        <v>91490</v>
      </c>
      <c r="I1152" s="1">
        <v>38425.800000000003</v>
      </c>
    </row>
    <row r="1153" spans="1:9" x14ac:dyDescent="0.25">
      <c r="A1153" t="s">
        <v>27117</v>
      </c>
      <c r="B1153" t="s">
        <v>27118</v>
      </c>
      <c r="C1153" t="s">
        <v>26580</v>
      </c>
      <c r="D1153" t="s">
        <v>26579</v>
      </c>
      <c r="E1153" t="s">
        <v>14199</v>
      </c>
      <c r="F1153" t="s">
        <v>4</v>
      </c>
      <c r="G1153" s="2">
        <v>43396</v>
      </c>
      <c r="H1153" s="1">
        <v>39180</v>
      </c>
      <c r="I1153" s="1">
        <v>17990.8</v>
      </c>
    </row>
    <row r="1154" spans="1:9" x14ac:dyDescent="0.25">
      <c r="A1154" t="s">
        <v>27115</v>
      </c>
      <c r="B1154" t="s">
        <v>27116</v>
      </c>
      <c r="C1154" t="s">
        <v>27114</v>
      </c>
      <c r="D1154" t="s">
        <v>27113</v>
      </c>
      <c r="E1154" t="s">
        <v>14199</v>
      </c>
      <c r="F1154" t="s">
        <v>4</v>
      </c>
      <c r="G1154" s="2">
        <v>43402</v>
      </c>
      <c r="H1154" s="1">
        <v>16032</v>
      </c>
      <c r="I1154" s="1">
        <v>7314.09</v>
      </c>
    </row>
    <row r="1155" spans="1:9" x14ac:dyDescent="0.25">
      <c r="A1155" t="s">
        <v>27111</v>
      </c>
      <c r="B1155" t="s">
        <v>27112</v>
      </c>
      <c r="C1155" t="s">
        <v>27110</v>
      </c>
      <c r="D1155" t="s">
        <v>27109</v>
      </c>
      <c r="E1155" t="s">
        <v>14199</v>
      </c>
      <c r="F1155" t="s">
        <v>42</v>
      </c>
      <c r="G1155" s="2">
        <v>43418</v>
      </c>
      <c r="H1155" s="1">
        <v>25407</v>
      </c>
      <c r="I1155" s="1">
        <v>12703.5</v>
      </c>
    </row>
    <row r="1156" spans="1:9" x14ac:dyDescent="0.25">
      <c r="A1156" t="s">
        <v>27107</v>
      </c>
      <c r="B1156" t="s">
        <v>27108</v>
      </c>
      <c r="C1156" t="s">
        <v>27106</v>
      </c>
      <c r="D1156" t="s">
        <v>27105</v>
      </c>
      <c r="E1156" t="s">
        <v>14199</v>
      </c>
      <c r="F1156" t="s">
        <v>4</v>
      </c>
      <c r="G1156" s="2">
        <v>43391</v>
      </c>
      <c r="H1156" s="1">
        <v>53313</v>
      </c>
      <c r="I1156" s="1">
        <v>23537.15</v>
      </c>
    </row>
    <row r="1157" spans="1:9" x14ac:dyDescent="0.25">
      <c r="A1157" t="s">
        <v>27103</v>
      </c>
      <c r="B1157" t="s">
        <v>27104</v>
      </c>
      <c r="C1157" t="s">
        <v>27102</v>
      </c>
      <c r="D1157" t="s">
        <v>27101</v>
      </c>
      <c r="E1157" t="s">
        <v>14199</v>
      </c>
      <c r="F1157" t="s">
        <v>4</v>
      </c>
      <c r="G1157" s="2">
        <v>43444</v>
      </c>
      <c r="H1157" s="1">
        <v>421012</v>
      </c>
      <c r="I1157" s="1">
        <v>186990.24</v>
      </c>
    </row>
    <row r="1158" spans="1:9" x14ac:dyDescent="0.25">
      <c r="A1158" t="s">
        <v>27099</v>
      </c>
      <c r="B1158" t="s">
        <v>27100</v>
      </c>
      <c r="C1158" t="s">
        <v>27098</v>
      </c>
      <c r="D1158" t="s">
        <v>27097</v>
      </c>
      <c r="E1158" t="s">
        <v>14199</v>
      </c>
      <c r="F1158" t="s">
        <v>42</v>
      </c>
      <c r="G1158" s="2">
        <v>43103</v>
      </c>
      <c r="H1158" s="1">
        <v>13671</v>
      </c>
      <c r="I1158" s="1">
        <v>6835.5</v>
      </c>
    </row>
    <row r="1159" spans="1:9" x14ac:dyDescent="0.25">
      <c r="A1159" t="s">
        <v>27095</v>
      </c>
      <c r="B1159" t="s">
        <v>27096</v>
      </c>
      <c r="C1159" t="s">
        <v>27094</v>
      </c>
      <c r="D1159" t="s">
        <v>27093</v>
      </c>
      <c r="E1159" t="s">
        <v>14199</v>
      </c>
      <c r="F1159" t="s">
        <v>4</v>
      </c>
      <c r="G1159" s="2">
        <v>43406</v>
      </c>
      <c r="H1159" s="1">
        <v>79685</v>
      </c>
      <c r="I1159" s="1">
        <v>33467.699999999997</v>
      </c>
    </row>
    <row r="1160" spans="1:9" x14ac:dyDescent="0.25">
      <c r="A1160" t="s">
        <v>27091</v>
      </c>
      <c r="B1160" t="s">
        <v>27092</v>
      </c>
      <c r="C1160" t="s">
        <v>27090</v>
      </c>
      <c r="D1160" t="s">
        <v>27089</v>
      </c>
      <c r="E1160" t="s">
        <v>14199</v>
      </c>
      <c r="F1160" t="s">
        <v>4</v>
      </c>
      <c r="G1160" s="2">
        <v>43381</v>
      </c>
      <c r="H1160" s="1">
        <v>65157</v>
      </c>
      <c r="I1160" s="1">
        <v>27365.94</v>
      </c>
    </row>
    <row r="1161" spans="1:9" x14ac:dyDescent="0.25">
      <c r="A1161" t="s">
        <v>27087</v>
      </c>
      <c r="B1161" t="s">
        <v>27088</v>
      </c>
      <c r="C1161" t="s">
        <v>26618</v>
      </c>
      <c r="D1161" t="s">
        <v>26617</v>
      </c>
      <c r="E1161" t="s">
        <v>14199</v>
      </c>
      <c r="F1161" t="s">
        <v>42</v>
      </c>
      <c r="G1161" s="2">
        <v>43103</v>
      </c>
      <c r="H1161" s="1">
        <v>60058</v>
      </c>
      <c r="I1161" s="1">
        <v>25789.4</v>
      </c>
    </row>
    <row r="1162" spans="1:9" x14ac:dyDescent="0.25">
      <c r="A1162" t="s">
        <v>27085</v>
      </c>
      <c r="B1162" t="s">
        <v>27086</v>
      </c>
      <c r="C1162" t="s">
        <v>9192</v>
      </c>
      <c r="D1162" t="s">
        <v>27084</v>
      </c>
      <c r="E1162" t="s">
        <v>14199</v>
      </c>
      <c r="F1162" t="s">
        <v>4</v>
      </c>
      <c r="G1162" s="2">
        <v>43378</v>
      </c>
      <c r="H1162" s="1">
        <v>79097</v>
      </c>
      <c r="I1162" s="1">
        <v>35310.620000000003</v>
      </c>
    </row>
    <row r="1163" spans="1:9" x14ac:dyDescent="0.25">
      <c r="A1163" t="s">
        <v>27082</v>
      </c>
      <c r="B1163" t="s">
        <v>27083</v>
      </c>
      <c r="C1163" t="s">
        <v>27081</v>
      </c>
      <c r="D1163" t="s">
        <v>27080</v>
      </c>
      <c r="E1163" t="s">
        <v>14199</v>
      </c>
      <c r="F1163" t="s">
        <v>42</v>
      </c>
      <c r="G1163" s="2">
        <v>43186</v>
      </c>
      <c r="H1163" s="1">
        <v>297217</v>
      </c>
      <c r="I1163" s="1">
        <v>118886.8</v>
      </c>
    </row>
    <row r="1164" spans="1:9" x14ac:dyDescent="0.25">
      <c r="A1164" t="s">
        <v>27078</v>
      </c>
      <c r="B1164" t="s">
        <v>27079</v>
      </c>
      <c r="C1164" t="s">
        <v>27077</v>
      </c>
      <c r="D1164" t="s">
        <v>27076</v>
      </c>
      <c r="E1164" t="s">
        <v>14199</v>
      </c>
      <c r="F1164" t="s">
        <v>4</v>
      </c>
      <c r="G1164" s="2">
        <v>43404</v>
      </c>
      <c r="H1164" s="1">
        <v>26065</v>
      </c>
      <c r="I1164" s="1">
        <v>10947.3</v>
      </c>
    </row>
    <row r="1165" spans="1:9" x14ac:dyDescent="0.25">
      <c r="A1165" t="s">
        <v>27074</v>
      </c>
      <c r="B1165" t="s">
        <v>27075</v>
      </c>
      <c r="C1165" t="s">
        <v>11704</v>
      </c>
      <c r="D1165" t="s">
        <v>11703</v>
      </c>
      <c r="E1165" t="s">
        <v>14199</v>
      </c>
      <c r="F1165" t="s">
        <v>4</v>
      </c>
      <c r="G1165" s="2">
        <v>43384</v>
      </c>
      <c r="H1165" s="1">
        <v>53975</v>
      </c>
      <c r="I1165" s="1">
        <v>22669.5</v>
      </c>
    </row>
    <row r="1166" spans="1:9" x14ac:dyDescent="0.25">
      <c r="A1166" t="s">
        <v>27072</v>
      </c>
      <c r="B1166" t="s">
        <v>27073</v>
      </c>
      <c r="C1166" t="s">
        <v>27071</v>
      </c>
      <c r="D1166" t="s">
        <v>27070</v>
      </c>
      <c r="E1166" t="s">
        <v>14199</v>
      </c>
      <c r="F1166" t="s">
        <v>4</v>
      </c>
      <c r="G1166" s="2">
        <v>43430</v>
      </c>
      <c r="H1166" s="1">
        <v>22034</v>
      </c>
      <c r="I1166" s="1">
        <v>9328.77</v>
      </c>
    </row>
    <row r="1167" spans="1:9" x14ac:dyDescent="0.25">
      <c r="A1167" t="s">
        <v>27068</v>
      </c>
      <c r="B1167" t="s">
        <v>27069</v>
      </c>
      <c r="C1167" t="s">
        <v>27067</v>
      </c>
      <c r="D1167" t="s">
        <v>27066</v>
      </c>
      <c r="E1167" t="s">
        <v>14199</v>
      </c>
      <c r="F1167" t="s">
        <v>4</v>
      </c>
      <c r="G1167" s="2">
        <v>43410</v>
      </c>
      <c r="H1167" s="1">
        <v>13758</v>
      </c>
      <c r="I1167" s="1">
        <v>5778.36</v>
      </c>
    </row>
    <row r="1168" spans="1:9" x14ac:dyDescent="0.25">
      <c r="A1168" t="s">
        <v>27064</v>
      </c>
      <c r="B1168" t="s">
        <v>27065</v>
      </c>
      <c r="C1168" t="s">
        <v>27063</v>
      </c>
      <c r="D1168" t="s">
        <v>27062</v>
      </c>
      <c r="E1168" t="s">
        <v>14199</v>
      </c>
      <c r="F1168" t="s">
        <v>4</v>
      </c>
      <c r="G1168" s="2">
        <v>43409</v>
      </c>
      <c r="H1168" s="1">
        <v>101372</v>
      </c>
      <c r="I1168" s="1">
        <v>43799.53</v>
      </c>
    </row>
    <row r="1169" spans="1:9" x14ac:dyDescent="0.25">
      <c r="A1169" t="s">
        <v>27060</v>
      </c>
      <c r="B1169" t="s">
        <v>27061</v>
      </c>
      <c r="C1169" t="s">
        <v>21678</v>
      </c>
      <c r="D1169" t="s">
        <v>21677</v>
      </c>
      <c r="E1169" t="s">
        <v>14199</v>
      </c>
      <c r="F1169" t="s">
        <v>42</v>
      </c>
      <c r="G1169" s="2">
        <v>43199</v>
      </c>
      <c r="H1169" s="1">
        <v>78648</v>
      </c>
      <c r="I1169" s="1">
        <v>33475</v>
      </c>
    </row>
    <row r="1170" spans="1:9" x14ac:dyDescent="0.25">
      <c r="A1170" t="s">
        <v>27058</v>
      </c>
      <c r="B1170" t="s">
        <v>27059</v>
      </c>
      <c r="C1170" t="s">
        <v>27057</v>
      </c>
      <c r="D1170" t="s">
        <v>27056</v>
      </c>
      <c r="E1170" t="s">
        <v>14199</v>
      </c>
      <c r="F1170" t="s">
        <v>4</v>
      </c>
      <c r="G1170" s="2">
        <v>43370</v>
      </c>
      <c r="H1170" s="1">
        <v>111529</v>
      </c>
      <c r="I1170" s="1">
        <v>46842.18</v>
      </c>
    </row>
    <row r="1171" spans="1:9" x14ac:dyDescent="0.25">
      <c r="A1171" t="s">
        <v>27054</v>
      </c>
      <c r="B1171" t="s">
        <v>27055</v>
      </c>
      <c r="C1171" t="s">
        <v>27053</v>
      </c>
      <c r="D1171" t="s">
        <v>27052</v>
      </c>
      <c r="E1171" t="s">
        <v>14199</v>
      </c>
      <c r="F1171" t="s">
        <v>4</v>
      </c>
      <c r="G1171" s="2">
        <v>43389</v>
      </c>
      <c r="H1171" s="1">
        <v>71903</v>
      </c>
      <c r="I1171" s="1">
        <v>39546.65</v>
      </c>
    </row>
    <row r="1172" spans="1:9" x14ac:dyDescent="0.25">
      <c r="A1172" t="s">
        <v>27050</v>
      </c>
      <c r="B1172" t="s">
        <v>27051</v>
      </c>
      <c r="C1172" t="s">
        <v>6981</v>
      </c>
      <c r="D1172" t="s">
        <v>6980</v>
      </c>
      <c r="E1172" t="s">
        <v>14199</v>
      </c>
      <c r="F1172" t="s">
        <v>4</v>
      </c>
      <c r="G1172" s="2">
        <v>43439</v>
      </c>
      <c r="H1172" s="1">
        <v>432662</v>
      </c>
      <c r="I1172" s="1">
        <v>191858.21</v>
      </c>
    </row>
    <row r="1173" spans="1:9" x14ac:dyDescent="0.25">
      <c r="A1173" t="s">
        <v>27048</v>
      </c>
      <c r="B1173" t="s">
        <v>27049</v>
      </c>
      <c r="C1173" t="s">
        <v>27047</v>
      </c>
      <c r="D1173" t="s">
        <v>27046</v>
      </c>
      <c r="E1173" t="s">
        <v>14199</v>
      </c>
      <c r="F1173" t="s">
        <v>4</v>
      </c>
      <c r="G1173" s="2">
        <v>43409</v>
      </c>
      <c r="H1173" s="1">
        <v>76041</v>
      </c>
      <c r="I1173" s="1">
        <v>31937.22</v>
      </c>
    </row>
    <row r="1174" spans="1:9" x14ac:dyDescent="0.25">
      <c r="A1174" t="s">
        <v>27044</v>
      </c>
      <c r="B1174" t="s">
        <v>27045</v>
      </c>
      <c r="C1174" t="s">
        <v>27043</v>
      </c>
      <c r="D1174" t="s">
        <v>27042</v>
      </c>
      <c r="E1174" t="s">
        <v>14199</v>
      </c>
      <c r="F1174" t="s">
        <v>4</v>
      </c>
      <c r="G1174" s="2">
        <v>43409</v>
      </c>
      <c r="H1174" s="1">
        <v>10981</v>
      </c>
      <c r="I1174" s="1">
        <v>5016.71</v>
      </c>
    </row>
    <row r="1175" spans="1:9" x14ac:dyDescent="0.25">
      <c r="A1175" t="s">
        <v>27040</v>
      </c>
      <c r="B1175" t="s">
        <v>27041</v>
      </c>
      <c r="C1175" t="s">
        <v>27039</v>
      </c>
      <c r="D1175" t="s">
        <v>27038</v>
      </c>
      <c r="E1175" t="s">
        <v>14199</v>
      </c>
      <c r="F1175" t="s">
        <v>4</v>
      </c>
      <c r="G1175" s="2">
        <v>43404</v>
      </c>
      <c r="H1175" s="1">
        <v>25439</v>
      </c>
      <c r="I1175" s="1">
        <v>10684.38</v>
      </c>
    </row>
    <row r="1176" spans="1:9" x14ac:dyDescent="0.25">
      <c r="A1176" t="s">
        <v>27036</v>
      </c>
      <c r="B1176" t="s">
        <v>27037</v>
      </c>
      <c r="C1176" t="s">
        <v>27035</v>
      </c>
      <c r="D1176" t="s">
        <v>27034</v>
      </c>
      <c r="E1176" t="s">
        <v>14199</v>
      </c>
      <c r="F1176" t="s">
        <v>4</v>
      </c>
      <c r="G1176" s="2">
        <v>43410</v>
      </c>
      <c r="H1176" s="1">
        <v>5036</v>
      </c>
      <c r="I1176" s="1">
        <v>2115.12</v>
      </c>
    </row>
    <row r="1177" spans="1:9" x14ac:dyDescent="0.25">
      <c r="A1177" t="s">
        <v>27032</v>
      </c>
      <c r="B1177" t="s">
        <v>27033</v>
      </c>
      <c r="C1177" t="s">
        <v>27031</v>
      </c>
      <c r="D1177" t="s">
        <v>27030</v>
      </c>
      <c r="E1177" t="s">
        <v>14199</v>
      </c>
      <c r="F1177" t="s">
        <v>4</v>
      </c>
      <c r="G1177" s="2">
        <v>43404</v>
      </c>
      <c r="H1177" s="1">
        <v>20364</v>
      </c>
      <c r="I1177" s="1">
        <v>8552.8799999999992</v>
      </c>
    </row>
    <row r="1178" spans="1:9" x14ac:dyDescent="0.25">
      <c r="A1178" t="s">
        <v>27028</v>
      </c>
      <c r="B1178" t="s">
        <v>27029</v>
      </c>
      <c r="C1178" t="s">
        <v>27027</v>
      </c>
      <c r="D1178" t="s">
        <v>27026</v>
      </c>
      <c r="E1178" t="s">
        <v>14199</v>
      </c>
      <c r="F1178" t="s">
        <v>4</v>
      </c>
      <c r="G1178" s="2">
        <v>43404</v>
      </c>
      <c r="H1178" s="1">
        <v>15015</v>
      </c>
      <c r="I1178" s="1">
        <v>6306.3</v>
      </c>
    </row>
    <row r="1179" spans="1:9" x14ac:dyDescent="0.25">
      <c r="A1179" t="s">
        <v>27024</v>
      </c>
      <c r="B1179" t="s">
        <v>27025</v>
      </c>
      <c r="C1179" t="s">
        <v>27023</v>
      </c>
      <c r="D1179" t="s">
        <v>27022</v>
      </c>
      <c r="E1179" t="s">
        <v>14199</v>
      </c>
      <c r="F1179" t="s">
        <v>4</v>
      </c>
      <c r="G1179" s="2">
        <v>43384</v>
      </c>
      <c r="H1179" s="1">
        <v>2787</v>
      </c>
      <c r="I1179" s="1">
        <v>1251.27</v>
      </c>
    </row>
    <row r="1180" spans="1:9" x14ac:dyDescent="0.25">
      <c r="A1180" t="s">
        <v>27020</v>
      </c>
      <c r="B1180" t="s">
        <v>27021</v>
      </c>
      <c r="C1180" t="s">
        <v>27019</v>
      </c>
      <c r="D1180" t="s">
        <v>27018</v>
      </c>
      <c r="E1180" t="s">
        <v>14199</v>
      </c>
      <c r="F1180" t="s">
        <v>4</v>
      </c>
      <c r="G1180" s="2">
        <v>43384</v>
      </c>
      <c r="H1180" s="1">
        <v>25796</v>
      </c>
      <c r="I1180" s="1">
        <v>10834.32</v>
      </c>
    </row>
    <row r="1181" spans="1:9" x14ac:dyDescent="0.25">
      <c r="A1181" t="s">
        <v>27016</v>
      </c>
      <c r="B1181" t="s">
        <v>27017</v>
      </c>
      <c r="C1181" t="s">
        <v>27015</v>
      </c>
      <c r="D1181" t="s">
        <v>27014</v>
      </c>
      <c r="E1181" t="s">
        <v>14199</v>
      </c>
      <c r="F1181" t="s">
        <v>42</v>
      </c>
      <c r="G1181" s="2">
        <v>43388</v>
      </c>
      <c r="H1181" s="1">
        <v>34789</v>
      </c>
      <c r="I1181" s="1">
        <v>14611.38</v>
      </c>
    </row>
    <row r="1182" spans="1:9" x14ac:dyDescent="0.25">
      <c r="A1182" t="s">
        <v>27012</v>
      </c>
      <c r="B1182" t="s">
        <v>27013</v>
      </c>
      <c r="C1182" t="s">
        <v>27011</v>
      </c>
      <c r="D1182" t="s">
        <v>27010</v>
      </c>
      <c r="E1182" t="s">
        <v>14199</v>
      </c>
      <c r="F1182" t="s">
        <v>4</v>
      </c>
      <c r="G1182" s="2">
        <v>43374</v>
      </c>
      <c r="H1182" s="1">
        <v>31248</v>
      </c>
      <c r="I1182" s="1">
        <v>14070.43</v>
      </c>
    </row>
    <row r="1183" spans="1:9" x14ac:dyDescent="0.25">
      <c r="A1183" t="s">
        <v>27008</v>
      </c>
      <c r="B1183" t="s">
        <v>27009</v>
      </c>
      <c r="C1183" t="s">
        <v>8323</v>
      </c>
      <c r="D1183" t="s">
        <v>8322</v>
      </c>
      <c r="E1183" t="s">
        <v>14199</v>
      </c>
      <c r="F1183" t="s">
        <v>4</v>
      </c>
      <c r="G1183" s="2">
        <v>43381</v>
      </c>
      <c r="H1183" s="1">
        <v>836341</v>
      </c>
      <c r="I1183" s="1">
        <v>380075.54</v>
      </c>
    </row>
    <row r="1184" spans="1:9" x14ac:dyDescent="0.25">
      <c r="A1184" t="s">
        <v>27006</v>
      </c>
      <c r="B1184" t="s">
        <v>27007</v>
      </c>
      <c r="C1184" t="s">
        <v>27005</v>
      </c>
      <c r="D1184" t="s">
        <v>27004</v>
      </c>
      <c r="E1184" t="s">
        <v>14199</v>
      </c>
      <c r="F1184" t="s">
        <v>4</v>
      </c>
      <c r="G1184" s="2">
        <v>43381</v>
      </c>
      <c r="H1184" s="1">
        <v>12882</v>
      </c>
      <c r="I1184" s="1">
        <v>5410.44</v>
      </c>
    </row>
    <row r="1185" spans="1:9" x14ac:dyDescent="0.25">
      <c r="A1185" t="s">
        <v>27002</v>
      </c>
      <c r="B1185" t="s">
        <v>27003</v>
      </c>
      <c r="C1185" t="s">
        <v>26333</v>
      </c>
      <c r="D1185" t="s">
        <v>26332</v>
      </c>
      <c r="E1185" t="s">
        <v>14199</v>
      </c>
      <c r="F1185" t="s">
        <v>4</v>
      </c>
      <c r="G1185" s="2">
        <v>43424</v>
      </c>
      <c r="H1185" s="1">
        <v>5554</v>
      </c>
      <c r="I1185" s="1">
        <v>2332.6799999999998</v>
      </c>
    </row>
    <row r="1186" spans="1:9" x14ac:dyDescent="0.25">
      <c r="A1186" t="s">
        <v>27000</v>
      </c>
      <c r="B1186" t="s">
        <v>27001</v>
      </c>
      <c r="C1186" t="s">
        <v>26999</v>
      </c>
      <c r="D1186" t="s">
        <v>26998</v>
      </c>
      <c r="E1186" t="s">
        <v>14199</v>
      </c>
      <c r="F1186" t="s">
        <v>4</v>
      </c>
      <c r="G1186" s="2">
        <v>43381</v>
      </c>
      <c r="H1186" s="1">
        <v>29871</v>
      </c>
      <c r="I1186" s="1">
        <v>12545.82</v>
      </c>
    </row>
    <row r="1187" spans="1:9" x14ac:dyDescent="0.25">
      <c r="A1187" t="s">
        <v>26996</v>
      </c>
      <c r="B1187" t="s">
        <v>26997</v>
      </c>
      <c r="C1187" t="s">
        <v>26995</v>
      </c>
      <c r="D1187" t="s">
        <v>26994</v>
      </c>
      <c r="E1187" t="s">
        <v>14199</v>
      </c>
      <c r="F1187" t="s">
        <v>4</v>
      </c>
      <c r="G1187" s="2">
        <v>43381</v>
      </c>
      <c r="H1187" s="1">
        <v>35470</v>
      </c>
      <c r="I1187" s="1">
        <v>15167.54</v>
      </c>
    </row>
    <row r="1188" spans="1:9" x14ac:dyDescent="0.25">
      <c r="A1188" t="s">
        <v>26992</v>
      </c>
      <c r="B1188" t="s">
        <v>26993</v>
      </c>
      <c r="C1188" t="s">
        <v>12072</v>
      </c>
      <c r="D1188" t="s">
        <v>12071</v>
      </c>
      <c r="E1188" t="s">
        <v>14199</v>
      </c>
      <c r="F1188" t="s">
        <v>4</v>
      </c>
      <c r="G1188" s="2">
        <v>43381</v>
      </c>
      <c r="H1188" s="1">
        <v>89699</v>
      </c>
      <c r="I1188" s="1">
        <v>43885.37</v>
      </c>
    </row>
    <row r="1189" spans="1:9" x14ac:dyDescent="0.25">
      <c r="A1189" t="s">
        <v>26990</v>
      </c>
      <c r="B1189" t="s">
        <v>26991</v>
      </c>
      <c r="C1189" t="s">
        <v>26989</v>
      </c>
      <c r="D1189" t="s">
        <v>26988</v>
      </c>
      <c r="E1189" t="s">
        <v>14199</v>
      </c>
      <c r="F1189" t="s">
        <v>4</v>
      </c>
      <c r="G1189" s="2">
        <v>43381</v>
      </c>
      <c r="H1189" s="1">
        <v>109169</v>
      </c>
      <c r="I1189" s="1">
        <v>47032.02</v>
      </c>
    </row>
    <row r="1190" spans="1:9" x14ac:dyDescent="0.25">
      <c r="A1190" t="s">
        <v>26986</v>
      </c>
      <c r="B1190" t="s">
        <v>26987</v>
      </c>
      <c r="C1190" t="s">
        <v>7328</v>
      </c>
      <c r="D1190" t="s">
        <v>7327</v>
      </c>
      <c r="E1190" t="s">
        <v>14199</v>
      </c>
      <c r="F1190" t="s">
        <v>4</v>
      </c>
      <c r="G1190" s="2">
        <v>43382</v>
      </c>
      <c r="H1190" s="1">
        <v>3994</v>
      </c>
      <c r="I1190" s="1">
        <v>1677.48</v>
      </c>
    </row>
    <row r="1191" spans="1:9" x14ac:dyDescent="0.25">
      <c r="A1191" t="s">
        <v>26984</v>
      </c>
      <c r="B1191" t="s">
        <v>26985</v>
      </c>
      <c r="C1191" t="s">
        <v>26983</v>
      </c>
      <c r="D1191" t="s">
        <v>26982</v>
      </c>
      <c r="E1191" t="s">
        <v>14199</v>
      </c>
      <c r="F1191" t="s">
        <v>42</v>
      </c>
      <c r="G1191" s="2">
        <v>43103</v>
      </c>
      <c r="H1191" s="1">
        <v>1795039</v>
      </c>
      <c r="I1191" s="1">
        <v>718015.6</v>
      </c>
    </row>
    <row r="1192" spans="1:9" x14ac:dyDescent="0.25">
      <c r="A1192" t="s">
        <v>26980</v>
      </c>
      <c r="B1192" t="s">
        <v>26981</v>
      </c>
      <c r="C1192" t="s">
        <v>7328</v>
      </c>
      <c r="D1192" t="s">
        <v>26979</v>
      </c>
      <c r="E1192" t="s">
        <v>14199</v>
      </c>
      <c r="F1192" t="s">
        <v>4</v>
      </c>
      <c r="G1192" s="2">
        <v>43382</v>
      </c>
      <c r="H1192" s="1">
        <v>18595</v>
      </c>
      <c r="I1192" s="1">
        <v>7809.9</v>
      </c>
    </row>
    <row r="1193" spans="1:9" x14ac:dyDescent="0.25">
      <c r="A1193" t="s">
        <v>26977</v>
      </c>
      <c r="B1193" t="s">
        <v>26978</v>
      </c>
      <c r="C1193" t="s">
        <v>24616</v>
      </c>
      <c r="D1193" t="s">
        <v>24615</v>
      </c>
      <c r="E1193" t="s">
        <v>14199</v>
      </c>
      <c r="F1193" t="s">
        <v>4</v>
      </c>
      <c r="G1193" s="2">
        <v>43382</v>
      </c>
      <c r="H1193" s="1">
        <v>15000</v>
      </c>
      <c r="I1193" s="1">
        <v>6820</v>
      </c>
    </row>
    <row r="1194" spans="1:9" x14ac:dyDescent="0.25">
      <c r="A1194" t="s">
        <v>26975</v>
      </c>
      <c r="B1194" t="s">
        <v>26976</v>
      </c>
      <c r="C1194" t="s">
        <v>26974</v>
      </c>
      <c r="D1194" t="s">
        <v>26973</v>
      </c>
      <c r="E1194" t="s">
        <v>14199</v>
      </c>
      <c r="F1194" t="s">
        <v>4</v>
      </c>
      <c r="G1194" s="2">
        <v>43381</v>
      </c>
      <c r="H1194" s="1">
        <v>45766</v>
      </c>
      <c r="I1194" s="1">
        <v>19221.72</v>
      </c>
    </row>
    <row r="1195" spans="1:9" x14ac:dyDescent="0.25">
      <c r="A1195" t="s">
        <v>26971</v>
      </c>
      <c r="B1195" t="s">
        <v>26972</v>
      </c>
      <c r="C1195" t="s">
        <v>26967</v>
      </c>
      <c r="D1195" t="s">
        <v>26970</v>
      </c>
      <c r="E1195" t="s">
        <v>14199</v>
      </c>
      <c r="F1195" t="s">
        <v>4</v>
      </c>
      <c r="G1195" s="2">
        <v>43381</v>
      </c>
      <c r="H1195" s="1">
        <v>23965</v>
      </c>
      <c r="I1195" s="1">
        <v>10065.299999999999</v>
      </c>
    </row>
    <row r="1196" spans="1:9" x14ac:dyDescent="0.25">
      <c r="A1196" t="s">
        <v>26968</v>
      </c>
      <c r="B1196" t="s">
        <v>26969</v>
      </c>
      <c r="C1196" t="s">
        <v>26967</v>
      </c>
      <c r="D1196" t="s">
        <v>26966</v>
      </c>
      <c r="E1196" t="s">
        <v>14199</v>
      </c>
      <c r="F1196" t="s">
        <v>4</v>
      </c>
      <c r="G1196" s="2">
        <v>43381</v>
      </c>
      <c r="H1196" s="1">
        <v>27867</v>
      </c>
      <c r="I1196" s="1">
        <v>11704.14</v>
      </c>
    </row>
    <row r="1197" spans="1:9" x14ac:dyDescent="0.25">
      <c r="A1197" t="s">
        <v>26964</v>
      </c>
      <c r="B1197" t="s">
        <v>26965</v>
      </c>
      <c r="C1197" t="s">
        <v>5262</v>
      </c>
      <c r="D1197" t="s">
        <v>5261</v>
      </c>
      <c r="E1197" t="s">
        <v>14199</v>
      </c>
      <c r="F1197" t="s">
        <v>4</v>
      </c>
      <c r="G1197" s="2">
        <v>43411</v>
      </c>
      <c r="H1197" s="1">
        <v>28215</v>
      </c>
      <c r="I1197" s="1">
        <v>11850.3</v>
      </c>
    </row>
    <row r="1198" spans="1:9" x14ac:dyDescent="0.25">
      <c r="A1198" t="s">
        <v>26962</v>
      </c>
      <c r="B1198" t="s">
        <v>26963</v>
      </c>
      <c r="C1198" t="s">
        <v>11171</v>
      </c>
      <c r="D1198" t="s">
        <v>11170</v>
      </c>
      <c r="E1198" t="s">
        <v>14199</v>
      </c>
      <c r="F1198" t="s">
        <v>4</v>
      </c>
      <c r="G1198" s="2">
        <v>43424</v>
      </c>
      <c r="H1198" s="1">
        <v>128440</v>
      </c>
      <c r="I1198" s="1">
        <v>64220</v>
      </c>
    </row>
    <row r="1199" spans="1:9" x14ac:dyDescent="0.25">
      <c r="A1199" t="s">
        <v>26960</v>
      </c>
      <c r="B1199" t="s">
        <v>26961</v>
      </c>
      <c r="C1199" t="s">
        <v>26959</v>
      </c>
      <c r="D1199" t="s">
        <v>26958</v>
      </c>
      <c r="E1199" t="s">
        <v>14199</v>
      </c>
      <c r="F1199" t="s">
        <v>4</v>
      </c>
      <c r="G1199" s="2">
        <v>43382</v>
      </c>
      <c r="H1199" s="1">
        <v>28662</v>
      </c>
      <c r="I1199" s="1">
        <v>14610.61</v>
      </c>
    </row>
    <row r="1200" spans="1:9" x14ac:dyDescent="0.25">
      <c r="A1200" t="s">
        <v>26956</v>
      </c>
      <c r="B1200" t="s">
        <v>26957</v>
      </c>
      <c r="C1200" t="s">
        <v>26955</v>
      </c>
      <c r="D1200" t="s">
        <v>26954</v>
      </c>
      <c r="E1200" t="s">
        <v>14199</v>
      </c>
      <c r="F1200" t="s">
        <v>4</v>
      </c>
      <c r="G1200" s="2">
        <v>43381</v>
      </c>
      <c r="H1200" s="1">
        <v>35064</v>
      </c>
      <c r="I1200" s="1">
        <v>14726.88</v>
      </c>
    </row>
    <row r="1201" spans="1:9" x14ac:dyDescent="0.25">
      <c r="A1201" t="s">
        <v>26952</v>
      </c>
      <c r="B1201" t="s">
        <v>26953</v>
      </c>
      <c r="C1201" t="s">
        <v>26951</v>
      </c>
      <c r="D1201" t="s">
        <v>26950</v>
      </c>
      <c r="E1201" t="s">
        <v>14199</v>
      </c>
      <c r="F1201" t="s">
        <v>4</v>
      </c>
      <c r="G1201" s="2">
        <v>43381</v>
      </c>
      <c r="H1201" s="1">
        <v>19372</v>
      </c>
      <c r="I1201" s="1">
        <v>8543.36</v>
      </c>
    </row>
    <row r="1202" spans="1:9" x14ac:dyDescent="0.25">
      <c r="A1202" t="s">
        <v>26948</v>
      </c>
      <c r="B1202" t="s">
        <v>26949</v>
      </c>
      <c r="C1202" t="s">
        <v>26947</v>
      </c>
      <c r="D1202" t="s">
        <v>26946</v>
      </c>
      <c r="E1202" t="s">
        <v>14199</v>
      </c>
      <c r="F1202" t="s">
        <v>4</v>
      </c>
      <c r="G1202" s="2">
        <v>43381</v>
      </c>
      <c r="H1202" s="1">
        <v>22645</v>
      </c>
      <c r="I1202" s="1">
        <v>9510.9</v>
      </c>
    </row>
    <row r="1203" spans="1:9" x14ac:dyDescent="0.25">
      <c r="A1203" t="s">
        <v>26944</v>
      </c>
      <c r="B1203" t="s">
        <v>26945</v>
      </c>
      <c r="C1203" t="s">
        <v>26943</v>
      </c>
      <c r="D1203" t="s">
        <v>26942</v>
      </c>
      <c r="E1203" t="s">
        <v>14199</v>
      </c>
      <c r="F1203" t="s">
        <v>4</v>
      </c>
      <c r="G1203" s="2">
        <v>43382</v>
      </c>
      <c r="H1203" s="1">
        <v>39025</v>
      </c>
      <c r="I1203" s="1">
        <v>16390.5</v>
      </c>
    </row>
    <row r="1204" spans="1:9" x14ac:dyDescent="0.25">
      <c r="A1204" t="s">
        <v>26940</v>
      </c>
      <c r="B1204" t="s">
        <v>26941</v>
      </c>
      <c r="C1204" t="s">
        <v>26936</v>
      </c>
      <c r="D1204" t="s">
        <v>26939</v>
      </c>
      <c r="E1204" t="s">
        <v>14199</v>
      </c>
      <c r="F1204" t="s">
        <v>4</v>
      </c>
      <c r="G1204" s="2">
        <v>43370</v>
      </c>
      <c r="H1204" s="1">
        <v>10515</v>
      </c>
      <c r="I1204" s="1">
        <v>4545.5</v>
      </c>
    </row>
    <row r="1205" spans="1:9" x14ac:dyDescent="0.25">
      <c r="A1205" t="s">
        <v>26937</v>
      </c>
      <c r="B1205" t="s">
        <v>26938</v>
      </c>
      <c r="C1205" t="s">
        <v>26936</v>
      </c>
      <c r="D1205" t="s">
        <v>26935</v>
      </c>
      <c r="E1205" t="s">
        <v>14199</v>
      </c>
      <c r="F1205" t="s">
        <v>4</v>
      </c>
      <c r="G1205" s="2">
        <v>43413</v>
      </c>
      <c r="H1205" s="1">
        <v>8799</v>
      </c>
      <c r="I1205" s="1">
        <v>4383.95</v>
      </c>
    </row>
    <row r="1206" spans="1:9" x14ac:dyDescent="0.25">
      <c r="A1206" t="s">
        <v>26933</v>
      </c>
      <c r="B1206" t="s">
        <v>26934</v>
      </c>
      <c r="C1206" t="s">
        <v>3224</v>
      </c>
      <c r="D1206" t="s">
        <v>3223</v>
      </c>
      <c r="E1206" t="s">
        <v>14199</v>
      </c>
      <c r="F1206" t="s">
        <v>42</v>
      </c>
      <c r="G1206" s="2">
        <v>43409</v>
      </c>
      <c r="H1206" s="1">
        <v>477780</v>
      </c>
      <c r="I1206" s="1">
        <v>200667.6</v>
      </c>
    </row>
    <row r="1207" spans="1:9" x14ac:dyDescent="0.25">
      <c r="A1207" t="s">
        <v>26931</v>
      </c>
      <c r="B1207" t="s">
        <v>26932</v>
      </c>
      <c r="C1207" t="s">
        <v>1817</v>
      </c>
      <c r="D1207" t="s">
        <v>1816</v>
      </c>
      <c r="E1207" t="s">
        <v>14199</v>
      </c>
      <c r="F1207" t="s">
        <v>4</v>
      </c>
      <c r="G1207" s="2">
        <v>43409</v>
      </c>
      <c r="H1207" s="1">
        <v>141599</v>
      </c>
      <c r="I1207" s="1">
        <v>59471.58</v>
      </c>
    </row>
    <row r="1208" spans="1:9" x14ac:dyDescent="0.25">
      <c r="A1208" t="s">
        <v>26929</v>
      </c>
      <c r="B1208" t="s">
        <v>26930</v>
      </c>
      <c r="C1208" t="s">
        <v>26928</v>
      </c>
      <c r="D1208" t="s">
        <v>26927</v>
      </c>
      <c r="E1208" t="s">
        <v>14199</v>
      </c>
      <c r="F1208" t="s">
        <v>42</v>
      </c>
      <c r="G1208" s="2">
        <v>43406</v>
      </c>
      <c r="H1208" s="1">
        <v>13678</v>
      </c>
      <c r="I1208" s="1">
        <v>5744.76</v>
      </c>
    </row>
    <row r="1209" spans="1:9" x14ac:dyDescent="0.25">
      <c r="A1209" t="s">
        <v>26925</v>
      </c>
      <c r="B1209" t="s">
        <v>26926</v>
      </c>
      <c r="C1209" t="s">
        <v>13475</v>
      </c>
      <c r="D1209" t="s">
        <v>26924</v>
      </c>
      <c r="E1209" t="s">
        <v>14199</v>
      </c>
      <c r="F1209" t="s">
        <v>42</v>
      </c>
      <c r="G1209" s="2">
        <v>43406</v>
      </c>
      <c r="H1209" s="1">
        <v>33189</v>
      </c>
      <c r="I1209" s="1">
        <v>13939.38</v>
      </c>
    </row>
    <row r="1210" spans="1:9" x14ac:dyDescent="0.25">
      <c r="A1210" t="s">
        <v>26922</v>
      </c>
      <c r="B1210" t="s">
        <v>26923</v>
      </c>
      <c r="C1210" t="s">
        <v>7909</v>
      </c>
      <c r="D1210" t="s">
        <v>7908</v>
      </c>
      <c r="E1210" t="s">
        <v>14199</v>
      </c>
      <c r="F1210" t="s">
        <v>42</v>
      </c>
      <c r="G1210" s="2">
        <v>43406</v>
      </c>
      <c r="H1210" s="1">
        <v>411961</v>
      </c>
      <c r="I1210" s="1">
        <v>226578.55</v>
      </c>
    </row>
    <row r="1211" spans="1:9" x14ac:dyDescent="0.25">
      <c r="A1211" t="s">
        <v>26920</v>
      </c>
      <c r="B1211" t="s">
        <v>26921</v>
      </c>
      <c r="C1211" t="s">
        <v>26919</v>
      </c>
      <c r="D1211" t="s">
        <v>26918</v>
      </c>
      <c r="E1211" t="s">
        <v>14199</v>
      </c>
      <c r="F1211" t="s">
        <v>42</v>
      </c>
      <c r="G1211" s="2">
        <v>43406</v>
      </c>
      <c r="H1211" s="1">
        <v>48578</v>
      </c>
      <c r="I1211" s="1">
        <v>20402.759999999998</v>
      </c>
    </row>
    <row r="1212" spans="1:9" x14ac:dyDescent="0.25">
      <c r="A1212" t="s">
        <v>26916</v>
      </c>
      <c r="B1212" t="s">
        <v>26917</v>
      </c>
      <c r="C1212" t="s">
        <v>26915</v>
      </c>
      <c r="D1212" t="s">
        <v>26914</v>
      </c>
      <c r="E1212" t="s">
        <v>14199</v>
      </c>
      <c r="F1212" t="s">
        <v>42</v>
      </c>
      <c r="G1212" s="2">
        <v>43406</v>
      </c>
      <c r="H1212" s="1">
        <v>133938</v>
      </c>
      <c r="I1212" s="1">
        <v>56253.96</v>
      </c>
    </row>
    <row r="1213" spans="1:9" x14ac:dyDescent="0.25">
      <c r="A1213" t="s">
        <v>26912</v>
      </c>
      <c r="B1213" t="s">
        <v>26913</v>
      </c>
      <c r="C1213" t="s">
        <v>9717</v>
      </c>
      <c r="D1213" t="s">
        <v>9716</v>
      </c>
      <c r="E1213" t="s">
        <v>14199</v>
      </c>
      <c r="F1213" t="s">
        <v>42</v>
      </c>
      <c r="G1213" s="2">
        <v>43406</v>
      </c>
      <c r="H1213" s="1">
        <v>119201</v>
      </c>
      <c r="I1213" s="1">
        <v>50064.42</v>
      </c>
    </row>
    <row r="1214" spans="1:9" x14ac:dyDescent="0.25">
      <c r="A1214" t="s">
        <v>26910</v>
      </c>
      <c r="B1214" t="s">
        <v>26911</v>
      </c>
      <c r="C1214" t="s">
        <v>26909</v>
      </c>
      <c r="D1214" t="s">
        <v>26908</v>
      </c>
      <c r="E1214" t="s">
        <v>14199</v>
      </c>
      <c r="F1214" t="s">
        <v>42</v>
      </c>
      <c r="G1214" s="2">
        <v>43406</v>
      </c>
      <c r="H1214" s="1">
        <v>320590</v>
      </c>
      <c r="I1214" s="1">
        <v>174925.57</v>
      </c>
    </row>
    <row r="1215" spans="1:9" x14ac:dyDescent="0.25">
      <c r="A1215" t="s">
        <v>26906</v>
      </c>
      <c r="B1215" t="s">
        <v>26907</v>
      </c>
      <c r="C1215" t="s">
        <v>26092</v>
      </c>
      <c r="D1215" t="s">
        <v>26091</v>
      </c>
      <c r="E1215" t="s">
        <v>14199</v>
      </c>
      <c r="F1215" t="s">
        <v>42</v>
      </c>
      <c r="G1215" s="2">
        <v>43409</v>
      </c>
      <c r="H1215" s="1">
        <v>361164</v>
      </c>
      <c r="I1215" s="1">
        <v>198640.2</v>
      </c>
    </row>
    <row r="1216" spans="1:9" x14ac:dyDescent="0.25">
      <c r="A1216" t="s">
        <v>26904</v>
      </c>
      <c r="B1216" t="s">
        <v>26905</v>
      </c>
      <c r="C1216" t="s">
        <v>26903</v>
      </c>
      <c r="D1216" t="s">
        <v>26902</v>
      </c>
      <c r="E1216" t="s">
        <v>14199</v>
      </c>
      <c r="F1216" t="s">
        <v>4</v>
      </c>
      <c r="G1216" s="2">
        <v>43381</v>
      </c>
      <c r="H1216" s="1">
        <v>117745</v>
      </c>
      <c r="I1216" s="1">
        <v>64759.75</v>
      </c>
    </row>
    <row r="1217" spans="1:9" x14ac:dyDescent="0.25">
      <c r="A1217" t="s">
        <v>26900</v>
      </c>
      <c r="B1217" t="s">
        <v>26901</v>
      </c>
      <c r="C1217" t="s">
        <v>26899</v>
      </c>
      <c r="D1217" t="s">
        <v>26898</v>
      </c>
      <c r="E1217" t="s">
        <v>14199</v>
      </c>
      <c r="F1217" t="s">
        <v>42</v>
      </c>
      <c r="G1217" s="2">
        <v>43420</v>
      </c>
      <c r="H1217" s="1">
        <v>31113</v>
      </c>
      <c r="I1217" s="1">
        <v>13608.1</v>
      </c>
    </row>
    <row r="1218" spans="1:9" x14ac:dyDescent="0.25">
      <c r="A1218" t="s">
        <v>26896</v>
      </c>
      <c r="B1218" t="s">
        <v>26897</v>
      </c>
      <c r="C1218" t="s">
        <v>26895</v>
      </c>
      <c r="D1218" t="s">
        <v>26894</v>
      </c>
      <c r="E1218" t="s">
        <v>14199</v>
      </c>
      <c r="F1218" t="s">
        <v>4</v>
      </c>
      <c r="G1218" s="2">
        <v>43420</v>
      </c>
      <c r="H1218" s="1">
        <v>22947</v>
      </c>
      <c r="I1218" s="1">
        <v>9637.74</v>
      </c>
    </row>
    <row r="1219" spans="1:9" x14ac:dyDescent="0.25">
      <c r="A1219" t="s">
        <v>26892</v>
      </c>
      <c r="B1219" t="s">
        <v>26893</v>
      </c>
      <c r="C1219" t="s">
        <v>26891</v>
      </c>
      <c r="D1219" t="s">
        <v>26890</v>
      </c>
      <c r="E1219" t="s">
        <v>14199</v>
      </c>
      <c r="F1219" t="s">
        <v>4</v>
      </c>
      <c r="G1219" s="2">
        <v>43404</v>
      </c>
      <c r="H1219" s="1">
        <v>84324</v>
      </c>
      <c r="I1219" s="1">
        <v>40616.080000000002</v>
      </c>
    </row>
    <row r="1220" spans="1:9" x14ac:dyDescent="0.25">
      <c r="A1220" t="s">
        <v>26888</v>
      </c>
      <c r="B1220" t="s">
        <v>26889</v>
      </c>
      <c r="C1220" t="s">
        <v>3376</v>
      </c>
      <c r="D1220" t="s">
        <v>3375</v>
      </c>
      <c r="E1220" t="s">
        <v>14199</v>
      </c>
      <c r="F1220" t="s">
        <v>42</v>
      </c>
      <c r="G1220" s="2">
        <v>43434</v>
      </c>
      <c r="H1220" s="1">
        <v>2294320</v>
      </c>
      <c r="I1220" s="1">
        <v>1201924.6299999999</v>
      </c>
    </row>
    <row r="1221" spans="1:9" x14ac:dyDescent="0.25">
      <c r="A1221" t="s">
        <v>26886</v>
      </c>
      <c r="B1221" t="s">
        <v>26887</v>
      </c>
      <c r="C1221" t="s">
        <v>7388</v>
      </c>
      <c r="D1221" t="s">
        <v>7387</v>
      </c>
      <c r="E1221" t="s">
        <v>14199</v>
      </c>
      <c r="F1221" t="s">
        <v>4</v>
      </c>
      <c r="G1221" s="2">
        <v>43434</v>
      </c>
      <c r="H1221" s="1">
        <v>190208</v>
      </c>
      <c r="I1221" s="1">
        <v>81952.009999999995</v>
      </c>
    </row>
    <row r="1222" spans="1:9" x14ac:dyDescent="0.25">
      <c r="A1222" t="s">
        <v>26884</v>
      </c>
      <c r="B1222" t="s">
        <v>26885</v>
      </c>
      <c r="C1222" t="s">
        <v>23609</v>
      </c>
      <c r="D1222" t="s">
        <v>26883</v>
      </c>
      <c r="E1222" t="s">
        <v>14199</v>
      </c>
      <c r="F1222" t="s">
        <v>42</v>
      </c>
      <c r="G1222" s="2">
        <v>43360</v>
      </c>
      <c r="H1222" s="1">
        <v>14439</v>
      </c>
      <c r="I1222" s="1">
        <v>6614.02</v>
      </c>
    </row>
    <row r="1223" spans="1:9" x14ac:dyDescent="0.25">
      <c r="A1223" t="s">
        <v>26881</v>
      </c>
      <c r="B1223" t="s">
        <v>26882</v>
      </c>
      <c r="C1223" t="s">
        <v>26880</v>
      </c>
      <c r="D1223" t="s">
        <v>26879</v>
      </c>
      <c r="E1223" t="s">
        <v>14199</v>
      </c>
      <c r="F1223" t="s">
        <v>42</v>
      </c>
      <c r="G1223" s="2">
        <v>43360</v>
      </c>
      <c r="H1223" s="1">
        <v>36794</v>
      </c>
      <c r="I1223" s="1">
        <v>15453.48</v>
      </c>
    </row>
    <row r="1224" spans="1:9" x14ac:dyDescent="0.25">
      <c r="A1224" t="s">
        <v>26877</v>
      </c>
      <c r="B1224" t="s">
        <v>26878</v>
      </c>
      <c r="C1224" t="s">
        <v>19263</v>
      </c>
      <c r="D1224" t="s">
        <v>26876</v>
      </c>
      <c r="E1224" t="s">
        <v>14199</v>
      </c>
      <c r="F1224" t="s">
        <v>42</v>
      </c>
      <c r="G1224" s="2">
        <v>43420</v>
      </c>
      <c r="H1224" s="1">
        <v>9432</v>
      </c>
      <c r="I1224" s="1">
        <v>4435.84</v>
      </c>
    </row>
    <row r="1225" spans="1:9" x14ac:dyDescent="0.25">
      <c r="A1225" t="s">
        <v>26874</v>
      </c>
      <c r="B1225" t="s">
        <v>26875</v>
      </c>
      <c r="C1225" t="s">
        <v>24501</v>
      </c>
      <c r="D1225" t="s">
        <v>24500</v>
      </c>
      <c r="E1225" t="s">
        <v>14199</v>
      </c>
      <c r="F1225" t="s">
        <v>42</v>
      </c>
      <c r="G1225" s="2">
        <v>43431</v>
      </c>
      <c r="H1225" s="1">
        <v>156291</v>
      </c>
      <c r="I1225" s="1">
        <v>85960.05</v>
      </c>
    </row>
    <row r="1226" spans="1:9" x14ac:dyDescent="0.25">
      <c r="A1226" t="s">
        <v>26872</v>
      </c>
      <c r="B1226" t="s">
        <v>26873</v>
      </c>
      <c r="C1226" t="s">
        <v>26871</v>
      </c>
      <c r="D1226" t="s">
        <v>26870</v>
      </c>
      <c r="E1226" t="s">
        <v>14199</v>
      </c>
      <c r="F1226" t="s">
        <v>42</v>
      </c>
      <c r="G1226" s="2">
        <v>43391</v>
      </c>
      <c r="H1226" s="1">
        <v>18269</v>
      </c>
      <c r="I1226" s="1">
        <v>7672.98</v>
      </c>
    </row>
    <row r="1227" spans="1:9" x14ac:dyDescent="0.25">
      <c r="A1227" t="s">
        <v>26868</v>
      </c>
      <c r="B1227" t="s">
        <v>26869</v>
      </c>
      <c r="C1227" t="s">
        <v>26867</v>
      </c>
      <c r="D1227" t="s">
        <v>26866</v>
      </c>
      <c r="E1227" t="s">
        <v>14199</v>
      </c>
      <c r="F1227" t="s">
        <v>4</v>
      </c>
      <c r="G1227" s="2">
        <v>43384</v>
      </c>
      <c r="H1227" s="1">
        <v>92251</v>
      </c>
      <c r="I1227" s="1">
        <v>42938.05</v>
      </c>
    </row>
    <row r="1228" spans="1:9" x14ac:dyDescent="0.25">
      <c r="A1228" t="s">
        <v>26864</v>
      </c>
      <c r="B1228" t="s">
        <v>26865</v>
      </c>
      <c r="C1228" t="s">
        <v>26863</v>
      </c>
      <c r="D1228" t="s">
        <v>26862</v>
      </c>
      <c r="E1228" t="s">
        <v>14199</v>
      </c>
      <c r="F1228" t="s">
        <v>42</v>
      </c>
      <c r="G1228" s="2">
        <v>43384</v>
      </c>
      <c r="H1228" s="1">
        <v>7630</v>
      </c>
      <c r="I1228" s="1">
        <v>3204.6</v>
      </c>
    </row>
    <row r="1229" spans="1:9" x14ac:dyDescent="0.25">
      <c r="A1229" t="s">
        <v>26860</v>
      </c>
      <c r="B1229" t="s">
        <v>26861</v>
      </c>
      <c r="C1229" t="s">
        <v>26859</v>
      </c>
      <c r="D1229" t="s">
        <v>26858</v>
      </c>
      <c r="E1229" t="s">
        <v>14199</v>
      </c>
      <c r="F1229" t="s">
        <v>42</v>
      </c>
      <c r="G1229" s="2">
        <v>43384</v>
      </c>
      <c r="H1229" s="1">
        <v>99949</v>
      </c>
      <c r="I1229" s="1">
        <v>44601.46</v>
      </c>
    </row>
    <row r="1230" spans="1:9" x14ac:dyDescent="0.25">
      <c r="A1230" t="s">
        <v>26856</v>
      </c>
      <c r="B1230" t="s">
        <v>26857</v>
      </c>
      <c r="C1230" t="s">
        <v>26855</v>
      </c>
      <c r="D1230" t="s">
        <v>26854</v>
      </c>
      <c r="E1230" t="s">
        <v>14199</v>
      </c>
      <c r="F1230" t="s">
        <v>42</v>
      </c>
      <c r="G1230" s="2">
        <v>43384</v>
      </c>
      <c r="H1230" s="1">
        <v>73286</v>
      </c>
      <c r="I1230" s="1">
        <v>32257.7</v>
      </c>
    </row>
    <row r="1231" spans="1:9" x14ac:dyDescent="0.25">
      <c r="A1231" t="s">
        <v>26852</v>
      </c>
      <c r="B1231" t="s">
        <v>26853</v>
      </c>
      <c r="C1231" t="s">
        <v>26851</v>
      </c>
      <c r="D1231" t="s">
        <v>26850</v>
      </c>
      <c r="E1231" t="s">
        <v>14199</v>
      </c>
      <c r="F1231" t="s">
        <v>42</v>
      </c>
      <c r="G1231" s="2">
        <v>43389</v>
      </c>
      <c r="H1231" s="1">
        <v>13887</v>
      </c>
      <c r="I1231" s="1">
        <v>5832.54</v>
      </c>
    </row>
    <row r="1232" spans="1:9" x14ac:dyDescent="0.25">
      <c r="A1232" t="s">
        <v>26848</v>
      </c>
      <c r="B1232" t="s">
        <v>26849</v>
      </c>
      <c r="C1232" t="s">
        <v>26847</v>
      </c>
      <c r="D1232" t="s">
        <v>26846</v>
      </c>
      <c r="E1232" t="s">
        <v>14199</v>
      </c>
      <c r="F1232" t="s">
        <v>4</v>
      </c>
      <c r="G1232" s="2">
        <v>43404</v>
      </c>
      <c r="H1232" s="1">
        <v>5710</v>
      </c>
      <c r="I1232" s="1">
        <v>2566.6799999999998</v>
      </c>
    </row>
    <row r="1233" spans="1:9" x14ac:dyDescent="0.25">
      <c r="A1233" t="s">
        <v>26844</v>
      </c>
      <c r="B1233" t="s">
        <v>26845</v>
      </c>
      <c r="C1233" t="s">
        <v>11591</v>
      </c>
      <c r="D1233" t="s">
        <v>11590</v>
      </c>
      <c r="E1233" t="s">
        <v>14199</v>
      </c>
      <c r="F1233" t="s">
        <v>4</v>
      </c>
      <c r="G1233" s="2">
        <v>43425</v>
      </c>
      <c r="H1233" s="1">
        <v>7952</v>
      </c>
      <c r="I1233" s="1">
        <v>3339.84</v>
      </c>
    </row>
    <row r="1234" spans="1:9" x14ac:dyDescent="0.25">
      <c r="A1234" t="s">
        <v>26842</v>
      </c>
      <c r="B1234" t="s">
        <v>26843</v>
      </c>
      <c r="C1234" t="s">
        <v>26841</v>
      </c>
      <c r="D1234" t="s">
        <v>26840</v>
      </c>
      <c r="E1234" t="s">
        <v>14199</v>
      </c>
      <c r="F1234" t="s">
        <v>42</v>
      </c>
      <c r="G1234" s="2">
        <v>43425</v>
      </c>
      <c r="H1234" s="1">
        <v>26080</v>
      </c>
      <c r="I1234" s="1">
        <v>11379.68</v>
      </c>
    </row>
    <row r="1235" spans="1:9" x14ac:dyDescent="0.25">
      <c r="A1235" t="s">
        <v>26838</v>
      </c>
      <c r="B1235" t="s">
        <v>26839</v>
      </c>
      <c r="C1235" t="s">
        <v>26837</v>
      </c>
      <c r="D1235" t="s">
        <v>26836</v>
      </c>
      <c r="E1235" t="s">
        <v>14199</v>
      </c>
      <c r="F1235" t="s">
        <v>42</v>
      </c>
      <c r="G1235" s="2">
        <v>43404</v>
      </c>
      <c r="H1235" s="1">
        <v>121138</v>
      </c>
      <c r="I1235" s="1">
        <v>51647.88</v>
      </c>
    </row>
    <row r="1236" spans="1:9" x14ac:dyDescent="0.25">
      <c r="A1236" t="s">
        <v>26834</v>
      </c>
      <c r="B1236" t="s">
        <v>26835</v>
      </c>
      <c r="C1236" t="s">
        <v>23901</v>
      </c>
      <c r="D1236" t="s">
        <v>23900</v>
      </c>
      <c r="E1236" t="s">
        <v>14199</v>
      </c>
      <c r="F1236" t="s">
        <v>4</v>
      </c>
      <c r="G1236" s="2">
        <v>43409</v>
      </c>
      <c r="H1236" s="1">
        <v>10023</v>
      </c>
      <c r="I1236" s="1">
        <v>4588.87</v>
      </c>
    </row>
    <row r="1237" spans="1:9" x14ac:dyDescent="0.25">
      <c r="A1237" t="s">
        <v>26832</v>
      </c>
      <c r="B1237" t="s">
        <v>26833</v>
      </c>
      <c r="C1237" t="s">
        <v>26831</v>
      </c>
      <c r="D1237" t="s">
        <v>26830</v>
      </c>
      <c r="E1237" t="s">
        <v>14199</v>
      </c>
      <c r="F1237" t="s">
        <v>42</v>
      </c>
      <c r="G1237" s="2">
        <v>43402</v>
      </c>
      <c r="H1237" s="1">
        <v>41486</v>
      </c>
      <c r="I1237" s="1">
        <v>17424.12</v>
      </c>
    </row>
    <row r="1238" spans="1:9" x14ac:dyDescent="0.25">
      <c r="A1238" t="s">
        <v>26828</v>
      </c>
      <c r="B1238" t="s">
        <v>26829</v>
      </c>
      <c r="C1238" t="s">
        <v>5328</v>
      </c>
      <c r="D1238" t="s">
        <v>5327</v>
      </c>
      <c r="E1238" t="s">
        <v>14199</v>
      </c>
      <c r="F1238" t="s">
        <v>42</v>
      </c>
      <c r="G1238" s="2">
        <v>43402</v>
      </c>
      <c r="H1238" s="1">
        <v>28314</v>
      </c>
      <c r="I1238" s="1">
        <v>14157</v>
      </c>
    </row>
    <row r="1239" spans="1:9" x14ac:dyDescent="0.25">
      <c r="A1239" t="s">
        <v>26826</v>
      </c>
      <c r="B1239" t="s">
        <v>26827</v>
      </c>
      <c r="C1239" t="s">
        <v>5328</v>
      </c>
      <c r="D1239" t="s">
        <v>5327</v>
      </c>
      <c r="E1239" t="s">
        <v>14199</v>
      </c>
      <c r="F1239" t="s">
        <v>42</v>
      </c>
      <c r="G1239" s="2">
        <v>43402</v>
      </c>
      <c r="H1239" s="1">
        <v>40747</v>
      </c>
      <c r="I1239" s="1">
        <v>17113.740000000002</v>
      </c>
    </row>
    <row r="1240" spans="1:9" x14ac:dyDescent="0.25">
      <c r="A1240" t="s">
        <v>26824</v>
      </c>
      <c r="B1240" t="s">
        <v>26825</v>
      </c>
      <c r="C1240" t="s">
        <v>26823</v>
      </c>
      <c r="D1240" t="s">
        <v>26822</v>
      </c>
      <c r="E1240" t="s">
        <v>14199</v>
      </c>
      <c r="F1240" t="s">
        <v>4</v>
      </c>
      <c r="G1240" s="2">
        <v>43406</v>
      </c>
      <c r="H1240" s="1">
        <v>211078</v>
      </c>
      <c r="I1240" s="1">
        <v>89238.15</v>
      </c>
    </row>
    <row r="1241" spans="1:9" x14ac:dyDescent="0.25">
      <c r="A1241" t="s">
        <v>26820</v>
      </c>
      <c r="B1241" t="s">
        <v>26821</v>
      </c>
      <c r="C1241" t="s">
        <v>26819</v>
      </c>
      <c r="D1241" t="s">
        <v>26818</v>
      </c>
      <c r="E1241" t="s">
        <v>14199</v>
      </c>
      <c r="F1241" t="s">
        <v>4</v>
      </c>
      <c r="G1241" s="2">
        <v>43392</v>
      </c>
      <c r="H1241" s="1">
        <v>10216</v>
      </c>
      <c r="I1241" s="1">
        <v>4290.72</v>
      </c>
    </row>
    <row r="1242" spans="1:9" x14ac:dyDescent="0.25">
      <c r="A1242" t="s">
        <v>26816</v>
      </c>
      <c r="B1242" t="s">
        <v>26817</v>
      </c>
      <c r="C1242" t="s">
        <v>26815</v>
      </c>
      <c r="D1242" t="s">
        <v>26814</v>
      </c>
      <c r="E1242" t="s">
        <v>14199</v>
      </c>
      <c r="F1242" t="s">
        <v>4</v>
      </c>
      <c r="G1242" s="2">
        <v>43402</v>
      </c>
      <c r="H1242" s="1">
        <v>27222</v>
      </c>
      <c r="I1242" s="1">
        <v>11433.24</v>
      </c>
    </row>
    <row r="1243" spans="1:9" x14ac:dyDescent="0.25">
      <c r="A1243" t="s">
        <v>26812</v>
      </c>
      <c r="B1243" t="s">
        <v>26813</v>
      </c>
      <c r="C1243" t="s">
        <v>26811</v>
      </c>
      <c r="D1243" t="s">
        <v>26810</v>
      </c>
      <c r="E1243" t="s">
        <v>14199</v>
      </c>
      <c r="F1243" t="s">
        <v>4</v>
      </c>
      <c r="G1243" s="2">
        <v>43402</v>
      </c>
      <c r="H1243" s="1">
        <v>12140</v>
      </c>
      <c r="I1243" s="1">
        <v>5098.8</v>
      </c>
    </row>
    <row r="1244" spans="1:9" x14ac:dyDescent="0.25">
      <c r="A1244" t="s">
        <v>26808</v>
      </c>
      <c r="B1244" t="s">
        <v>26809</v>
      </c>
      <c r="C1244" t="s">
        <v>26807</v>
      </c>
      <c r="D1244" t="s">
        <v>26806</v>
      </c>
      <c r="E1244" t="s">
        <v>14199</v>
      </c>
      <c r="F1244" t="s">
        <v>4</v>
      </c>
      <c r="G1244" s="2">
        <v>43409</v>
      </c>
      <c r="H1244" s="1">
        <v>10265</v>
      </c>
      <c r="I1244" s="1">
        <v>5132.5</v>
      </c>
    </row>
    <row r="1245" spans="1:9" x14ac:dyDescent="0.25">
      <c r="A1245" t="s">
        <v>26804</v>
      </c>
      <c r="B1245" t="s">
        <v>26805</v>
      </c>
      <c r="C1245" t="s">
        <v>26803</v>
      </c>
      <c r="D1245" t="s">
        <v>26802</v>
      </c>
      <c r="E1245" t="s">
        <v>14199</v>
      </c>
      <c r="F1245" t="s">
        <v>4</v>
      </c>
      <c r="G1245" s="2">
        <v>43431</v>
      </c>
      <c r="H1245" s="1">
        <v>7960</v>
      </c>
      <c r="I1245" s="1">
        <v>3348.27</v>
      </c>
    </row>
    <row r="1246" spans="1:9" x14ac:dyDescent="0.25">
      <c r="A1246" t="s">
        <v>26800</v>
      </c>
      <c r="B1246" t="s">
        <v>26801</v>
      </c>
      <c r="C1246" t="s">
        <v>1712</v>
      </c>
      <c r="D1246" t="s">
        <v>1711</v>
      </c>
      <c r="E1246" t="s">
        <v>14199</v>
      </c>
      <c r="F1246" t="s">
        <v>4</v>
      </c>
      <c r="G1246" s="2">
        <v>43350</v>
      </c>
      <c r="H1246" s="1">
        <v>319656</v>
      </c>
      <c r="I1246" s="1">
        <v>140087.06</v>
      </c>
    </row>
    <row r="1247" spans="1:9" x14ac:dyDescent="0.25">
      <c r="A1247" t="s">
        <v>26798</v>
      </c>
      <c r="B1247" t="s">
        <v>26799</v>
      </c>
      <c r="C1247" t="s">
        <v>11617</v>
      </c>
      <c r="D1247" t="s">
        <v>11616</v>
      </c>
      <c r="E1247" t="s">
        <v>14199</v>
      </c>
      <c r="F1247" t="s">
        <v>4</v>
      </c>
      <c r="G1247" s="2">
        <v>43349</v>
      </c>
      <c r="H1247" s="1">
        <v>375326</v>
      </c>
      <c r="I1247" s="1">
        <v>157636.92000000001</v>
      </c>
    </row>
    <row r="1248" spans="1:9" x14ac:dyDescent="0.25">
      <c r="A1248" t="s">
        <v>26796</v>
      </c>
      <c r="B1248" t="s">
        <v>26797</v>
      </c>
      <c r="C1248" t="s">
        <v>26795</v>
      </c>
      <c r="D1248" t="s">
        <v>26794</v>
      </c>
      <c r="E1248" t="s">
        <v>14199</v>
      </c>
      <c r="F1248" t="s">
        <v>4</v>
      </c>
      <c r="G1248" s="2">
        <v>43388</v>
      </c>
      <c r="H1248" s="1">
        <v>575421</v>
      </c>
      <c r="I1248" s="1">
        <v>241676.82</v>
      </c>
    </row>
    <row r="1249" spans="1:9" x14ac:dyDescent="0.25">
      <c r="A1249" t="s">
        <v>26792</v>
      </c>
      <c r="B1249" t="s">
        <v>26793</v>
      </c>
      <c r="C1249" t="s">
        <v>6129</v>
      </c>
      <c r="D1249" t="s">
        <v>6128</v>
      </c>
      <c r="E1249" t="s">
        <v>14199</v>
      </c>
      <c r="F1249" t="s">
        <v>4</v>
      </c>
      <c r="G1249" s="2">
        <v>43404</v>
      </c>
      <c r="H1249" s="1">
        <v>1243530</v>
      </c>
      <c r="I1249" s="1">
        <v>534575.27</v>
      </c>
    </row>
    <row r="1250" spans="1:9" x14ac:dyDescent="0.25">
      <c r="A1250" t="s">
        <v>26790</v>
      </c>
      <c r="B1250" t="s">
        <v>26791</v>
      </c>
      <c r="C1250" t="s">
        <v>26789</v>
      </c>
      <c r="D1250" t="s">
        <v>26788</v>
      </c>
      <c r="E1250" t="s">
        <v>14199</v>
      </c>
      <c r="F1250" t="s">
        <v>4</v>
      </c>
      <c r="G1250" s="2">
        <v>43396</v>
      </c>
      <c r="H1250" s="1">
        <v>63409</v>
      </c>
      <c r="I1250" s="1">
        <v>26631.78</v>
      </c>
    </row>
    <row r="1251" spans="1:9" x14ac:dyDescent="0.25">
      <c r="A1251" t="s">
        <v>26786</v>
      </c>
      <c r="B1251" t="s">
        <v>26787</v>
      </c>
      <c r="C1251" t="s">
        <v>12405</v>
      </c>
      <c r="D1251" t="s">
        <v>12404</v>
      </c>
      <c r="E1251" t="s">
        <v>14199</v>
      </c>
      <c r="F1251" t="s">
        <v>4</v>
      </c>
      <c r="G1251" s="2">
        <v>43423</v>
      </c>
      <c r="H1251" s="1">
        <v>10022</v>
      </c>
      <c r="I1251" s="1">
        <v>4939.9799999999996</v>
      </c>
    </row>
    <row r="1252" spans="1:9" x14ac:dyDescent="0.25">
      <c r="A1252" t="s">
        <v>26784</v>
      </c>
      <c r="B1252" t="s">
        <v>26785</v>
      </c>
      <c r="C1252" t="s">
        <v>26783</v>
      </c>
      <c r="D1252" t="s">
        <v>26782</v>
      </c>
      <c r="E1252" t="s">
        <v>14199</v>
      </c>
      <c r="F1252" t="s">
        <v>4</v>
      </c>
      <c r="G1252" s="2">
        <v>43388</v>
      </c>
      <c r="H1252" s="1">
        <v>11517</v>
      </c>
      <c r="I1252" s="1">
        <v>4837.1400000000003</v>
      </c>
    </row>
    <row r="1253" spans="1:9" x14ac:dyDescent="0.25">
      <c r="A1253" t="s">
        <v>26780</v>
      </c>
      <c r="B1253" t="s">
        <v>26781</v>
      </c>
      <c r="C1253" t="s">
        <v>26779</v>
      </c>
      <c r="D1253" t="s">
        <v>26778</v>
      </c>
      <c r="E1253" t="s">
        <v>14199</v>
      </c>
      <c r="F1253" t="s">
        <v>4</v>
      </c>
      <c r="G1253" s="2">
        <v>43391</v>
      </c>
      <c r="H1253" s="1">
        <v>105453</v>
      </c>
      <c r="I1253" s="1">
        <v>52614.58</v>
      </c>
    </row>
    <row r="1254" spans="1:9" x14ac:dyDescent="0.25">
      <c r="A1254" t="s">
        <v>26776</v>
      </c>
      <c r="B1254" t="s">
        <v>26777</v>
      </c>
      <c r="C1254" t="s">
        <v>183</v>
      </c>
      <c r="D1254" t="s">
        <v>182</v>
      </c>
      <c r="E1254" t="s">
        <v>14199</v>
      </c>
      <c r="F1254" t="s">
        <v>4</v>
      </c>
      <c r="G1254" s="2">
        <v>43391</v>
      </c>
      <c r="H1254" s="1">
        <v>11909</v>
      </c>
      <c r="I1254" s="1">
        <v>5890.02</v>
      </c>
    </row>
    <row r="1255" spans="1:9" x14ac:dyDescent="0.25">
      <c r="A1255" t="s">
        <v>26774</v>
      </c>
      <c r="B1255" t="s">
        <v>26775</v>
      </c>
      <c r="C1255" t="s">
        <v>9308</v>
      </c>
      <c r="D1255" t="s">
        <v>9307</v>
      </c>
      <c r="E1255" t="s">
        <v>14199</v>
      </c>
      <c r="F1255" t="s">
        <v>4</v>
      </c>
      <c r="G1255" s="2">
        <v>43391</v>
      </c>
      <c r="H1255" s="1">
        <v>83235</v>
      </c>
      <c r="I1255" s="1">
        <v>34958.699999999997</v>
      </c>
    </row>
    <row r="1256" spans="1:9" x14ac:dyDescent="0.25">
      <c r="A1256" t="s">
        <v>26772</v>
      </c>
      <c r="B1256" t="s">
        <v>26773</v>
      </c>
      <c r="C1256" t="s">
        <v>26771</v>
      </c>
      <c r="D1256" t="s">
        <v>26770</v>
      </c>
      <c r="E1256" t="s">
        <v>14199</v>
      </c>
      <c r="F1256" t="s">
        <v>4</v>
      </c>
      <c r="G1256" s="2">
        <v>43391</v>
      </c>
      <c r="H1256" s="1">
        <v>63950</v>
      </c>
      <c r="I1256" s="1">
        <v>26859</v>
      </c>
    </row>
    <row r="1257" spans="1:9" x14ac:dyDescent="0.25">
      <c r="A1257" t="s">
        <v>26768</v>
      </c>
      <c r="B1257" t="s">
        <v>26769</v>
      </c>
      <c r="C1257" t="s">
        <v>4992</v>
      </c>
      <c r="D1257" t="s">
        <v>4991</v>
      </c>
      <c r="E1257" t="s">
        <v>14199</v>
      </c>
      <c r="F1257" t="s">
        <v>4</v>
      </c>
      <c r="G1257" s="2">
        <v>43391</v>
      </c>
      <c r="H1257" s="1">
        <v>12658</v>
      </c>
      <c r="I1257" s="1">
        <v>5995.22</v>
      </c>
    </row>
    <row r="1258" spans="1:9" x14ac:dyDescent="0.25">
      <c r="A1258" t="s">
        <v>26766</v>
      </c>
      <c r="B1258" t="s">
        <v>26767</v>
      </c>
      <c r="C1258" t="s">
        <v>8193</v>
      </c>
      <c r="D1258" t="s">
        <v>8192</v>
      </c>
      <c r="E1258" t="s">
        <v>14199</v>
      </c>
      <c r="F1258" t="s">
        <v>4</v>
      </c>
      <c r="G1258" s="2">
        <v>43391</v>
      </c>
      <c r="H1258" s="1">
        <v>22714</v>
      </c>
      <c r="I1258" s="1">
        <v>9543.7800000000007</v>
      </c>
    </row>
    <row r="1259" spans="1:9" x14ac:dyDescent="0.25">
      <c r="A1259" t="s">
        <v>26764</v>
      </c>
      <c r="B1259" t="s">
        <v>26765</v>
      </c>
      <c r="C1259" t="s">
        <v>26763</v>
      </c>
      <c r="D1259" t="s">
        <v>26762</v>
      </c>
      <c r="E1259" t="s">
        <v>14199</v>
      </c>
      <c r="F1259" t="s">
        <v>4</v>
      </c>
      <c r="G1259" s="2">
        <v>43410</v>
      </c>
      <c r="H1259" s="1">
        <v>60501</v>
      </c>
      <c r="I1259" s="1">
        <v>25410.42</v>
      </c>
    </row>
    <row r="1260" spans="1:9" x14ac:dyDescent="0.25">
      <c r="A1260" t="s">
        <v>26760</v>
      </c>
      <c r="B1260" t="s">
        <v>26761</v>
      </c>
      <c r="C1260" t="s">
        <v>26759</v>
      </c>
      <c r="D1260" t="s">
        <v>26758</v>
      </c>
      <c r="E1260" t="s">
        <v>14199</v>
      </c>
      <c r="F1260" t="s">
        <v>42</v>
      </c>
      <c r="G1260" s="2">
        <v>43132</v>
      </c>
      <c r="H1260" s="1">
        <v>261081</v>
      </c>
      <c r="I1260" s="1">
        <v>107049.3</v>
      </c>
    </row>
    <row r="1261" spans="1:9" x14ac:dyDescent="0.25">
      <c r="A1261" t="s">
        <v>26756</v>
      </c>
      <c r="B1261" t="s">
        <v>26757</v>
      </c>
      <c r="C1261" t="s">
        <v>26755</v>
      </c>
      <c r="D1261" t="s">
        <v>26754</v>
      </c>
      <c r="E1261" t="s">
        <v>14199</v>
      </c>
      <c r="F1261" t="s">
        <v>4</v>
      </c>
      <c r="G1261" s="2">
        <v>43388</v>
      </c>
      <c r="H1261" s="1">
        <v>21388</v>
      </c>
      <c r="I1261" s="1">
        <v>8982.9599999999991</v>
      </c>
    </row>
    <row r="1262" spans="1:9" x14ac:dyDescent="0.25">
      <c r="A1262" t="s">
        <v>26752</v>
      </c>
      <c r="B1262" t="s">
        <v>26753</v>
      </c>
      <c r="C1262" t="s">
        <v>26751</v>
      </c>
      <c r="D1262" t="s">
        <v>26750</v>
      </c>
      <c r="E1262" t="s">
        <v>14199</v>
      </c>
      <c r="F1262" t="s">
        <v>4</v>
      </c>
      <c r="G1262" s="2">
        <v>43349</v>
      </c>
      <c r="H1262" s="1">
        <v>119407</v>
      </c>
      <c r="I1262" s="1">
        <v>50559.4</v>
      </c>
    </row>
    <row r="1263" spans="1:9" x14ac:dyDescent="0.25">
      <c r="A1263" t="s">
        <v>26748</v>
      </c>
      <c r="B1263" t="s">
        <v>26749</v>
      </c>
      <c r="C1263" t="s">
        <v>9779</v>
      </c>
      <c r="D1263" t="s">
        <v>9778</v>
      </c>
      <c r="E1263" t="s">
        <v>14199</v>
      </c>
      <c r="F1263" t="s">
        <v>42</v>
      </c>
      <c r="G1263" s="2">
        <v>43116</v>
      </c>
      <c r="H1263" s="1">
        <v>375052</v>
      </c>
      <c r="I1263" s="1">
        <v>150020.79999999999</v>
      </c>
    </row>
    <row r="1264" spans="1:9" x14ac:dyDescent="0.25">
      <c r="A1264" t="s">
        <v>26746</v>
      </c>
      <c r="B1264" t="s">
        <v>26747</v>
      </c>
      <c r="C1264" t="s">
        <v>26745</v>
      </c>
      <c r="D1264" t="s">
        <v>26744</v>
      </c>
      <c r="E1264" t="s">
        <v>14199</v>
      </c>
      <c r="F1264" t="s">
        <v>4</v>
      </c>
      <c r="G1264" s="2">
        <v>43388</v>
      </c>
      <c r="H1264" s="1">
        <v>3162</v>
      </c>
      <c r="I1264" s="1">
        <v>1328.04</v>
      </c>
    </row>
    <row r="1265" spans="1:9" x14ac:dyDescent="0.25">
      <c r="A1265" t="s">
        <v>26742</v>
      </c>
      <c r="B1265" t="s">
        <v>26743</v>
      </c>
      <c r="C1265" t="s">
        <v>26741</v>
      </c>
      <c r="D1265" t="s">
        <v>26740</v>
      </c>
      <c r="E1265" t="s">
        <v>14199</v>
      </c>
      <c r="F1265" t="s">
        <v>4</v>
      </c>
      <c r="G1265" s="2">
        <v>43349</v>
      </c>
      <c r="H1265" s="1">
        <v>392886</v>
      </c>
      <c r="I1265" s="1">
        <v>169008.43</v>
      </c>
    </row>
    <row r="1266" spans="1:9" x14ac:dyDescent="0.25">
      <c r="A1266" t="s">
        <v>26738</v>
      </c>
      <c r="B1266" t="s">
        <v>26739</v>
      </c>
      <c r="C1266" t="s">
        <v>26737</v>
      </c>
      <c r="D1266" t="s">
        <v>26736</v>
      </c>
      <c r="E1266" t="s">
        <v>14199</v>
      </c>
      <c r="F1266" t="s">
        <v>4</v>
      </c>
      <c r="G1266" s="2">
        <v>43353</v>
      </c>
      <c r="H1266" s="1">
        <v>10048</v>
      </c>
      <c r="I1266" s="1">
        <v>4232.8999999999996</v>
      </c>
    </row>
    <row r="1267" spans="1:9" x14ac:dyDescent="0.25">
      <c r="A1267" t="s">
        <v>26734</v>
      </c>
      <c r="B1267" t="s">
        <v>26735</v>
      </c>
      <c r="C1267" t="s">
        <v>26227</v>
      </c>
      <c r="D1267" t="s">
        <v>26226</v>
      </c>
      <c r="E1267" t="s">
        <v>14199</v>
      </c>
      <c r="F1267" t="s">
        <v>42</v>
      </c>
      <c r="G1267" s="2">
        <v>43104</v>
      </c>
      <c r="H1267" s="1">
        <v>47555</v>
      </c>
      <c r="I1267" s="1">
        <v>19022</v>
      </c>
    </row>
    <row r="1268" spans="1:9" x14ac:dyDescent="0.25">
      <c r="A1268" t="s">
        <v>26732</v>
      </c>
      <c r="B1268" t="s">
        <v>26733</v>
      </c>
      <c r="C1268" t="s">
        <v>26731</v>
      </c>
      <c r="D1268" t="s">
        <v>26730</v>
      </c>
      <c r="E1268" t="s">
        <v>14199</v>
      </c>
      <c r="F1268" t="s">
        <v>4</v>
      </c>
      <c r="G1268" s="2">
        <v>43340</v>
      </c>
      <c r="H1268" s="1">
        <v>401023</v>
      </c>
      <c r="I1268" s="1">
        <v>178618.46</v>
      </c>
    </row>
    <row r="1269" spans="1:9" x14ac:dyDescent="0.25">
      <c r="A1269" t="s">
        <v>26728</v>
      </c>
      <c r="B1269" t="s">
        <v>26729</v>
      </c>
      <c r="C1269" t="s">
        <v>21485</v>
      </c>
      <c r="D1269" t="s">
        <v>21484</v>
      </c>
      <c r="E1269" t="s">
        <v>14199</v>
      </c>
      <c r="F1269" t="s">
        <v>42</v>
      </c>
      <c r="G1269" s="2">
        <v>43104</v>
      </c>
      <c r="H1269" s="1">
        <v>164418</v>
      </c>
      <c r="I1269" s="1">
        <v>83987.8</v>
      </c>
    </row>
    <row r="1270" spans="1:9" x14ac:dyDescent="0.25">
      <c r="A1270" t="s">
        <v>26726</v>
      </c>
      <c r="B1270" t="s">
        <v>26727</v>
      </c>
      <c r="C1270" t="s">
        <v>5592</v>
      </c>
      <c r="D1270" t="s">
        <v>5591</v>
      </c>
      <c r="E1270" t="s">
        <v>14199</v>
      </c>
      <c r="F1270" t="s">
        <v>4</v>
      </c>
      <c r="G1270" s="2">
        <v>43347</v>
      </c>
      <c r="H1270" s="1">
        <v>82689</v>
      </c>
      <c r="I1270" s="1">
        <v>34729.379999999997</v>
      </c>
    </row>
    <row r="1271" spans="1:9" x14ac:dyDescent="0.25">
      <c r="A1271" t="s">
        <v>26724</v>
      </c>
      <c r="B1271" t="s">
        <v>26725</v>
      </c>
      <c r="C1271" t="s">
        <v>26723</v>
      </c>
      <c r="D1271" t="s">
        <v>26722</v>
      </c>
      <c r="E1271" t="s">
        <v>14199</v>
      </c>
      <c r="F1271" t="s">
        <v>4</v>
      </c>
      <c r="G1271" s="2">
        <v>43350</v>
      </c>
      <c r="H1271" s="1">
        <v>67506</v>
      </c>
      <c r="I1271" s="1">
        <v>34310.94</v>
      </c>
    </row>
    <row r="1272" spans="1:9" x14ac:dyDescent="0.25">
      <c r="A1272" t="s">
        <v>26720</v>
      </c>
      <c r="B1272" t="s">
        <v>26721</v>
      </c>
      <c r="C1272" t="s">
        <v>26719</v>
      </c>
      <c r="D1272" t="s">
        <v>26718</v>
      </c>
      <c r="E1272" t="s">
        <v>14199</v>
      </c>
      <c r="F1272" t="s">
        <v>4</v>
      </c>
      <c r="G1272" s="2">
        <v>43350</v>
      </c>
      <c r="H1272" s="1">
        <v>352574</v>
      </c>
      <c r="I1272" s="1">
        <v>187853.28</v>
      </c>
    </row>
    <row r="1273" spans="1:9" x14ac:dyDescent="0.25">
      <c r="A1273" t="s">
        <v>26716</v>
      </c>
      <c r="B1273" t="s">
        <v>26717</v>
      </c>
      <c r="C1273" t="s">
        <v>26715</v>
      </c>
      <c r="D1273" t="s">
        <v>26714</v>
      </c>
      <c r="E1273" t="s">
        <v>14199</v>
      </c>
      <c r="F1273" t="s">
        <v>4</v>
      </c>
      <c r="G1273" s="2">
        <v>43346</v>
      </c>
      <c r="H1273" s="1">
        <v>254647</v>
      </c>
      <c r="I1273" s="1">
        <v>112947.47</v>
      </c>
    </row>
    <row r="1274" spans="1:9" x14ac:dyDescent="0.25">
      <c r="A1274" t="s">
        <v>26712</v>
      </c>
      <c r="B1274" t="s">
        <v>26713</v>
      </c>
      <c r="C1274" t="s">
        <v>26526</v>
      </c>
      <c r="D1274" t="s">
        <v>26525</v>
      </c>
      <c r="E1274" t="s">
        <v>14199</v>
      </c>
      <c r="F1274" t="s">
        <v>42</v>
      </c>
      <c r="G1274" s="2">
        <v>43104</v>
      </c>
      <c r="H1274" s="1">
        <v>226862</v>
      </c>
      <c r="I1274" s="1">
        <v>90744.8</v>
      </c>
    </row>
    <row r="1275" spans="1:9" x14ac:dyDescent="0.25">
      <c r="A1275" t="s">
        <v>26710</v>
      </c>
      <c r="B1275" t="s">
        <v>26711</v>
      </c>
      <c r="C1275" t="s">
        <v>6413</v>
      </c>
      <c r="D1275" t="s">
        <v>6412</v>
      </c>
      <c r="E1275" t="s">
        <v>14199</v>
      </c>
      <c r="F1275" t="s">
        <v>4</v>
      </c>
      <c r="G1275" s="2">
        <v>43395</v>
      </c>
      <c r="H1275" s="1">
        <v>133136</v>
      </c>
      <c r="I1275" s="1">
        <v>62315.98</v>
      </c>
    </row>
    <row r="1276" spans="1:9" x14ac:dyDescent="0.25">
      <c r="A1276" t="s">
        <v>26708</v>
      </c>
      <c r="B1276" t="s">
        <v>26709</v>
      </c>
      <c r="C1276" t="s">
        <v>26707</v>
      </c>
      <c r="D1276" t="s">
        <v>26706</v>
      </c>
      <c r="E1276" t="s">
        <v>14199</v>
      </c>
      <c r="F1276" t="s">
        <v>4</v>
      </c>
      <c r="G1276" s="2">
        <v>43395</v>
      </c>
      <c r="H1276" s="1">
        <v>636476</v>
      </c>
      <c r="I1276" s="1">
        <v>278371.68</v>
      </c>
    </row>
    <row r="1277" spans="1:9" x14ac:dyDescent="0.25">
      <c r="A1277" t="s">
        <v>26704</v>
      </c>
      <c r="B1277" t="s">
        <v>26705</v>
      </c>
      <c r="C1277" t="s">
        <v>11834</v>
      </c>
      <c r="D1277" t="s">
        <v>11833</v>
      </c>
      <c r="E1277" t="s">
        <v>14199</v>
      </c>
      <c r="F1277" t="s">
        <v>4</v>
      </c>
      <c r="G1277" s="2">
        <v>43395</v>
      </c>
      <c r="H1277" s="1">
        <v>48544</v>
      </c>
      <c r="I1277" s="1">
        <v>21227.759999999998</v>
      </c>
    </row>
    <row r="1278" spans="1:9" x14ac:dyDescent="0.25">
      <c r="A1278" t="s">
        <v>26702</v>
      </c>
      <c r="B1278" t="s">
        <v>26703</v>
      </c>
      <c r="C1278" t="s">
        <v>10408</v>
      </c>
      <c r="D1278" t="s">
        <v>10407</v>
      </c>
      <c r="E1278" t="s">
        <v>14199</v>
      </c>
      <c r="F1278" t="s">
        <v>4</v>
      </c>
      <c r="G1278" s="2">
        <v>43395</v>
      </c>
      <c r="H1278" s="1">
        <v>74400</v>
      </c>
      <c r="I1278" s="1">
        <v>31248</v>
      </c>
    </row>
    <row r="1279" spans="1:9" x14ac:dyDescent="0.25">
      <c r="A1279" t="s">
        <v>26700</v>
      </c>
      <c r="B1279" t="s">
        <v>26701</v>
      </c>
      <c r="C1279" t="s">
        <v>26699</v>
      </c>
      <c r="D1279" t="s">
        <v>26698</v>
      </c>
      <c r="E1279" t="s">
        <v>14199</v>
      </c>
      <c r="F1279" t="s">
        <v>4</v>
      </c>
      <c r="G1279" s="2">
        <v>43339</v>
      </c>
      <c r="H1279" s="1">
        <v>24401</v>
      </c>
      <c r="I1279" s="1">
        <v>10248.42</v>
      </c>
    </row>
    <row r="1280" spans="1:9" x14ac:dyDescent="0.25">
      <c r="A1280" t="s">
        <v>26696</v>
      </c>
      <c r="B1280" t="s">
        <v>26697</v>
      </c>
      <c r="C1280" t="s">
        <v>6491</v>
      </c>
      <c r="D1280" t="s">
        <v>6490</v>
      </c>
      <c r="E1280" t="s">
        <v>14199</v>
      </c>
      <c r="F1280" t="s">
        <v>4</v>
      </c>
      <c r="G1280" s="2">
        <v>43395</v>
      </c>
      <c r="H1280" s="1">
        <v>117800</v>
      </c>
      <c r="I1280" s="1">
        <v>49476</v>
      </c>
    </row>
    <row r="1281" spans="1:9" x14ac:dyDescent="0.25">
      <c r="A1281" t="s">
        <v>26694</v>
      </c>
      <c r="B1281" t="s">
        <v>26695</v>
      </c>
      <c r="C1281" t="s">
        <v>26693</v>
      </c>
      <c r="D1281" t="s">
        <v>26692</v>
      </c>
      <c r="E1281" t="s">
        <v>14199</v>
      </c>
      <c r="F1281" t="s">
        <v>4</v>
      </c>
      <c r="G1281" s="2">
        <v>43390</v>
      </c>
      <c r="H1281" s="1">
        <v>37513</v>
      </c>
      <c r="I1281" s="1">
        <v>16891.66</v>
      </c>
    </row>
    <row r="1282" spans="1:9" x14ac:dyDescent="0.25">
      <c r="A1282" t="s">
        <v>26690</v>
      </c>
      <c r="B1282" t="s">
        <v>26691</v>
      </c>
      <c r="C1282" t="s">
        <v>26689</v>
      </c>
      <c r="D1282" t="s">
        <v>26688</v>
      </c>
      <c r="E1282" t="s">
        <v>14199</v>
      </c>
      <c r="F1282" t="s">
        <v>4</v>
      </c>
      <c r="G1282" s="2">
        <v>43382</v>
      </c>
      <c r="H1282" s="1">
        <v>15023</v>
      </c>
      <c r="I1282" s="1">
        <v>6309.66</v>
      </c>
    </row>
    <row r="1283" spans="1:9" x14ac:dyDescent="0.25">
      <c r="A1283" t="s">
        <v>26686</v>
      </c>
      <c r="B1283" t="s">
        <v>26687</v>
      </c>
      <c r="C1283" t="s">
        <v>26685</v>
      </c>
      <c r="D1283" t="s">
        <v>26684</v>
      </c>
      <c r="E1283" t="s">
        <v>14199</v>
      </c>
      <c r="F1283" t="s">
        <v>4</v>
      </c>
      <c r="G1283" s="2">
        <v>43350</v>
      </c>
      <c r="H1283" s="1">
        <v>66529</v>
      </c>
      <c r="I1283" s="1">
        <v>27942.18</v>
      </c>
    </row>
    <row r="1284" spans="1:9" x14ac:dyDescent="0.25">
      <c r="A1284" t="s">
        <v>26682</v>
      </c>
      <c r="B1284" t="s">
        <v>26683</v>
      </c>
      <c r="C1284" t="s">
        <v>26678</v>
      </c>
      <c r="D1284" t="s">
        <v>26681</v>
      </c>
      <c r="E1284" t="s">
        <v>14199</v>
      </c>
      <c r="F1284" t="s">
        <v>4</v>
      </c>
      <c r="G1284" s="2">
        <v>43390</v>
      </c>
      <c r="H1284" s="1">
        <v>5291</v>
      </c>
      <c r="I1284" s="1">
        <v>2222.2199999999998</v>
      </c>
    </row>
    <row r="1285" spans="1:9" x14ac:dyDescent="0.25">
      <c r="A1285" t="s">
        <v>26679</v>
      </c>
      <c r="B1285" t="s">
        <v>26680</v>
      </c>
      <c r="C1285" t="s">
        <v>26678</v>
      </c>
      <c r="D1285" t="s">
        <v>26677</v>
      </c>
      <c r="E1285" t="s">
        <v>14199</v>
      </c>
      <c r="F1285" t="s">
        <v>4</v>
      </c>
      <c r="G1285" s="2">
        <v>43390</v>
      </c>
      <c r="H1285" s="1">
        <v>177381</v>
      </c>
      <c r="I1285" s="1">
        <v>75779.09</v>
      </c>
    </row>
    <row r="1286" spans="1:9" x14ac:dyDescent="0.25">
      <c r="A1286" t="s">
        <v>26675</v>
      </c>
      <c r="B1286" t="s">
        <v>26676</v>
      </c>
      <c r="C1286" t="s">
        <v>26674</v>
      </c>
      <c r="D1286" t="s">
        <v>26673</v>
      </c>
      <c r="E1286" t="s">
        <v>14199</v>
      </c>
      <c r="F1286" t="s">
        <v>42</v>
      </c>
      <c r="G1286" s="2">
        <v>43172</v>
      </c>
      <c r="H1286" s="1">
        <v>614486</v>
      </c>
      <c r="I1286" s="1">
        <v>245794.4</v>
      </c>
    </row>
    <row r="1287" spans="1:9" x14ac:dyDescent="0.25">
      <c r="A1287" t="s">
        <v>26671</v>
      </c>
      <c r="B1287" t="s">
        <v>26672</v>
      </c>
      <c r="C1287" t="s">
        <v>26670</v>
      </c>
      <c r="D1287" t="s">
        <v>26669</v>
      </c>
      <c r="E1287" t="s">
        <v>14199</v>
      </c>
      <c r="F1287" t="s">
        <v>4</v>
      </c>
      <c r="G1287" s="2">
        <v>43390</v>
      </c>
      <c r="H1287" s="1">
        <v>110046</v>
      </c>
      <c r="I1287" s="1">
        <v>46219.32</v>
      </c>
    </row>
    <row r="1288" spans="1:9" x14ac:dyDescent="0.25">
      <c r="A1288" t="s">
        <v>26667</v>
      </c>
      <c r="B1288" t="s">
        <v>26668</v>
      </c>
      <c r="C1288" t="s">
        <v>26666</v>
      </c>
      <c r="D1288" t="s">
        <v>26665</v>
      </c>
      <c r="E1288" t="s">
        <v>14199</v>
      </c>
      <c r="F1288" t="s">
        <v>4</v>
      </c>
      <c r="G1288" s="2">
        <v>43390</v>
      </c>
      <c r="H1288" s="1">
        <v>280707</v>
      </c>
      <c r="I1288" s="1">
        <v>120594.14</v>
      </c>
    </row>
    <row r="1289" spans="1:9" x14ac:dyDescent="0.25">
      <c r="A1289" t="s">
        <v>26663</v>
      </c>
      <c r="B1289" t="s">
        <v>26664</v>
      </c>
      <c r="C1289" t="s">
        <v>26662</v>
      </c>
      <c r="D1289" t="s">
        <v>26661</v>
      </c>
      <c r="E1289" t="s">
        <v>14199</v>
      </c>
      <c r="F1289" t="s">
        <v>4</v>
      </c>
      <c r="G1289" s="2">
        <v>43390</v>
      </c>
      <c r="H1289" s="1">
        <v>135917</v>
      </c>
      <c r="I1289" s="1">
        <v>59060.23</v>
      </c>
    </row>
    <row r="1290" spans="1:9" x14ac:dyDescent="0.25">
      <c r="A1290" t="s">
        <v>26659</v>
      </c>
      <c r="B1290" t="s">
        <v>26660</v>
      </c>
      <c r="C1290" t="s">
        <v>26658</v>
      </c>
      <c r="D1290" t="s">
        <v>26657</v>
      </c>
      <c r="E1290" t="s">
        <v>14199</v>
      </c>
      <c r="F1290" t="s">
        <v>4</v>
      </c>
      <c r="G1290" s="2">
        <v>43412</v>
      </c>
      <c r="H1290" s="1">
        <v>28948</v>
      </c>
      <c r="I1290" s="1">
        <v>14427.96</v>
      </c>
    </row>
    <row r="1291" spans="1:9" x14ac:dyDescent="0.25">
      <c r="A1291" t="s">
        <v>26655</v>
      </c>
      <c r="B1291" t="s">
        <v>26656</v>
      </c>
      <c r="C1291" t="s">
        <v>26654</v>
      </c>
      <c r="D1291" t="s">
        <v>26653</v>
      </c>
      <c r="E1291" t="s">
        <v>14199</v>
      </c>
      <c r="F1291" t="s">
        <v>4</v>
      </c>
      <c r="G1291" s="2">
        <v>43390</v>
      </c>
      <c r="H1291" s="1">
        <v>37351</v>
      </c>
      <c r="I1291" s="1">
        <v>16263.71</v>
      </c>
    </row>
    <row r="1292" spans="1:9" x14ac:dyDescent="0.25">
      <c r="A1292" t="s">
        <v>26651</v>
      </c>
      <c r="B1292" t="s">
        <v>26652</v>
      </c>
      <c r="C1292" t="s">
        <v>26650</v>
      </c>
      <c r="D1292" t="s">
        <v>26649</v>
      </c>
      <c r="E1292" t="s">
        <v>14199</v>
      </c>
      <c r="F1292" t="s">
        <v>4</v>
      </c>
      <c r="G1292" s="2">
        <v>43390</v>
      </c>
      <c r="H1292" s="1">
        <v>20554</v>
      </c>
      <c r="I1292" s="1">
        <v>8632.68</v>
      </c>
    </row>
    <row r="1293" spans="1:9" x14ac:dyDescent="0.25">
      <c r="A1293" t="s">
        <v>26647</v>
      </c>
      <c r="B1293" t="s">
        <v>26648</v>
      </c>
      <c r="C1293" t="s">
        <v>26646</v>
      </c>
      <c r="D1293" t="s">
        <v>26645</v>
      </c>
      <c r="E1293" t="s">
        <v>14199</v>
      </c>
      <c r="F1293" t="s">
        <v>4</v>
      </c>
      <c r="G1293" s="2">
        <v>43390</v>
      </c>
      <c r="H1293" s="1">
        <v>25581</v>
      </c>
      <c r="I1293" s="1">
        <v>10744.02</v>
      </c>
    </row>
    <row r="1294" spans="1:9" x14ac:dyDescent="0.25">
      <c r="A1294" t="s">
        <v>26643</v>
      </c>
      <c r="B1294" t="s">
        <v>26644</v>
      </c>
      <c r="C1294" t="s">
        <v>26642</v>
      </c>
      <c r="D1294" t="s">
        <v>26641</v>
      </c>
      <c r="E1294" t="s">
        <v>14199</v>
      </c>
      <c r="F1294" t="s">
        <v>4</v>
      </c>
      <c r="G1294" s="2">
        <v>43350</v>
      </c>
      <c r="H1294" s="1">
        <v>33858</v>
      </c>
      <c r="I1294" s="1">
        <v>15015.57</v>
      </c>
    </row>
    <row r="1295" spans="1:9" x14ac:dyDescent="0.25">
      <c r="A1295" t="s">
        <v>26639</v>
      </c>
      <c r="B1295" t="s">
        <v>26640</v>
      </c>
      <c r="C1295" t="s">
        <v>1737</v>
      </c>
      <c r="D1295" t="s">
        <v>1736</v>
      </c>
      <c r="E1295" t="s">
        <v>14199</v>
      </c>
      <c r="F1295" t="s">
        <v>4</v>
      </c>
      <c r="G1295" s="2">
        <v>43370</v>
      </c>
      <c r="H1295" s="1">
        <v>12734</v>
      </c>
      <c r="I1295" s="1">
        <v>5698.36</v>
      </c>
    </row>
    <row r="1296" spans="1:9" x14ac:dyDescent="0.25">
      <c r="A1296" t="s">
        <v>26637</v>
      </c>
      <c r="B1296" t="s">
        <v>26638</v>
      </c>
      <c r="C1296" t="s">
        <v>26530</v>
      </c>
      <c r="D1296" t="s">
        <v>26529</v>
      </c>
      <c r="E1296" t="s">
        <v>14199</v>
      </c>
      <c r="F1296" t="s">
        <v>42</v>
      </c>
      <c r="G1296" s="2">
        <v>43122</v>
      </c>
      <c r="H1296" s="1">
        <v>620070</v>
      </c>
      <c r="I1296" s="1">
        <v>290512.5</v>
      </c>
    </row>
    <row r="1297" spans="1:9" x14ac:dyDescent="0.25">
      <c r="A1297" t="s">
        <v>26635</v>
      </c>
      <c r="B1297" t="s">
        <v>26636</v>
      </c>
      <c r="C1297" t="s">
        <v>26634</v>
      </c>
      <c r="D1297" t="s">
        <v>26633</v>
      </c>
      <c r="E1297" t="s">
        <v>14199</v>
      </c>
      <c r="F1297" t="s">
        <v>42</v>
      </c>
      <c r="G1297" s="2">
        <v>43411</v>
      </c>
      <c r="H1297" s="1">
        <v>45586</v>
      </c>
      <c r="I1297" s="1">
        <v>22793</v>
      </c>
    </row>
    <row r="1298" spans="1:9" x14ac:dyDescent="0.25">
      <c r="A1298" t="s">
        <v>26631</v>
      </c>
      <c r="B1298" t="s">
        <v>26632</v>
      </c>
      <c r="C1298" t="s">
        <v>26630</v>
      </c>
      <c r="D1298" t="s">
        <v>26629</v>
      </c>
      <c r="E1298" t="s">
        <v>14199</v>
      </c>
      <c r="F1298" t="s">
        <v>42</v>
      </c>
      <c r="G1298" s="2">
        <v>43418</v>
      </c>
      <c r="H1298" s="1">
        <v>29843</v>
      </c>
      <c r="I1298" s="1">
        <v>12534.06</v>
      </c>
    </row>
    <row r="1299" spans="1:9" x14ac:dyDescent="0.25">
      <c r="A1299" t="s">
        <v>26627</v>
      </c>
      <c r="B1299" t="s">
        <v>26628</v>
      </c>
      <c r="C1299" t="s">
        <v>23471</v>
      </c>
      <c r="D1299" t="s">
        <v>23470</v>
      </c>
      <c r="E1299" t="s">
        <v>14199</v>
      </c>
      <c r="F1299" t="s">
        <v>4</v>
      </c>
      <c r="G1299" s="2">
        <v>43410</v>
      </c>
      <c r="H1299" s="1">
        <v>284613</v>
      </c>
      <c r="I1299" s="1">
        <v>155877.14000000001</v>
      </c>
    </row>
    <row r="1300" spans="1:9" x14ac:dyDescent="0.25">
      <c r="A1300" t="s">
        <v>26625</v>
      </c>
      <c r="B1300" t="s">
        <v>26626</v>
      </c>
      <c r="C1300" t="s">
        <v>815</v>
      </c>
      <c r="D1300" t="s">
        <v>814</v>
      </c>
      <c r="E1300" t="s">
        <v>14199</v>
      </c>
      <c r="F1300" t="s">
        <v>4</v>
      </c>
      <c r="G1300" s="2">
        <v>43410</v>
      </c>
      <c r="H1300" s="1">
        <v>2032330</v>
      </c>
      <c r="I1300" s="1">
        <v>1065706.1000000001</v>
      </c>
    </row>
    <row r="1301" spans="1:9" x14ac:dyDescent="0.25">
      <c r="A1301" t="s">
        <v>26623</v>
      </c>
      <c r="B1301" t="s">
        <v>26624</v>
      </c>
      <c r="C1301" t="s">
        <v>1680</v>
      </c>
      <c r="D1301" t="s">
        <v>1679</v>
      </c>
      <c r="E1301" t="s">
        <v>14199</v>
      </c>
      <c r="F1301" t="s">
        <v>42</v>
      </c>
      <c r="G1301" s="2">
        <v>43392</v>
      </c>
      <c r="H1301" s="1">
        <v>237301</v>
      </c>
      <c r="I1301" s="1">
        <v>99666.42</v>
      </c>
    </row>
    <row r="1302" spans="1:9" x14ac:dyDescent="0.25">
      <c r="A1302" t="s">
        <v>26621</v>
      </c>
      <c r="B1302" t="s">
        <v>26622</v>
      </c>
      <c r="C1302" t="s">
        <v>19620</v>
      </c>
      <c r="D1302" t="s">
        <v>19619</v>
      </c>
      <c r="E1302" t="s">
        <v>14199</v>
      </c>
      <c r="F1302" t="s">
        <v>42</v>
      </c>
      <c r="G1302" s="2">
        <v>43409</v>
      </c>
      <c r="H1302" s="1">
        <v>3072304</v>
      </c>
      <c r="I1302" s="1">
        <v>1689767.2</v>
      </c>
    </row>
    <row r="1303" spans="1:9" x14ac:dyDescent="0.25">
      <c r="A1303" t="s">
        <v>26619</v>
      </c>
      <c r="B1303" t="s">
        <v>26620</v>
      </c>
      <c r="C1303" t="s">
        <v>26618</v>
      </c>
      <c r="D1303" t="s">
        <v>26617</v>
      </c>
      <c r="E1303" t="s">
        <v>14199</v>
      </c>
      <c r="F1303" t="s">
        <v>42</v>
      </c>
      <c r="G1303" s="2">
        <v>43410</v>
      </c>
      <c r="H1303" s="1">
        <v>54259</v>
      </c>
      <c r="I1303" s="1">
        <v>25193.26</v>
      </c>
    </row>
    <row r="1304" spans="1:9" x14ac:dyDescent="0.25">
      <c r="A1304" t="s">
        <v>26615</v>
      </c>
      <c r="B1304" t="s">
        <v>26616</v>
      </c>
      <c r="C1304" t="s">
        <v>7955</v>
      </c>
      <c r="D1304" t="s">
        <v>7954</v>
      </c>
      <c r="E1304" t="s">
        <v>14199</v>
      </c>
      <c r="F1304" t="s">
        <v>4</v>
      </c>
      <c r="G1304" s="2">
        <v>43420</v>
      </c>
      <c r="H1304" s="1">
        <v>151598</v>
      </c>
      <c r="I1304" s="1">
        <v>68281.16</v>
      </c>
    </row>
    <row r="1305" spans="1:9" x14ac:dyDescent="0.25">
      <c r="A1305" t="s">
        <v>26613</v>
      </c>
      <c r="B1305" t="s">
        <v>26614</v>
      </c>
      <c r="C1305" t="s">
        <v>26612</v>
      </c>
      <c r="D1305" t="s">
        <v>26611</v>
      </c>
      <c r="E1305" t="s">
        <v>14199</v>
      </c>
      <c r="F1305" t="s">
        <v>4</v>
      </c>
      <c r="G1305" s="2">
        <v>43433</v>
      </c>
      <c r="H1305" s="1">
        <v>18599</v>
      </c>
      <c r="I1305" s="1">
        <v>7811.58</v>
      </c>
    </row>
    <row r="1306" spans="1:9" x14ac:dyDescent="0.25">
      <c r="A1306" t="s">
        <v>26609</v>
      </c>
      <c r="B1306" t="s">
        <v>26610</v>
      </c>
      <c r="C1306" t="s">
        <v>26608</v>
      </c>
      <c r="D1306" t="s">
        <v>26607</v>
      </c>
      <c r="E1306" t="s">
        <v>14199</v>
      </c>
      <c r="F1306" t="s">
        <v>4</v>
      </c>
      <c r="G1306" s="2">
        <v>43433</v>
      </c>
      <c r="H1306" s="1">
        <v>164730</v>
      </c>
      <c r="I1306" s="1">
        <v>69186.600000000006</v>
      </c>
    </row>
    <row r="1307" spans="1:9" x14ac:dyDescent="0.25">
      <c r="A1307" t="s">
        <v>26605</v>
      </c>
      <c r="B1307" t="s">
        <v>26606</v>
      </c>
      <c r="C1307" t="s">
        <v>26604</v>
      </c>
      <c r="D1307" t="s">
        <v>26603</v>
      </c>
      <c r="E1307" t="s">
        <v>14199</v>
      </c>
      <c r="F1307" t="s">
        <v>4</v>
      </c>
      <c r="G1307" s="2">
        <v>43433</v>
      </c>
      <c r="H1307" s="1">
        <v>174777</v>
      </c>
      <c r="I1307" s="1">
        <v>73406.34</v>
      </c>
    </row>
    <row r="1308" spans="1:9" x14ac:dyDescent="0.25">
      <c r="A1308" t="s">
        <v>26601</v>
      </c>
      <c r="B1308" t="s">
        <v>26602</v>
      </c>
      <c r="C1308" t="s">
        <v>5000</v>
      </c>
      <c r="D1308" t="s">
        <v>4999</v>
      </c>
      <c r="E1308" t="s">
        <v>14199</v>
      </c>
      <c r="F1308" t="s">
        <v>4</v>
      </c>
      <c r="G1308" s="2">
        <v>43378</v>
      </c>
      <c r="H1308" s="1">
        <v>78944</v>
      </c>
      <c r="I1308" s="1">
        <v>40684.910000000003</v>
      </c>
    </row>
    <row r="1309" spans="1:9" x14ac:dyDescent="0.25">
      <c r="A1309" t="s">
        <v>26599</v>
      </c>
      <c r="B1309" t="s">
        <v>26600</v>
      </c>
      <c r="C1309" t="s">
        <v>26598</v>
      </c>
      <c r="D1309" t="s">
        <v>26597</v>
      </c>
      <c r="E1309" t="s">
        <v>14199</v>
      </c>
      <c r="F1309" t="s">
        <v>4</v>
      </c>
      <c r="G1309" s="2">
        <v>43378</v>
      </c>
      <c r="H1309" s="1">
        <v>23935</v>
      </c>
      <c r="I1309" s="1">
        <v>10067.65</v>
      </c>
    </row>
    <row r="1310" spans="1:9" x14ac:dyDescent="0.25">
      <c r="A1310" t="s">
        <v>26595</v>
      </c>
      <c r="B1310" t="s">
        <v>26596</v>
      </c>
      <c r="C1310" t="s">
        <v>26594</v>
      </c>
      <c r="D1310" t="s">
        <v>26593</v>
      </c>
      <c r="E1310" t="s">
        <v>14199</v>
      </c>
      <c r="F1310" t="s">
        <v>4</v>
      </c>
      <c r="G1310" s="2">
        <v>43378</v>
      </c>
      <c r="H1310" s="1">
        <v>380949</v>
      </c>
      <c r="I1310" s="1">
        <v>162028.26999999999</v>
      </c>
    </row>
    <row r="1311" spans="1:9" x14ac:dyDescent="0.25">
      <c r="A1311" t="s">
        <v>26591</v>
      </c>
      <c r="B1311" t="s">
        <v>26592</v>
      </c>
      <c r="C1311" t="s">
        <v>13012</v>
      </c>
      <c r="D1311" t="s">
        <v>13011</v>
      </c>
      <c r="E1311" t="s">
        <v>14199</v>
      </c>
      <c r="F1311" t="s">
        <v>4</v>
      </c>
      <c r="G1311" s="2">
        <v>43378</v>
      </c>
      <c r="H1311" s="1">
        <v>54902</v>
      </c>
      <c r="I1311" s="1">
        <v>25368.16</v>
      </c>
    </row>
    <row r="1312" spans="1:9" x14ac:dyDescent="0.25">
      <c r="A1312" t="s">
        <v>26589</v>
      </c>
      <c r="B1312" t="s">
        <v>26590</v>
      </c>
      <c r="C1312" t="s">
        <v>26588</v>
      </c>
      <c r="D1312" t="s">
        <v>26587</v>
      </c>
      <c r="E1312" t="s">
        <v>14199</v>
      </c>
      <c r="F1312" t="s">
        <v>4</v>
      </c>
      <c r="G1312" s="2">
        <v>43378</v>
      </c>
      <c r="H1312" s="1">
        <v>61315</v>
      </c>
      <c r="I1312" s="1">
        <v>26768.12</v>
      </c>
    </row>
    <row r="1313" spans="1:9" x14ac:dyDescent="0.25">
      <c r="A1313" t="s">
        <v>26585</v>
      </c>
      <c r="B1313" t="s">
        <v>26586</v>
      </c>
      <c r="C1313" t="s">
        <v>26584</v>
      </c>
      <c r="D1313" t="s">
        <v>26583</v>
      </c>
      <c r="E1313" t="s">
        <v>14199</v>
      </c>
      <c r="F1313" t="s">
        <v>4</v>
      </c>
      <c r="G1313" s="2">
        <v>43378</v>
      </c>
      <c r="H1313" s="1">
        <v>5410</v>
      </c>
      <c r="I1313" s="1">
        <v>2272.1999999999998</v>
      </c>
    </row>
    <row r="1314" spans="1:9" x14ac:dyDescent="0.25">
      <c r="A1314" t="s">
        <v>26581</v>
      </c>
      <c r="B1314" t="s">
        <v>26582</v>
      </c>
      <c r="C1314" t="s">
        <v>26580</v>
      </c>
      <c r="D1314" t="s">
        <v>26579</v>
      </c>
      <c r="E1314" t="s">
        <v>14199</v>
      </c>
      <c r="F1314" t="s">
        <v>42</v>
      </c>
      <c r="G1314" s="2">
        <v>43116</v>
      </c>
      <c r="H1314" s="1">
        <v>22460</v>
      </c>
      <c r="I1314" s="1">
        <v>10903</v>
      </c>
    </row>
    <row r="1315" spans="1:9" x14ac:dyDescent="0.25">
      <c r="A1315" t="s">
        <v>26577</v>
      </c>
      <c r="B1315" t="s">
        <v>26578</v>
      </c>
      <c r="C1315" t="s">
        <v>13150</v>
      </c>
      <c r="D1315" t="s">
        <v>13149</v>
      </c>
      <c r="E1315" t="s">
        <v>14199</v>
      </c>
      <c r="F1315" t="s">
        <v>4</v>
      </c>
      <c r="G1315" s="2">
        <v>43378</v>
      </c>
      <c r="H1315" s="1">
        <v>227034</v>
      </c>
      <c r="I1315" s="1">
        <v>99145.34</v>
      </c>
    </row>
    <row r="1316" spans="1:9" x14ac:dyDescent="0.25">
      <c r="A1316" t="s">
        <v>26575</v>
      </c>
      <c r="B1316" t="s">
        <v>26576</v>
      </c>
      <c r="C1316" t="s">
        <v>26574</v>
      </c>
      <c r="D1316" t="s">
        <v>26573</v>
      </c>
      <c r="E1316" t="s">
        <v>14199</v>
      </c>
      <c r="F1316" t="s">
        <v>4</v>
      </c>
      <c r="G1316" s="2">
        <v>43395</v>
      </c>
      <c r="H1316" s="1">
        <v>12872</v>
      </c>
      <c r="I1316" s="1">
        <v>5416.25</v>
      </c>
    </row>
    <row r="1317" spans="1:9" x14ac:dyDescent="0.25">
      <c r="A1317" t="s">
        <v>26571</v>
      </c>
      <c r="B1317" t="s">
        <v>26572</v>
      </c>
      <c r="C1317" t="s">
        <v>26570</v>
      </c>
      <c r="D1317" t="s">
        <v>26569</v>
      </c>
      <c r="E1317" t="s">
        <v>14199</v>
      </c>
      <c r="F1317" t="s">
        <v>4</v>
      </c>
      <c r="G1317" s="2">
        <v>43367</v>
      </c>
      <c r="H1317" s="1">
        <v>16270</v>
      </c>
      <c r="I1317" s="1">
        <v>8135</v>
      </c>
    </row>
    <row r="1318" spans="1:9" x14ac:dyDescent="0.25">
      <c r="A1318" t="s">
        <v>26567</v>
      </c>
      <c r="B1318" t="s">
        <v>26568</v>
      </c>
      <c r="C1318" t="s">
        <v>26566</v>
      </c>
      <c r="D1318" t="s">
        <v>26565</v>
      </c>
      <c r="E1318" t="s">
        <v>14199</v>
      </c>
      <c r="F1318" t="s">
        <v>42</v>
      </c>
      <c r="G1318" s="2">
        <v>43122</v>
      </c>
      <c r="H1318" s="1">
        <v>19614</v>
      </c>
      <c r="I1318" s="1">
        <v>7845.6</v>
      </c>
    </row>
    <row r="1319" spans="1:9" x14ac:dyDescent="0.25">
      <c r="A1319" t="s">
        <v>26563</v>
      </c>
      <c r="B1319" t="s">
        <v>26564</v>
      </c>
      <c r="C1319" t="s">
        <v>26562</v>
      </c>
      <c r="D1319" t="s">
        <v>26561</v>
      </c>
      <c r="E1319" t="s">
        <v>14199</v>
      </c>
      <c r="F1319" t="s">
        <v>4</v>
      </c>
      <c r="G1319" s="2">
        <v>43381</v>
      </c>
      <c r="H1319" s="1">
        <v>3781727</v>
      </c>
      <c r="I1319" s="1">
        <v>1983602.73</v>
      </c>
    </row>
    <row r="1320" spans="1:9" x14ac:dyDescent="0.25">
      <c r="A1320" t="s">
        <v>26559</v>
      </c>
      <c r="B1320" t="s">
        <v>26560</v>
      </c>
      <c r="C1320" t="s">
        <v>13045</v>
      </c>
      <c r="D1320" t="s">
        <v>13044</v>
      </c>
      <c r="E1320" t="s">
        <v>14199</v>
      </c>
      <c r="F1320" t="s">
        <v>42</v>
      </c>
      <c r="G1320" s="2">
        <v>43283</v>
      </c>
      <c r="H1320" s="1">
        <v>20411</v>
      </c>
      <c r="I1320" s="1">
        <v>8756.9</v>
      </c>
    </row>
    <row r="1321" spans="1:9" x14ac:dyDescent="0.25">
      <c r="A1321" t="s">
        <v>26557</v>
      </c>
      <c r="B1321" t="s">
        <v>26558</v>
      </c>
      <c r="C1321" t="s">
        <v>26556</v>
      </c>
      <c r="D1321" t="s">
        <v>26555</v>
      </c>
      <c r="E1321" t="s">
        <v>14199</v>
      </c>
      <c r="F1321" t="s">
        <v>4</v>
      </c>
      <c r="G1321" s="2">
        <v>43382</v>
      </c>
      <c r="H1321" s="1">
        <v>40803</v>
      </c>
      <c r="I1321" s="1">
        <v>17137.259999999998</v>
      </c>
    </row>
    <row r="1322" spans="1:9" x14ac:dyDescent="0.25">
      <c r="A1322" t="s">
        <v>26553</v>
      </c>
      <c r="B1322" t="s">
        <v>26554</v>
      </c>
      <c r="C1322" t="s">
        <v>26552</v>
      </c>
      <c r="D1322" t="s">
        <v>26551</v>
      </c>
      <c r="E1322" t="s">
        <v>14199</v>
      </c>
      <c r="F1322" t="s">
        <v>4</v>
      </c>
      <c r="G1322" s="2">
        <v>43382</v>
      </c>
      <c r="H1322" s="1">
        <v>6996</v>
      </c>
      <c r="I1322" s="1">
        <v>2938.32</v>
      </c>
    </row>
    <row r="1323" spans="1:9" x14ac:dyDescent="0.25">
      <c r="A1323" t="s">
        <v>26549</v>
      </c>
      <c r="B1323" t="s">
        <v>26550</v>
      </c>
      <c r="C1323" t="s">
        <v>26548</v>
      </c>
      <c r="D1323" t="s">
        <v>26547</v>
      </c>
      <c r="E1323" t="s">
        <v>14199</v>
      </c>
      <c r="F1323" t="s">
        <v>4</v>
      </c>
      <c r="G1323" s="2">
        <v>43431</v>
      </c>
      <c r="H1323" s="1">
        <v>36353</v>
      </c>
      <c r="I1323" s="1">
        <v>19994.150000000001</v>
      </c>
    </row>
    <row r="1324" spans="1:9" x14ac:dyDescent="0.25">
      <c r="A1324" t="s">
        <v>26545</v>
      </c>
      <c r="B1324" t="s">
        <v>26546</v>
      </c>
      <c r="C1324" t="s">
        <v>6031</v>
      </c>
      <c r="D1324" t="s">
        <v>6030</v>
      </c>
      <c r="E1324" t="s">
        <v>14199</v>
      </c>
      <c r="F1324" t="s">
        <v>42</v>
      </c>
      <c r="G1324" s="2">
        <v>43395</v>
      </c>
      <c r="H1324" s="1">
        <v>178025</v>
      </c>
      <c r="I1324" s="1">
        <v>71210</v>
      </c>
    </row>
    <row r="1325" spans="1:9" x14ac:dyDescent="0.25">
      <c r="A1325" t="s">
        <v>26543</v>
      </c>
      <c r="B1325" t="s">
        <v>26544</v>
      </c>
      <c r="C1325" t="s">
        <v>26542</v>
      </c>
      <c r="D1325" t="s">
        <v>26541</v>
      </c>
      <c r="E1325" t="s">
        <v>14199</v>
      </c>
      <c r="F1325" t="s">
        <v>4</v>
      </c>
      <c r="G1325" s="2">
        <v>43370</v>
      </c>
      <c r="H1325" s="1">
        <v>27692</v>
      </c>
      <c r="I1325" s="1">
        <v>11630.64</v>
      </c>
    </row>
    <row r="1326" spans="1:9" x14ac:dyDescent="0.25">
      <c r="A1326" t="s">
        <v>26539</v>
      </c>
      <c r="B1326" t="s">
        <v>26540</v>
      </c>
      <c r="C1326" t="s">
        <v>26538</v>
      </c>
      <c r="D1326" t="s">
        <v>26537</v>
      </c>
      <c r="E1326" t="s">
        <v>14199</v>
      </c>
      <c r="F1326" t="s">
        <v>4</v>
      </c>
      <c r="G1326" s="2">
        <v>43382</v>
      </c>
      <c r="H1326" s="1">
        <v>82992</v>
      </c>
      <c r="I1326" s="1">
        <v>35705.67</v>
      </c>
    </row>
    <row r="1327" spans="1:9" x14ac:dyDescent="0.25">
      <c r="A1327" t="s">
        <v>26535</v>
      </c>
      <c r="B1327" t="s">
        <v>26536</v>
      </c>
      <c r="C1327" t="s">
        <v>26534</v>
      </c>
      <c r="D1327" t="s">
        <v>26533</v>
      </c>
      <c r="E1327" t="s">
        <v>14199</v>
      </c>
      <c r="F1327" t="s">
        <v>4</v>
      </c>
      <c r="G1327" s="2">
        <v>43402</v>
      </c>
      <c r="H1327" s="1">
        <v>20637</v>
      </c>
      <c r="I1327" s="1">
        <v>8667.5400000000009</v>
      </c>
    </row>
    <row r="1328" spans="1:9" x14ac:dyDescent="0.25">
      <c r="A1328" t="s">
        <v>26531</v>
      </c>
      <c r="B1328" t="s">
        <v>26532</v>
      </c>
      <c r="C1328" t="s">
        <v>26530</v>
      </c>
      <c r="D1328" t="s">
        <v>26529</v>
      </c>
      <c r="E1328" t="s">
        <v>14199</v>
      </c>
      <c r="F1328" t="s">
        <v>4</v>
      </c>
      <c r="G1328" s="2">
        <v>43382</v>
      </c>
      <c r="H1328" s="1">
        <v>536438</v>
      </c>
      <c r="I1328" s="1">
        <v>272914.51</v>
      </c>
    </row>
    <row r="1329" spans="1:9" x14ac:dyDescent="0.25">
      <c r="A1329" t="s">
        <v>26527</v>
      </c>
      <c r="B1329" t="s">
        <v>26528</v>
      </c>
      <c r="C1329" t="s">
        <v>26526</v>
      </c>
      <c r="D1329" t="s">
        <v>26525</v>
      </c>
      <c r="E1329" t="s">
        <v>14199</v>
      </c>
      <c r="F1329" t="s">
        <v>4</v>
      </c>
      <c r="G1329" s="2">
        <v>43381</v>
      </c>
      <c r="H1329" s="1">
        <v>163361</v>
      </c>
      <c r="I1329" s="1">
        <v>68611.62</v>
      </c>
    </row>
    <row r="1330" spans="1:9" x14ac:dyDescent="0.25">
      <c r="A1330" t="s">
        <v>26523</v>
      </c>
      <c r="B1330" t="s">
        <v>26524</v>
      </c>
      <c r="C1330" t="s">
        <v>8203</v>
      </c>
      <c r="D1330" t="s">
        <v>8202</v>
      </c>
      <c r="E1330" t="s">
        <v>14199</v>
      </c>
      <c r="F1330" t="s">
        <v>4</v>
      </c>
      <c r="G1330" s="2">
        <v>43418</v>
      </c>
      <c r="H1330" s="1">
        <v>124156</v>
      </c>
      <c r="I1330" s="1">
        <v>55036.56</v>
      </c>
    </row>
    <row r="1331" spans="1:9" x14ac:dyDescent="0.25">
      <c r="A1331" t="s">
        <v>26521</v>
      </c>
      <c r="B1331" t="s">
        <v>26522</v>
      </c>
      <c r="C1331" t="s">
        <v>1071</v>
      </c>
      <c r="D1331" t="s">
        <v>1070</v>
      </c>
      <c r="E1331" t="s">
        <v>14199</v>
      </c>
      <c r="F1331" t="s">
        <v>4</v>
      </c>
      <c r="G1331" s="2">
        <v>43378</v>
      </c>
      <c r="H1331" s="1">
        <v>122548</v>
      </c>
      <c r="I1331" s="1">
        <v>51470.16</v>
      </c>
    </row>
    <row r="1332" spans="1:9" x14ac:dyDescent="0.25">
      <c r="A1332" t="s">
        <v>26519</v>
      </c>
      <c r="B1332" t="s">
        <v>26520</v>
      </c>
      <c r="C1332" t="s">
        <v>26518</v>
      </c>
      <c r="D1332" t="s">
        <v>26517</v>
      </c>
      <c r="E1332" t="s">
        <v>14199</v>
      </c>
      <c r="F1332" t="s">
        <v>4</v>
      </c>
      <c r="G1332" s="2">
        <v>43410</v>
      </c>
      <c r="H1332" s="1">
        <v>68777</v>
      </c>
      <c r="I1332" s="1">
        <v>28886.34</v>
      </c>
    </row>
    <row r="1333" spans="1:9" x14ac:dyDescent="0.25">
      <c r="A1333" t="s">
        <v>26515</v>
      </c>
      <c r="B1333" t="s">
        <v>26516</v>
      </c>
      <c r="C1333" t="s">
        <v>2706</v>
      </c>
      <c r="D1333" t="s">
        <v>2705</v>
      </c>
      <c r="E1333" t="s">
        <v>14199</v>
      </c>
      <c r="F1333" t="s">
        <v>4</v>
      </c>
      <c r="G1333" s="2">
        <v>43381</v>
      </c>
      <c r="H1333" s="1">
        <v>77911</v>
      </c>
      <c r="I1333" s="1">
        <v>32722.62</v>
      </c>
    </row>
    <row r="1334" spans="1:9" x14ac:dyDescent="0.25">
      <c r="A1334" t="s">
        <v>26513</v>
      </c>
      <c r="B1334" t="s">
        <v>26514</v>
      </c>
      <c r="C1334" t="s">
        <v>1544</v>
      </c>
      <c r="D1334" t="s">
        <v>1543</v>
      </c>
      <c r="E1334" t="s">
        <v>14199</v>
      </c>
      <c r="F1334" t="s">
        <v>42</v>
      </c>
      <c r="G1334" s="2">
        <v>43361</v>
      </c>
      <c r="H1334" s="1">
        <v>246484</v>
      </c>
      <c r="I1334" s="1">
        <v>107639.6</v>
      </c>
    </row>
    <row r="1335" spans="1:9" x14ac:dyDescent="0.25">
      <c r="A1335" t="s">
        <v>26511</v>
      </c>
      <c r="B1335" t="s">
        <v>26512</v>
      </c>
      <c r="C1335" t="s">
        <v>26510</v>
      </c>
      <c r="D1335" t="s">
        <v>26509</v>
      </c>
      <c r="E1335" t="s">
        <v>14199</v>
      </c>
      <c r="F1335" t="s">
        <v>4</v>
      </c>
      <c r="G1335" s="2">
        <v>43432</v>
      </c>
      <c r="H1335" s="1">
        <v>287459</v>
      </c>
      <c r="I1335" s="1">
        <v>120732.78</v>
      </c>
    </row>
    <row r="1336" spans="1:9" x14ac:dyDescent="0.25">
      <c r="A1336" t="s">
        <v>26507</v>
      </c>
      <c r="B1336" t="s">
        <v>26508</v>
      </c>
      <c r="C1336" t="s">
        <v>26506</v>
      </c>
      <c r="D1336" t="s">
        <v>26505</v>
      </c>
      <c r="E1336" t="s">
        <v>14199</v>
      </c>
      <c r="F1336" t="s">
        <v>4</v>
      </c>
      <c r="G1336" s="2">
        <v>43409</v>
      </c>
      <c r="H1336" s="1">
        <v>53395</v>
      </c>
      <c r="I1336" s="1">
        <v>22425.9</v>
      </c>
    </row>
    <row r="1337" spans="1:9" x14ac:dyDescent="0.25">
      <c r="A1337" t="s">
        <v>26503</v>
      </c>
      <c r="B1337" t="s">
        <v>26504</v>
      </c>
      <c r="C1337" t="s">
        <v>2544</v>
      </c>
      <c r="D1337" t="s">
        <v>2543</v>
      </c>
      <c r="E1337" t="s">
        <v>14199</v>
      </c>
      <c r="F1337" t="s">
        <v>4</v>
      </c>
      <c r="G1337" s="2">
        <v>43391</v>
      </c>
      <c r="H1337" s="1">
        <v>463817</v>
      </c>
      <c r="I1337" s="1">
        <v>199864.98</v>
      </c>
    </row>
    <row r="1338" spans="1:9" x14ac:dyDescent="0.25">
      <c r="A1338" t="s">
        <v>26501</v>
      </c>
      <c r="B1338" t="s">
        <v>26502</v>
      </c>
      <c r="C1338" t="s">
        <v>24900</v>
      </c>
      <c r="D1338" t="s">
        <v>24899</v>
      </c>
      <c r="E1338" t="s">
        <v>14199</v>
      </c>
      <c r="F1338" t="s">
        <v>42</v>
      </c>
      <c r="G1338" s="2">
        <v>43262</v>
      </c>
      <c r="H1338" s="1">
        <v>8515</v>
      </c>
      <c r="I1338" s="1">
        <v>4257.5</v>
      </c>
    </row>
    <row r="1339" spans="1:9" x14ac:dyDescent="0.25">
      <c r="A1339" t="s">
        <v>26499</v>
      </c>
      <c r="B1339" t="s">
        <v>26500</v>
      </c>
      <c r="C1339" t="s">
        <v>2908</v>
      </c>
      <c r="D1339" t="s">
        <v>2907</v>
      </c>
      <c r="E1339" t="s">
        <v>14199</v>
      </c>
      <c r="F1339" t="s">
        <v>4</v>
      </c>
      <c r="G1339" s="2">
        <v>43409</v>
      </c>
      <c r="H1339" s="1">
        <v>17810</v>
      </c>
      <c r="I1339" s="1">
        <v>7480.2</v>
      </c>
    </row>
    <row r="1340" spans="1:9" x14ac:dyDescent="0.25">
      <c r="A1340" t="s">
        <v>26497</v>
      </c>
      <c r="B1340" t="s">
        <v>26498</v>
      </c>
      <c r="C1340" t="s">
        <v>7123</v>
      </c>
      <c r="D1340" t="s">
        <v>7122</v>
      </c>
      <c r="E1340" t="s">
        <v>14199</v>
      </c>
      <c r="F1340" t="s">
        <v>4</v>
      </c>
      <c r="G1340" s="2">
        <v>43382</v>
      </c>
      <c r="H1340" s="1">
        <v>10313</v>
      </c>
      <c r="I1340" s="1">
        <v>4331.46</v>
      </c>
    </row>
    <row r="1341" spans="1:9" x14ac:dyDescent="0.25">
      <c r="A1341" t="s">
        <v>26495</v>
      </c>
      <c r="B1341" t="s">
        <v>26496</v>
      </c>
      <c r="C1341" t="s">
        <v>26494</v>
      </c>
      <c r="D1341" t="s">
        <v>26493</v>
      </c>
      <c r="E1341" t="s">
        <v>14199</v>
      </c>
      <c r="F1341" t="s">
        <v>4</v>
      </c>
      <c r="G1341" s="2">
        <v>43410</v>
      </c>
      <c r="H1341" s="1">
        <v>41801</v>
      </c>
      <c r="I1341" s="1">
        <v>17556.419999999998</v>
      </c>
    </row>
    <row r="1342" spans="1:9" x14ac:dyDescent="0.25">
      <c r="A1342" t="s">
        <v>26491</v>
      </c>
      <c r="B1342" t="s">
        <v>26492</v>
      </c>
      <c r="C1342" t="s">
        <v>26490</v>
      </c>
      <c r="D1342" t="s">
        <v>26489</v>
      </c>
      <c r="E1342" t="s">
        <v>14199</v>
      </c>
      <c r="F1342" t="s">
        <v>42</v>
      </c>
      <c r="G1342" s="2">
        <v>43367</v>
      </c>
      <c r="H1342" s="1">
        <v>4572</v>
      </c>
      <c r="I1342" s="1">
        <v>1920.24</v>
      </c>
    </row>
    <row r="1343" spans="1:9" x14ac:dyDescent="0.25">
      <c r="A1343" t="s">
        <v>26487</v>
      </c>
      <c r="B1343" t="s">
        <v>26488</v>
      </c>
      <c r="C1343" t="s">
        <v>7474</v>
      </c>
      <c r="D1343" t="s">
        <v>7473</v>
      </c>
      <c r="E1343" t="s">
        <v>14199</v>
      </c>
      <c r="F1343" t="s">
        <v>4</v>
      </c>
      <c r="G1343" s="2">
        <v>43411</v>
      </c>
      <c r="H1343" s="1">
        <v>102751</v>
      </c>
      <c r="I1343" s="1">
        <v>43155.42</v>
      </c>
    </row>
    <row r="1344" spans="1:9" x14ac:dyDescent="0.25">
      <c r="A1344" t="s">
        <v>26485</v>
      </c>
      <c r="B1344" t="s">
        <v>26486</v>
      </c>
      <c r="C1344" t="s">
        <v>5118</v>
      </c>
      <c r="D1344" t="s">
        <v>5117</v>
      </c>
      <c r="E1344" t="s">
        <v>14199</v>
      </c>
      <c r="F1344" t="s">
        <v>4</v>
      </c>
      <c r="G1344" s="2">
        <v>43438</v>
      </c>
      <c r="H1344" s="1">
        <v>766751</v>
      </c>
      <c r="I1344" s="1">
        <v>336947.78</v>
      </c>
    </row>
    <row r="1345" spans="1:9" x14ac:dyDescent="0.25">
      <c r="A1345" t="s">
        <v>26483</v>
      </c>
      <c r="B1345" t="s">
        <v>26484</v>
      </c>
      <c r="C1345" t="s">
        <v>26482</v>
      </c>
      <c r="D1345" t="s">
        <v>26481</v>
      </c>
      <c r="E1345" t="s">
        <v>14199</v>
      </c>
      <c r="F1345" t="s">
        <v>4</v>
      </c>
      <c r="G1345" s="2">
        <v>43389</v>
      </c>
      <c r="H1345" s="1">
        <v>14685</v>
      </c>
      <c r="I1345" s="1">
        <v>7342.5</v>
      </c>
    </row>
    <row r="1346" spans="1:9" x14ac:dyDescent="0.25">
      <c r="A1346" t="s">
        <v>26479</v>
      </c>
      <c r="B1346" t="s">
        <v>26480</v>
      </c>
      <c r="C1346" t="s">
        <v>26478</v>
      </c>
      <c r="D1346" t="s">
        <v>26477</v>
      </c>
      <c r="E1346" t="s">
        <v>14199</v>
      </c>
      <c r="F1346" t="s">
        <v>4</v>
      </c>
      <c r="G1346" s="2">
        <v>43346</v>
      </c>
      <c r="H1346" s="1">
        <v>25213</v>
      </c>
      <c r="I1346" s="1">
        <v>10589.46</v>
      </c>
    </row>
    <row r="1347" spans="1:9" x14ac:dyDescent="0.25">
      <c r="A1347" t="s">
        <v>26475</v>
      </c>
      <c r="B1347" t="s">
        <v>26476</v>
      </c>
      <c r="C1347" t="s">
        <v>2742</v>
      </c>
      <c r="D1347" t="s">
        <v>2741</v>
      </c>
      <c r="E1347" t="s">
        <v>14199</v>
      </c>
      <c r="F1347" t="s">
        <v>42</v>
      </c>
      <c r="G1347" s="2">
        <v>43413</v>
      </c>
      <c r="H1347" s="1">
        <v>468597</v>
      </c>
      <c r="I1347" s="1">
        <v>196810.74</v>
      </c>
    </row>
    <row r="1348" spans="1:9" x14ac:dyDescent="0.25">
      <c r="A1348" t="s">
        <v>26473</v>
      </c>
      <c r="B1348" t="s">
        <v>26474</v>
      </c>
      <c r="C1348" t="s">
        <v>26472</v>
      </c>
      <c r="D1348" t="s">
        <v>26471</v>
      </c>
      <c r="E1348" t="s">
        <v>14199</v>
      </c>
      <c r="F1348" t="s">
        <v>4</v>
      </c>
      <c r="G1348" s="2">
        <v>43410</v>
      </c>
      <c r="H1348" s="1">
        <v>4709</v>
      </c>
      <c r="I1348" s="1">
        <v>1977.78</v>
      </c>
    </row>
    <row r="1349" spans="1:9" x14ac:dyDescent="0.25">
      <c r="A1349" t="s">
        <v>26469</v>
      </c>
      <c r="B1349" t="s">
        <v>26470</v>
      </c>
      <c r="C1349" t="s">
        <v>26468</v>
      </c>
      <c r="D1349" t="s">
        <v>26467</v>
      </c>
      <c r="E1349" t="s">
        <v>14199</v>
      </c>
      <c r="F1349" t="s">
        <v>4</v>
      </c>
      <c r="G1349" s="2">
        <v>43388</v>
      </c>
      <c r="H1349" s="1">
        <v>70453</v>
      </c>
      <c r="I1349" s="1">
        <v>30474.39</v>
      </c>
    </row>
    <row r="1350" spans="1:9" x14ac:dyDescent="0.25">
      <c r="A1350" t="s">
        <v>26465</v>
      </c>
      <c r="B1350" t="s">
        <v>26466</v>
      </c>
      <c r="C1350" t="s">
        <v>26464</v>
      </c>
      <c r="D1350" t="s">
        <v>26463</v>
      </c>
      <c r="E1350" t="s">
        <v>14199</v>
      </c>
      <c r="F1350" t="s">
        <v>4</v>
      </c>
      <c r="G1350" s="2">
        <v>43368</v>
      </c>
      <c r="H1350" s="1">
        <v>17116</v>
      </c>
      <c r="I1350" s="1">
        <v>8558</v>
      </c>
    </row>
    <row r="1351" spans="1:9" x14ac:dyDescent="0.25">
      <c r="A1351" t="s">
        <v>26461</v>
      </c>
      <c r="B1351" t="s">
        <v>26462</v>
      </c>
      <c r="C1351" t="s">
        <v>26460</v>
      </c>
      <c r="D1351" t="s">
        <v>26459</v>
      </c>
      <c r="E1351" t="s">
        <v>14199</v>
      </c>
      <c r="F1351" t="s">
        <v>4</v>
      </c>
      <c r="G1351" s="2">
        <v>43433</v>
      </c>
      <c r="H1351" s="1">
        <v>1713641</v>
      </c>
      <c r="I1351" s="1">
        <v>800504.57</v>
      </c>
    </row>
    <row r="1352" spans="1:9" x14ac:dyDescent="0.25">
      <c r="A1352" t="s">
        <v>26457</v>
      </c>
      <c r="B1352" t="s">
        <v>26458</v>
      </c>
      <c r="C1352" t="s">
        <v>5624</v>
      </c>
      <c r="D1352" t="s">
        <v>5623</v>
      </c>
      <c r="E1352" t="s">
        <v>14199</v>
      </c>
      <c r="F1352" t="s">
        <v>4</v>
      </c>
      <c r="G1352" s="2">
        <v>43340</v>
      </c>
      <c r="H1352" s="1">
        <v>299328</v>
      </c>
      <c r="I1352" s="1">
        <v>129723.71</v>
      </c>
    </row>
    <row r="1353" spans="1:9" x14ac:dyDescent="0.25">
      <c r="A1353" t="s">
        <v>26455</v>
      </c>
      <c r="B1353" t="s">
        <v>26456</v>
      </c>
      <c r="C1353" t="s">
        <v>26454</v>
      </c>
      <c r="D1353" t="s">
        <v>26453</v>
      </c>
      <c r="E1353" t="s">
        <v>14199</v>
      </c>
      <c r="F1353" t="s">
        <v>4</v>
      </c>
      <c r="G1353" s="2">
        <v>43391</v>
      </c>
      <c r="H1353" s="1">
        <v>23764</v>
      </c>
      <c r="I1353" s="1">
        <v>9980.8799999999992</v>
      </c>
    </row>
    <row r="1354" spans="1:9" x14ac:dyDescent="0.25">
      <c r="A1354" t="s">
        <v>26451</v>
      </c>
      <c r="B1354" t="s">
        <v>26452</v>
      </c>
      <c r="C1354" t="s">
        <v>3525</v>
      </c>
      <c r="D1354" t="s">
        <v>3524</v>
      </c>
      <c r="E1354" t="s">
        <v>14199</v>
      </c>
      <c r="F1354" t="s">
        <v>4</v>
      </c>
      <c r="G1354" s="2">
        <v>43395</v>
      </c>
      <c r="H1354" s="1">
        <v>41201</v>
      </c>
      <c r="I1354" s="1">
        <v>17304.419999999998</v>
      </c>
    </row>
    <row r="1355" spans="1:9" x14ac:dyDescent="0.25">
      <c r="A1355" t="s">
        <v>26449</v>
      </c>
      <c r="B1355" t="s">
        <v>26450</v>
      </c>
      <c r="C1355" t="s">
        <v>26448</v>
      </c>
      <c r="D1355" t="s">
        <v>26447</v>
      </c>
      <c r="E1355" t="s">
        <v>14199</v>
      </c>
      <c r="F1355" t="s">
        <v>4</v>
      </c>
      <c r="G1355" s="2">
        <v>43368</v>
      </c>
      <c r="H1355" s="1">
        <v>103445</v>
      </c>
      <c r="I1355" s="1">
        <v>43623.05</v>
      </c>
    </row>
    <row r="1356" spans="1:9" x14ac:dyDescent="0.25">
      <c r="A1356" t="s">
        <v>26445</v>
      </c>
      <c r="B1356" t="s">
        <v>26446</v>
      </c>
      <c r="C1356" t="s">
        <v>26444</v>
      </c>
      <c r="D1356" t="s">
        <v>26443</v>
      </c>
      <c r="E1356" t="s">
        <v>14199</v>
      </c>
      <c r="F1356" t="s">
        <v>4</v>
      </c>
      <c r="G1356" s="2">
        <v>43377</v>
      </c>
      <c r="H1356" s="1">
        <v>566354</v>
      </c>
      <c r="I1356" s="1">
        <v>237868.68</v>
      </c>
    </row>
    <row r="1357" spans="1:9" x14ac:dyDescent="0.25">
      <c r="A1357" t="s">
        <v>26441</v>
      </c>
      <c r="B1357" t="s">
        <v>26442</v>
      </c>
      <c r="C1357" t="s">
        <v>26440</v>
      </c>
      <c r="D1357" t="s">
        <v>26439</v>
      </c>
      <c r="E1357" t="s">
        <v>14199</v>
      </c>
      <c r="F1357" t="s">
        <v>4</v>
      </c>
      <c r="G1357" s="2">
        <v>43410</v>
      </c>
      <c r="H1357" s="1">
        <v>3972</v>
      </c>
      <c r="I1357" s="1">
        <v>1668.24</v>
      </c>
    </row>
    <row r="1358" spans="1:9" x14ac:dyDescent="0.25">
      <c r="A1358" t="s">
        <v>26437</v>
      </c>
      <c r="B1358" t="s">
        <v>26438</v>
      </c>
      <c r="C1358" t="s">
        <v>12176</v>
      </c>
      <c r="D1358" t="s">
        <v>12175</v>
      </c>
      <c r="E1358" t="s">
        <v>14199</v>
      </c>
      <c r="F1358" t="s">
        <v>42</v>
      </c>
      <c r="G1358" s="2">
        <v>43370</v>
      </c>
      <c r="H1358" s="1">
        <v>185732</v>
      </c>
      <c r="I1358" s="1">
        <v>81634.48</v>
      </c>
    </row>
    <row r="1359" spans="1:9" x14ac:dyDescent="0.25">
      <c r="A1359" t="s">
        <v>26435</v>
      </c>
      <c r="B1359" t="s">
        <v>26436</v>
      </c>
      <c r="C1359" t="s">
        <v>26434</v>
      </c>
      <c r="D1359" t="s">
        <v>26433</v>
      </c>
      <c r="E1359" t="s">
        <v>14199</v>
      </c>
      <c r="F1359" t="s">
        <v>4</v>
      </c>
      <c r="G1359" s="2">
        <v>43378</v>
      </c>
      <c r="H1359" s="1">
        <v>9989</v>
      </c>
      <c r="I1359" s="1">
        <v>4195.38</v>
      </c>
    </row>
    <row r="1360" spans="1:9" x14ac:dyDescent="0.25">
      <c r="A1360" t="s">
        <v>26431</v>
      </c>
      <c r="B1360" t="s">
        <v>26432</v>
      </c>
      <c r="C1360" t="s">
        <v>9496</v>
      </c>
      <c r="D1360" t="s">
        <v>9495</v>
      </c>
      <c r="E1360" t="s">
        <v>14199</v>
      </c>
      <c r="F1360" t="s">
        <v>42</v>
      </c>
      <c r="G1360" s="2">
        <v>43346</v>
      </c>
      <c r="H1360" s="1">
        <v>815229</v>
      </c>
      <c r="I1360" s="1">
        <v>360040.2</v>
      </c>
    </row>
    <row r="1361" spans="1:9" x14ac:dyDescent="0.25">
      <c r="A1361" t="s">
        <v>26429</v>
      </c>
      <c r="B1361" t="s">
        <v>26430</v>
      </c>
      <c r="C1361" t="s">
        <v>26428</v>
      </c>
      <c r="D1361" t="s">
        <v>26427</v>
      </c>
      <c r="E1361" t="s">
        <v>14199</v>
      </c>
      <c r="F1361" t="s">
        <v>4</v>
      </c>
      <c r="G1361" s="2">
        <v>43420</v>
      </c>
      <c r="H1361" s="1">
        <v>59867</v>
      </c>
      <c r="I1361" s="1">
        <v>25144.14</v>
      </c>
    </row>
    <row r="1362" spans="1:9" x14ac:dyDescent="0.25">
      <c r="A1362" t="s">
        <v>26425</v>
      </c>
      <c r="B1362" t="s">
        <v>26426</v>
      </c>
      <c r="C1362" t="s">
        <v>26424</v>
      </c>
      <c r="D1362" t="s">
        <v>26423</v>
      </c>
      <c r="E1362" t="s">
        <v>14199</v>
      </c>
      <c r="F1362" t="s">
        <v>4</v>
      </c>
      <c r="G1362" s="2">
        <v>43391</v>
      </c>
      <c r="H1362" s="1">
        <v>863717</v>
      </c>
      <c r="I1362" s="1">
        <v>377798.98</v>
      </c>
    </row>
    <row r="1363" spans="1:9" x14ac:dyDescent="0.25">
      <c r="A1363" t="s">
        <v>26421</v>
      </c>
      <c r="B1363" t="s">
        <v>26422</v>
      </c>
      <c r="C1363" t="s">
        <v>26420</v>
      </c>
      <c r="D1363" t="s">
        <v>26419</v>
      </c>
      <c r="E1363" t="s">
        <v>14199</v>
      </c>
      <c r="F1363" t="s">
        <v>4</v>
      </c>
      <c r="G1363" s="2">
        <v>43411</v>
      </c>
      <c r="H1363" s="1">
        <v>119337</v>
      </c>
      <c r="I1363" s="1">
        <v>50121.54</v>
      </c>
    </row>
    <row r="1364" spans="1:9" x14ac:dyDescent="0.25">
      <c r="A1364" t="s">
        <v>26417</v>
      </c>
      <c r="B1364" t="s">
        <v>26418</v>
      </c>
      <c r="C1364" t="s">
        <v>11611</v>
      </c>
      <c r="D1364" t="s">
        <v>11610</v>
      </c>
      <c r="E1364" t="s">
        <v>14199</v>
      </c>
      <c r="F1364" t="s">
        <v>4</v>
      </c>
      <c r="G1364" s="2">
        <v>43350</v>
      </c>
      <c r="H1364" s="1">
        <v>52430</v>
      </c>
      <c r="I1364" s="1">
        <v>24583.42</v>
      </c>
    </row>
    <row r="1365" spans="1:9" x14ac:dyDescent="0.25">
      <c r="A1365" t="s">
        <v>26415</v>
      </c>
      <c r="B1365" t="s">
        <v>26416</v>
      </c>
      <c r="C1365" t="s">
        <v>26414</v>
      </c>
      <c r="D1365" t="s">
        <v>26413</v>
      </c>
      <c r="E1365" t="s">
        <v>14199</v>
      </c>
      <c r="F1365" t="s">
        <v>4</v>
      </c>
      <c r="G1365" s="2">
        <v>43406</v>
      </c>
      <c r="H1365" s="1">
        <v>8987</v>
      </c>
      <c r="I1365" s="1">
        <v>4493.5</v>
      </c>
    </row>
    <row r="1366" spans="1:9" x14ac:dyDescent="0.25">
      <c r="A1366" t="s">
        <v>26411</v>
      </c>
      <c r="B1366" t="s">
        <v>26412</v>
      </c>
      <c r="C1366" t="s">
        <v>1301</v>
      </c>
      <c r="D1366" t="s">
        <v>1300</v>
      </c>
      <c r="E1366" t="s">
        <v>14199</v>
      </c>
      <c r="F1366" t="s">
        <v>4</v>
      </c>
      <c r="G1366" s="2">
        <v>43425</v>
      </c>
      <c r="H1366" s="1">
        <v>404668</v>
      </c>
      <c r="I1366" s="1">
        <v>181965.76</v>
      </c>
    </row>
    <row r="1367" spans="1:9" x14ac:dyDescent="0.25">
      <c r="A1367" t="s">
        <v>26409</v>
      </c>
      <c r="B1367" t="s">
        <v>26410</v>
      </c>
      <c r="C1367" t="s">
        <v>26408</v>
      </c>
      <c r="D1367" t="s">
        <v>26407</v>
      </c>
      <c r="E1367" t="s">
        <v>14199</v>
      </c>
      <c r="F1367" t="s">
        <v>4</v>
      </c>
      <c r="G1367" s="2">
        <v>43350</v>
      </c>
      <c r="H1367" s="1">
        <v>226352</v>
      </c>
      <c r="I1367" s="1">
        <v>95067.839999999997</v>
      </c>
    </row>
    <row r="1368" spans="1:9" x14ac:dyDescent="0.25">
      <c r="A1368" t="s">
        <v>26405</v>
      </c>
      <c r="B1368" t="s">
        <v>26406</v>
      </c>
      <c r="C1368" t="s">
        <v>7550</v>
      </c>
      <c r="D1368" t="s">
        <v>7549</v>
      </c>
      <c r="E1368" t="s">
        <v>14199</v>
      </c>
      <c r="F1368" t="s">
        <v>42</v>
      </c>
      <c r="G1368" s="2">
        <v>43396</v>
      </c>
      <c r="H1368" s="1">
        <v>35388</v>
      </c>
      <c r="I1368" s="1">
        <v>14862.96</v>
      </c>
    </row>
    <row r="1369" spans="1:9" x14ac:dyDescent="0.25">
      <c r="A1369" t="s">
        <v>26403</v>
      </c>
      <c r="B1369" t="s">
        <v>26404</v>
      </c>
      <c r="C1369" t="s">
        <v>26402</v>
      </c>
      <c r="D1369" t="s">
        <v>26401</v>
      </c>
      <c r="E1369" t="s">
        <v>14199</v>
      </c>
      <c r="F1369" t="s">
        <v>4</v>
      </c>
      <c r="G1369" s="2">
        <v>43420</v>
      </c>
      <c r="H1369" s="1">
        <v>7514</v>
      </c>
      <c r="I1369" s="1">
        <v>3155.88</v>
      </c>
    </row>
    <row r="1370" spans="1:9" x14ac:dyDescent="0.25">
      <c r="A1370" t="s">
        <v>26399</v>
      </c>
      <c r="B1370" t="s">
        <v>26400</v>
      </c>
      <c r="C1370" t="s">
        <v>26398</v>
      </c>
      <c r="D1370" t="s">
        <v>26397</v>
      </c>
      <c r="E1370" t="s">
        <v>14199</v>
      </c>
      <c r="F1370" t="s">
        <v>4</v>
      </c>
      <c r="G1370" s="2">
        <v>43420</v>
      </c>
      <c r="H1370" s="1">
        <v>56407</v>
      </c>
      <c r="I1370" s="1">
        <v>23690.94</v>
      </c>
    </row>
    <row r="1371" spans="1:9" x14ac:dyDescent="0.25">
      <c r="A1371" t="s">
        <v>26395</v>
      </c>
      <c r="B1371" t="s">
        <v>26396</v>
      </c>
      <c r="C1371" t="s">
        <v>1544</v>
      </c>
      <c r="D1371" t="s">
        <v>1543</v>
      </c>
      <c r="E1371" t="s">
        <v>14199</v>
      </c>
      <c r="F1371" t="s">
        <v>42</v>
      </c>
      <c r="G1371" s="2">
        <v>43172</v>
      </c>
      <c r="H1371" s="1">
        <v>246364</v>
      </c>
      <c r="I1371" s="1">
        <v>98922.1</v>
      </c>
    </row>
    <row r="1372" spans="1:9" x14ac:dyDescent="0.25">
      <c r="A1372" t="s">
        <v>26393</v>
      </c>
      <c r="B1372" t="s">
        <v>26394</v>
      </c>
      <c r="C1372" t="s">
        <v>26392</v>
      </c>
      <c r="D1372" t="s">
        <v>26391</v>
      </c>
      <c r="E1372" t="s">
        <v>14199</v>
      </c>
      <c r="F1372" t="s">
        <v>4</v>
      </c>
      <c r="G1372" s="2">
        <v>43420</v>
      </c>
      <c r="H1372" s="1">
        <v>2239</v>
      </c>
      <c r="I1372" s="1">
        <v>940.38</v>
      </c>
    </row>
    <row r="1373" spans="1:9" x14ac:dyDescent="0.25">
      <c r="A1373" t="s">
        <v>26389</v>
      </c>
      <c r="B1373" t="s">
        <v>26390</v>
      </c>
      <c r="C1373" t="s">
        <v>25765</v>
      </c>
      <c r="D1373" t="s">
        <v>25764</v>
      </c>
      <c r="E1373" t="s">
        <v>14199</v>
      </c>
      <c r="F1373" t="s">
        <v>42</v>
      </c>
      <c r="G1373" s="2">
        <v>43103</v>
      </c>
      <c r="H1373" s="1">
        <v>5409</v>
      </c>
      <c r="I1373" s="1">
        <v>2163.6</v>
      </c>
    </row>
    <row r="1374" spans="1:9" x14ac:dyDescent="0.25">
      <c r="A1374" t="s">
        <v>26387</v>
      </c>
      <c r="B1374" t="s">
        <v>26388</v>
      </c>
      <c r="C1374" t="s">
        <v>3521</v>
      </c>
      <c r="D1374" t="s">
        <v>3520</v>
      </c>
      <c r="E1374" t="s">
        <v>14199</v>
      </c>
      <c r="F1374" t="s">
        <v>4</v>
      </c>
      <c r="G1374" s="2">
        <v>43420</v>
      </c>
      <c r="H1374" s="1">
        <v>49130</v>
      </c>
      <c r="I1374" s="1">
        <v>20634.599999999999</v>
      </c>
    </row>
    <row r="1375" spans="1:9" x14ac:dyDescent="0.25">
      <c r="A1375" t="s">
        <v>26385</v>
      </c>
      <c r="B1375" t="s">
        <v>26386</v>
      </c>
      <c r="C1375" t="s">
        <v>26384</v>
      </c>
      <c r="D1375" t="s">
        <v>26383</v>
      </c>
      <c r="E1375" t="s">
        <v>14199</v>
      </c>
      <c r="F1375" t="s">
        <v>4</v>
      </c>
      <c r="G1375" s="2">
        <v>43420</v>
      </c>
      <c r="H1375" s="1">
        <v>184828</v>
      </c>
      <c r="I1375" s="1">
        <v>101655.4</v>
      </c>
    </row>
    <row r="1376" spans="1:9" x14ac:dyDescent="0.25">
      <c r="A1376" t="s">
        <v>26381</v>
      </c>
      <c r="B1376" t="s">
        <v>26382</v>
      </c>
      <c r="C1376" t="s">
        <v>1099</v>
      </c>
      <c r="D1376" t="s">
        <v>26380</v>
      </c>
      <c r="E1376" t="s">
        <v>14199</v>
      </c>
      <c r="F1376" t="s">
        <v>4</v>
      </c>
      <c r="G1376" s="2">
        <v>43411</v>
      </c>
      <c r="H1376" s="1">
        <v>40578</v>
      </c>
      <c r="I1376" s="1">
        <v>17042.759999999998</v>
      </c>
    </row>
    <row r="1377" spans="1:9" x14ac:dyDescent="0.25">
      <c r="A1377" t="s">
        <v>26378</v>
      </c>
      <c r="B1377" t="s">
        <v>26379</v>
      </c>
      <c r="C1377" t="s">
        <v>26374</v>
      </c>
      <c r="D1377" t="s">
        <v>26377</v>
      </c>
      <c r="E1377" t="s">
        <v>14199</v>
      </c>
      <c r="F1377" t="s">
        <v>4</v>
      </c>
      <c r="G1377" s="2">
        <v>43406</v>
      </c>
      <c r="H1377" s="1">
        <v>4094</v>
      </c>
      <c r="I1377" s="1">
        <v>1936.52</v>
      </c>
    </row>
    <row r="1378" spans="1:9" x14ac:dyDescent="0.25">
      <c r="A1378" t="s">
        <v>26375</v>
      </c>
      <c r="B1378" t="s">
        <v>26376</v>
      </c>
      <c r="C1378" t="s">
        <v>26374</v>
      </c>
      <c r="D1378" t="s">
        <v>26373</v>
      </c>
      <c r="E1378" t="s">
        <v>14199</v>
      </c>
      <c r="F1378" t="s">
        <v>4</v>
      </c>
      <c r="G1378" s="2">
        <v>43406</v>
      </c>
      <c r="H1378" s="1">
        <v>10147</v>
      </c>
      <c r="I1378" s="1">
        <v>4935.8100000000004</v>
      </c>
    </row>
    <row r="1379" spans="1:9" x14ac:dyDescent="0.25">
      <c r="A1379" t="s">
        <v>26371</v>
      </c>
      <c r="B1379" t="s">
        <v>26372</v>
      </c>
      <c r="C1379" t="s">
        <v>26370</v>
      </c>
      <c r="D1379" t="s">
        <v>26369</v>
      </c>
      <c r="E1379" t="s">
        <v>14199</v>
      </c>
      <c r="F1379" t="s">
        <v>4</v>
      </c>
      <c r="G1379" s="2">
        <v>43411</v>
      </c>
      <c r="H1379" s="1">
        <v>62794</v>
      </c>
      <c r="I1379" s="1">
        <v>26373.48</v>
      </c>
    </row>
    <row r="1380" spans="1:9" x14ac:dyDescent="0.25">
      <c r="A1380" t="s">
        <v>26367</v>
      </c>
      <c r="B1380" t="s">
        <v>26368</v>
      </c>
      <c r="C1380" t="s">
        <v>13155</v>
      </c>
      <c r="D1380" t="s">
        <v>26366</v>
      </c>
      <c r="E1380" t="s">
        <v>14199</v>
      </c>
      <c r="F1380" t="s">
        <v>4</v>
      </c>
      <c r="G1380" s="2">
        <v>43406</v>
      </c>
      <c r="H1380" s="1">
        <v>6908</v>
      </c>
      <c r="I1380" s="1">
        <v>2901.36</v>
      </c>
    </row>
    <row r="1381" spans="1:9" x14ac:dyDescent="0.25">
      <c r="A1381" t="s">
        <v>26364</v>
      </c>
      <c r="B1381" t="s">
        <v>26365</v>
      </c>
      <c r="C1381" t="s">
        <v>26363</v>
      </c>
      <c r="D1381" t="s">
        <v>26362</v>
      </c>
      <c r="E1381" t="s">
        <v>14199</v>
      </c>
      <c r="F1381" t="s">
        <v>4</v>
      </c>
      <c r="G1381" s="2">
        <v>43406</v>
      </c>
      <c r="H1381" s="1">
        <v>9504</v>
      </c>
      <c r="I1381" s="1">
        <v>3991.68</v>
      </c>
    </row>
    <row r="1382" spans="1:9" x14ac:dyDescent="0.25">
      <c r="A1382" t="s">
        <v>26360</v>
      </c>
      <c r="B1382" t="s">
        <v>26361</v>
      </c>
      <c r="C1382" t="s">
        <v>24251</v>
      </c>
      <c r="D1382" t="s">
        <v>24250</v>
      </c>
      <c r="E1382" t="s">
        <v>14199</v>
      </c>
      <c r="F1382" t="s">
        <v>42</v>
      </c>
      <c r="G1382" s="2">
        <v>43173</v>
      </c>
      <c r="H1382" s="1">
        <v>13409</v>
      </c>
      <c r="I1382" s="1">
        <v>5363.6</v>
      </c>
    </row>
    <row r="1383" spans="1:9" x14ac:dyDescent="0.25">
      <c r="A1383" t="s">
        <v>26358</v>
      </c>
      <c r="B1383" t="s">
        <v>26359</v>
      </c>
      <c r="C1383" t="s">
        <v>26357</v>
      </c>
      <c r="D1383" t="s">
        <v>26356</v>
      </c>
      <c r="E1383" t="s">
        <v>14199</v>
      </c>
      <c r="F1383" t="s">
        <v>4</v>
      </c>
      <c r="G1383" s="2">
        <v>43409</v>
      </c>
      <c r="H1383" s="1">
        <v>11643</v>
      </c>
      <c r="I1383" s="1">
        <v>4890.0600000000004</v>
      </c>
    </row>
    <row r="1384" spans="1:9" x14ac:dyDescent="0.25">
      <c r="A1384" t="s">
        <v>26354</v>
      </c>
      <c r="B1384" t="s">
        <v>26355</v>
      </c>
      <c r="C1384" t="s">
        <v>21538</v>
      </c>
      <c r="D1384" t="s">
        <v>21537</v>
      </c>
      <c r="E1384" t="s">
        <v>14199</v>
      </c>
      <c r="F1384" t="s">
        <v>42</v>
      </c>
      <c r="G1384" s="2">
        <v>43173</v>
      </c>
      <c r="H1384" s="1">
        <v>8072</v>
      </c>
      <c r="I1384" s="1">
        <v>3570.8</v>
      </c>
    </row>
    <row r="1385" spans="1:9" x14ac:dyDescent="0.25">
      <c r="A1385" t="s">
        <v>26352</v>
      </c>
      <c r="B1385" t="s">
        <v>26353</v>
      </c>
      <c r="C1385" t="s">
        <v>26351</v>
      </c>
      <c r="D1385" t="s">
        <v>26350</v>
      </c>
      <c r="E1385" t="s">
        <v>14199</v>
      </c>
      <c r="F1385" t="s">
        <v>42</v>
      </c>
      <c r="G1385" s="2">
        <v>43129</v>
      </c>
      <c r="H1385" s="1">
        <v>11073</v>
      </c>
      <c r="I1385" s="1">
        <v>4429.2</v>
      </c>
    </row>
    <row r="1386" spans="1:9" x14ac:dyDescent="0.25">
      <c r="A1386" t="s">
        <v>26348</v>
      </c>
      <c r="B1386" t="s">
        <v>26349</v>
      </c>
      <c r="C1386" t="s">
        <v>26347</v>
      </c>
      <c r="D1386" t="s">
        <v>26346</v>
      </c>
      <c r="E1386" t="s">
        <v>14199</v>
      </c>
      <c r="F1386" t="s">
        <v>4</v>
      </c>
      <c r="G1386" s="2">
        <v>43406</v>
      </c>
      <c r="H1386" s="1">
        <v>4575</v>
      </c>
      <c r="I1386" s="1">
        <v>2287.5</v>
      </c>
    </row>
    <row r="1387" spans="1:9" x14ac:dyDescent="0.25">
      <c r="A1387" t="s">
        <v>26344</v>
      </c>
      <c r="B1387" t="s">
        <v>26345</v>
      </c>
      <c r="C1387" t="s">
        <v>26343</v>
      </c>
      <c r="D1387" t="s">
        <v>26342</v>
      </c>
      <c r="E1387" t="s">
        <v>14199</v>
      </c>
      <c r="F1387" t="s">
        <v>42</v>
      </c>
      <c r="G1387" s="2">
        <v>43173</v>
      </c>
      <c r="H1387" s="1">
        <v>10202</v>
      </c>
      <c r="I1387" s="1">
        <v>4626.1000000000004</v>
      </c>
    </row>
    <row r="1388" spans="1:9" x14ac:dyDescent="0.25">
      <c r="A1388" t="s">
        <v>26340</v>
      </c>
      <c r="B1388" t="s">
        <v>26341</v>
      </c>
      <c r="C1388" t="s">
        <v>8672</v>
      </c>
      <c r="D1388" t="s">
        <v>8671</v>
      </c>
      <c r="E1388" t="s">
        <v>14199</v>
      </c>
      <c r="F1388" t="s">
        <v>4</v>
      </c>
      <c r="G1388" s="2">
        <v>43406</v>
      </c>
      <c r="H1388" s="1">
        <v>116132</v>
      </c>
      <c r="I1388" s="1">
        <v>53536.69</v>
      </c>
    </row>
    <row r="1389" spans="1:9" x14ac:dyDescent="0.25">
      <c r="A1389" t="s">
        <v>26338</v>
      </c>
      <c r="B1389" t="s">
        <v>26339</v>
      </c>
      <c r="C1389" t="s">
        <v>8736</v>
      </c>
      <c r="D1389" t="s">
        <v>8735</v>
      </c>
      <c r="E1389" t="s">
        <v>14199</v>
      </c>
      <c r="F1389" t="s">
        <v>4</v>
      </c>
      <c r="G1389" s="2">
        <v>43406</v>
      </c>
      <c r="H1389" s="1">
        <v>14470</v>
      </c>
      <c r="I1389" s="1">
        <v>7235</v>
      </c>
    </row>
    <row r="1390" spans="1:9" x14ac:dyDescent="0.25">
      <c r="A1390" t="s">
        <v>26336</v>
      </c>
      <c r="B1390" t="s">
        <v>26337</v>
      </c>
      <c r="C1390" t="s">
        <v>16240</v>
      </c>
      <c r="D1390" t="s">
        <v>16239</v>
      </c>
      <c r="E1390" t="s">
        <v>14199</v>
      </c>
      <c r="F1390" t="s">
        <v>4</v>
      </c>
      <c r="G1390" s="2">
        <v>43406</v>
      </c>
      <c r="H1390" s="1">
        <v>44165</v>
      </c>
      <c r="I1390" s="1">
        <v>22082.5</v>
      </c>
    </row>
    <row r="1391" spans="1:9" x14ac:dyDescent="0.25">
      <c r="A1391" t="s">
        <v>26334</v>
      </c>
      <c r="B1391" t="s">
        <v>26335</v>
      </c>
      <c r="C1391" t="s">
        <v>26333</v>
      </c>
      <c r="D1391" t="s">
        <v>26332</v>
      </c>
      <c r="E1391" t="s">
        <v>14199</v>
      </c>
      <c r="F1391" t="s">
        <v>42</v>
      </c>
      <c r="G1391" s="2">
        <v>43173</v>
      </c>
      <c r="H1391" s="1">
        <v>4525</v>
      </c>
      <c r="I1391" s="1">
        <v>1810</v>
      </c>
    </row>
    <row r="1392" spans="1:9" x14ac:dyDescent="0.25">
      <c r="A1392" t="s">
        <v>26330</v>
      </c>
      <c r="B1392" t="s">
        <v>26331</v>
      </c>
      <c r="C1392" t="s">
        <v>26329</v>
      </c>
      <c r="D1392" t="s">
        <v>26328</v>
      </c>
      <c r="E1392" t="s">
        <v>14199</v>
      </c>
      <c r="F1392" t="s">
        <v>4</v>
      </c>
      <c r="G1392" s="2">
        <v>43391</v>
      </c>
      <c r="H1392" s="1">
        <v>187178</v>
      </c>
      <c r="I1392" s="1">
        <v>80751.83</v>
      </c>
    </row>
    <row r="1393" spans="1:9" x14ac:dyDescent="0.25">
      <c r="A1393" t="s">
        <v>26326</v>
      </c>
      <c r="B1393" t="s">
        <v>26327</v>
      </c>
      <c r="C1393" t="s">
        <v>26325</v>
      </c>
      <c r="D1393" t="s">
        <v>26324</v>
      </c>
      <c r="E1393" t="s">
        <v>14199</v>
      </c>
      <c r="F1393" t="s">
        <v>42</v>
      </c>
      <c r="G1393" s="2">
        <v>43159</v>
      </c>
      <c r="H1393" s="1">
        <v>164728</v>
      </c>
      <c r="I1393" s="1">
        <v>65891.199999999997</v>
      </c>
    </row>
    <row r="1394" spans="1:9" x14ac:dyDescent="0.25">
      <c r="A1394" t="s">
        <v>26322</v>
      </c>
      <c r="B1394" t="s">
        <v>26323</v>
      </c>
      <c r="C1394" t="s">
        <v>26321</v>
      </c>
      <c r="D1394" t="s">
        <v>26320</v>
      </c>
      <c r="E1394" t="s">
        <v>14199</v>
      </c>
      <c r="F1394" t="s">
        <v>1729</v>
      </c>
      <c r="G1394" s="2">
        <v>43391</v>
      </c>
      <c r="H1394" s="1">
        <v>16996</v>
      </c>
      <c r="I1394" s="1">
        <v>8498</v>
      </c>
    </row>
    <row r="1395" spans="1:9" x14ac:dyDescent="0.25">
      <c r="A1395" t="s">
        <v>26318</v>
      </c>
      <c r="B1395" t="s">
        <v>26319</v>
      </c>
      <c r="C1395" t="s">
        <v>17042</v>
      </c>
      <c r="D1395" t="s">
        <v>17041</v>
      </c>
      <c r="E1395" t="s">
        <v>14199</v>
      </c>
      <c r="F1395" t="s">
        <v>42</v>
      </c>
      <c r="G1395" s="2">
        <v>43103</v>
      </c>
      <c r="H1395" s="1">
        <v>92907</v>
      </c>
      <c r="I1395" s="1">
        <v>37162.800000000003</v>
      </c>
    </row>
    <row r="1396" spans="1:9" x14ac:dyDescent="0.25">
      <c r="A1396" t="s">
        <v>26316</v>
      </c>
      <c r="B1396" t="s">
        <v>26317</v>
      </c>
      <c r="C1396" t="s">
        <v>26315</v>
      </c>
      <c r="D1396" t="s">
        <v>26314</v>
      </c>
      <c r="E1396" t="s">
        <v>14199</v>
      </c>
      <c r="F1396" t="s">
        <v>4</v>
      </c>
      <c r="G1396" s="2">
        <v>43389</v>
      </c>
      <c r="H1396" s="1">
        <v>5759</v>
      </c>
      <c r="I1396" s="1">
        <v>2418.7800000000002</v>
      </c>
    </row>
    <row r="1397" spans="1:9" x14ac:dyDescent="0.25">
      <c r="A1397" t="s">
        <v>26312</v>
      </c>
      <c r="B1397" t="s">
        <v>26313</v>
      </c>
      <c r="C1397" t="s">
        <v>6633</v>
      </c>
      <c r="D1397" t="s">
        <v>6632</v>
      </c>
      <c r="E1397" t="s">
        <v>14199</v>
      </c>
      <c r="F1397" t="s">
        <v>4</v>
      </c>
      <c r="G1397" s="2">
        <v>43389</v>
      </c>
      <c r="H1397" s="1">
        <v>24214</v>
      </c>
      <c r="I1397" s="1">
        <v>10169.879999999999</v>
      </c>
    </row>
    <row r="1398" spans="1:9" x14ac:dyDescent="0.25">
      <c r="A1398" t="s">
        <v>26310</v>
      </c>
      <c r="B1398" t="s">
        <v>26311</v>
      </c>
      <c r="C1398" t="s">
        <v>26309</v>
      </c>
      <c r="D1398" t="s">
        <v>26308</v>
      </c>
      <c r="E1398" t="s">
        <v>14199</v>
      </c>
      <c r="F1398" t="s">
        <v>42</v>
      </c>
      <c r="G1398" s="2">
        <v>43116</v>
      </c>
      <c r="H1398" s="1">
        <v>270047</v>
      </c>
      <c r="I1398" s="1">
        <v>108018.8</v>
      </c>
    </row>
    <row r="1399" spans="1:9" x14ac:dyDescent="0.25">
      <c r="A1399" t="s">
        <v>26306</v>
      </c>
      <c r="B1399" t="s">
        <v>26307</v>
      </c>
      <c r="C1399" t="s">
        <v>26305</v>
      </c>
      <c r="D1399" t="s">
        <v>26304</v>
      </c>
      <c r="E1399" t="s">
        <v>14199</v>
      </c>
      <c r="F1399" t="s">
        <v>4</v>
      </c>
      <c r="G1399" s="2">
        <v>43389</v>
      </c>
      <c r="H1399" s="1">
        <v>23400</v>
      </c>
      <c r="I1399" s="1">
        <v>9828</v>
      </c>
    </row>
    <row r="1400" spans="1:9" x14ac:dyDescent="0.25">
      <c r="A1400" t="s">
        <v>26302</v>
      </c>
      <c r="B1400" t="s">
        <v>26303</v>
      </c>
      <c r="C1400" t="s">
        <v>4787</v>
      </c>
      <c r="D1400" t="s">
        <v>4786</v>
      </c>
      <c r="E1400" t="s">
        <v>14199</v>
      </c>
      <c r="F1400" t="s">
        <v>4</v>
      </c>
      <c r="G1400" s="2">
        <v>43381</v>
      </c>
      <c r="H1400" s="1">
        <v>150470</v>
      </c>
      <c r="I1400" s="1">
        <v>63197.4</v>
      </c>
    </row>
    <row r="1401" spans="1:9" x14ac:dyDescent="0.25">
      <c r="A1401" t="s">
        <v>26300</v>
      </c>
      <c r="B1401" t="s">
        <v>26301</v>
      </c>
      <c r="C1401" t="s">
        <v>25447</v>
      </c>
      <c r="D1401" t="s">
        <v>25446</v>
      </c>
      <c r="E1401" t="s">
        <v>14199</v>
      </c>
      <c r="F1401" t="s">
        <v>42</v>
      </c>
      <c r="G1401" s="2">
        <v>43133</v>
      </c>
      <c r="H1401" s="1">
        <v>366667</v>
      </c>
      <c r="I1401" s="1">
        <v>146666.79999999999</v>
      </c>
    </row>
    <row r="1402" spans="1:9" x14ac:dyDescent="0.25">
      <c r="A1402" t="s">
        <v>26298</v>
      </c>
      <c r="B1402" t="s">
        <v>26299</v>
      </c>
      <c r="C1402" t="s">
        <v>25441</v>
      </c>
      <c r="D1402" t="s">
        <v>25440</v>
      </c>
      <c r="E1402" t="s">
        <v>14199</v>
      </c>
      <c r="F1402" t="s">
        <v>42</v>
      </c>
      <c r="G1402" s="2">
        <v>43133</v>
      </c>
      <c r="H1402" s="1">
        <v>467550</v>
      </c>
      <c r="I1402" s="1">
        <v>187020</v>
      </c>
    </row>
    <row r="1403" spans="1:9" x14ac:dyDescent="0.25">
      <c r="A1403" t="s">
        <v>26296</v>
      </c>
      <c r="B1403" t="s">
        <v>26297</v>
      </c>
      <c r="C1403" t="s">
        <v>16590</v>
      </c>
      <c r="D1403" t="s">
        <v>26295</v>
      </c>
      <c r="E1403" t="s">
        <v>14199</v>
      </c>
      <c r="F1403" t="s">
        <v>4</v>
      </c>
      <c r="G1403" s="2">
        <v>43388</v>
      </c>
      <c r="H1403" s="1">
        <v>24674</v>
      </c>
      <c r="I1403" s="1">
        <v>10421.06</v>
      </c>
    </row>
    <row r="1404" spans="1:9" x14ac:dyDescent="0.25">
      <c r="A1404" t="s">
        <v>26293</v>
      </c>
      <c r="B1404" t="s">
        <v>26294</v>
      </c>
      <c r="C1404" t="s">
        <v>5350</v>
      </c>
      <c r="D1404" t="s">
        <v>5349</v>
      </c>
      <c r="E1404" t="s">
        <v>14199</v>
      </c>
      <c r="F1404" t="s">
        <v>42</v>
      </c>
      <c r="G1404" s="2">
        <v>43171</v>
      </c>
      <c r="H1404" s="1">
        <v>284312</v>
      </c>
      <c r="I1404" s="1">
        <v>114215.9</v>
      </c>
    </row>
    <row r="1405" spans="1:9" x14ac:dyDescent="0.25">
      <c r="A1405" t="s">
        <v>26291</v>
      </c>
      <c r="B1405" t="s">
        <v>26292</v>
      </c>
      <c r="C1405" t="s">
        <v>20416</v>
      </c>
      <c r="D1405" t="s">
        <v>26290</v>
      </c>
      <c r="E1405" t="s">
        <v>14199</v>
      </c>
      <c r="F1405" t="s">
        <v>4</v>
      </c>
      <c r="G1405" s="2">
        <v>43388</v>
      </c>
      <c r="H1405" s="1">
        <v>5449</v>
      </c>
      <c r="I1405" s="1">
        <v>2288.58</v>
      </c>
    </row>
    <row r="1406" spans="1:9" x14ac:dyDescent="0.25">
      <c r="A1406" t="s">
        <v>26288</v>
      </c>
      <c r="B1406" t="s">
        <v>26289</v>
      </c>
      <c r="C1406" t="s">
        <v>11824</v>
      </c>
      <c r="D1406" t="s">
        <v>11823</v>
      </c>
      <c r="E1406" t="s">
        <v>14199</v>
      </c>
      <c r="F1406" t="s">
        <v>42</v>
      </c>
      <c r="G1406" s="2">
        <v>43171</v>
      </c>
      <c r="H1406" s="1">
        <v>673712</v>
      </c>
      <c r="I1406" s="1">
        <v>269930.59999999998</v>
      </c>
    </row>
    <row r="1407" spans="1:9" x14ac:dyDescent="0.25">
      <c r="A1407" t="s">
        <v>26286</v>
      </c>
      <c r="B1407" t="s">
        <v>26287</v>
      </c>
      <c r="C1407" t="s">
        <v>26285</v>
      </c>
      <c r="D1407" t="s">
        <v>26284</v>
      </c>
      <c r="E1407" t="s">
        <v>14199</v>
      </c>
      <c r="F1407" t="s">
        <v>4</v>
      </c>
      <c r="G1407" s="2">
        <v>43388</v>
      </c>
      <c r="H1407" s="1">
        <v>599727</v>
      </c>
      <c r="I1407" s="1">
        <v>263028.53000000003</v>
      </c>
    </row>
    <row r="1408" spans="1:9" x14ac:dyDescent="0.25">
      <c r="A1408" t="s">
        <v>26282</v>
      </c>
      <c r="B1408" t="s">
        <v>26283</v>
      </c>
      <c r="C1408" t="s">
        <v>10820</v>
      </c>
      <c r="D1408" t="s">
        <v>10819</v>
      </c>
      <c r="E1408" t="s">
        <v>14199</v>
      </c>
      <c r="F1408" t="s">
        <v>4</v>
      </c>
      <c r="G1408" s="2">
        <v>43388</v>
      </c>
      <c r="H1408" s="1">
        <v>17143</v>
      </c>
      <c r="I1408" s="1">
        <v>7200.06</v>
      </c>
    </row>
    <row r="1409" spans="1:9" x14ac:dyDescent="0.25">
      <c r="A1409" t="s">
        <v>26280</v>
      </c>
      <c r="B1409" t="s">
        <v>26281</v>
      </c>
      <c r="C1409" t="s">
        <v>26279</v>
      </c>
      <c r="D1409" t="s">
        <v>26278</v>
      </c>
      <c r="E1409" t="s">
        <v>14199</v>
      </c>
      <c r="F1409" t="s">
        <v>4</v>
      </c>
      <c r="G1409" s="2">
        <v>43420</v>
      </c>
      <c r="H1409" s="1">
        <v>78520</v>
      </c>
      <c r="I1409" s="1">
        <v>33748.800000000003</v>
      </c>
    </row>
    <row r="1410" spans="1:9" x14ac:dyDescent="0.25">
      <c r="A1410" t="s">
        <v>26276</v>
      </c>
      <c r="B1410" t="s">
        <v>26277</v>
      </c>
      <c r="C1410" t="s">
        <v>26275</v>
      </c>
      <c r="D1410" t="s">
        <v>26274</v>
      </c>
      <c r="E1410" t="s">
        <v>14199</v>
      </c>
      <c r="F1410" t="s">
        <v>4</v>
      </c>
      <c r="G1410" s="2">
        <v>43420</v>
      </c>
      <c r="H1410" s="1">
        <v>100214</v>
      </c>
      <c r="I1410" s="1">
        <v>42089.88</v>
      </c>
    </row>
    <row r="1411" spans="1:9" x14ac:dyDescent="0.25">
      <c r="A1411" t="s">
        <v>26272</v>
      </c>
      <c r="B1411" t="s">
        <v>26273</v>
      </c>
      <c r="C1411" t="s">
        <v>26271</v>
      </c>
      <c r="D1411" t="s">
        <v>26270</v>
      </c>
      <c r="E1411" t="s">
        <v>14199</v>
      </c>
      <c r="F1411" t="s">
        <v>4</v>
      </c>
      <c r="G1411" s="2">
        <v>43388</v>
      </c>
      <c r="H1411" s="1">
        <v>62756</v>
      </c>
      <c r="I1411" s="1">
        <v>27242.959999999999</v>
      </c>
    </row>
    <row r="1412" spans="1:9" x14ac:dyDescent="0.25">
      <c r="A1412" t="s">
        <v>26268</v>
      </c>
      <c r="B1412" t="s">
        <v>26269</v>
      </c>
      <c r="C1412" t="s">
        <v>22579</v>
      </c>
      <c r="D1412" t="s">
        <v>22578</v>
      </c>
      <c r="E1412" t="s">
        <v>14199</v>
      </c>
      <c r="F1412" t="s">
        <v>42</v>
      </c>
      <c r="G1412" s="2">
        <v>43172</v>
      </c>
      <c r="H1412" s="1">
        <v>146865</v>
      </c>
      <c r="I1412" s="1">
        <v>58746</v>
      </c>
    </row>
    <row r="1413" spans="1:9" x14ac:dyDescent="0.25">
      <c r="A1413" t="s">
        <v>26266</v>
      </c>
      <c r="B1413" t="s">
        <v>26267</v>
      </c>
      <c r="C1413" t="s">
        <v>26265</v>
      </c>
      <c r="D1413" t="s">
        <v>26264</v>
      </c>
      <c r="E1413" t="s">
        <v>14199</v>
      </c>
      <c r="F1413" t="s">
        <v>4</v>
      </c>
      <c r="G1413" s="2">
        <v>43388</v>
      </c>
      <c r="H1413" s="1">
        <v>56384</v>
      </c>
      <c r="I1413" s="1">
        <v>23681.279999999999</v>
      </c>
    </row>
    <row r="1414" spans="1:9" x14ac:dyDescent="0.25">
      <c r="A1414" t="s">
        <v>26262</v>
      </c>
      <c r="B1414" t="s">
        <v>26263</v>
      </c>
      <c r="C1414" t="s">
        <v>26261</v>
      </c>
      <c r="D1414" t="s">
        <v>26260</v>
      </c>
      <c r="E1414" t="s">
        <v>14199</v>
      </c>
      <c r="F1414" t="s">
        <v>4</v>
      </c>
      <c r="G1414" s="2">
        <v>43404</v>
      </c>
      <c r="H1414" s="1">
        <v>62765</v>
      </c>
      <c r="I1414" s="1">
        <v>26361.3</v>
      </c>
    </row>
    <row r="1415" spans="1:9" x14ac:dyDescent="0.25">
      <c r="A1415" t="s">
        <v>26258</v>
      </c>
      <c r="B1415" t="s">
        <v>26259</v>
      </c>
      <c r="C1415" t="s">
        <v>26257</v>
      </c>
      <c r="D1415" t="s">
        <v>26256</v>
      </c>
      <c r="E1415" t="s">
        <v>14199</v>
      </c>
      <c r="F1415" t="s">
        <v>4</v>
      </c>
      <c r="G1415" s="2">
        <v>43396</v>
      </c>
      <c r="H1415" s="1">
        <v>130427</v>
      </c>
      <c r="I1415" s="1">
        <v>54779.34</v>
      </c>
    </row>
    <row r="1416" spans="1:9" x14ac:dyDescent="0.25">
      <c r="A1416" t="s">
        <v>26254</v>
      </c>
      <c r="B1416" t="s">
        <v>26255</v>
      </c>
      <c r="C1416" t="s">
        <v>26253</v>
      </c>
      <c r="D1416" t="s">
        <v>26252</v>
      </c>
      <c r="E1416" t="s">
        <v>14199</v>
      </c>
      <c r="F1416" t="s">
        <v>4</v>
      </c>
      <c r="G1416" s="2">
        <v>43388</v>
      </c>
      <c r="H1416" s="1">
        <v>26914</v>
      </c>
      <c r="I1416" s="1">
        <v>11770.2</v>
      </c>
    </row>
    <row r="1417" spans="1:9" x14ac:dyDescent="0.25">
      <c r="A1417" t="s">
        <v>26250</v>
      </c>
      <c r="B1417" t="s">
        <v>26251</v>
      </c>
      <c r="C1417" t="s">
        <v>21411</v>
      </c>
      <c r="D1417" t="s">
        <v>21410</v>
      </c>
      <c r="E1417" t="s">
        <v>14199</v>
      </c>
      <c r="F1417" t="s">
        <v>42</v>
      </c>
      <c r="G1417" s="2">
        <v>43158</v>
      </c>
      <c r="H1417" s="1">
        <v>44045</v>
      </c>
      <c r="I1417" s="1">
        <v>17618</v>
      </c>
    </row>
    <row r="1418" spans="1:9" x14ac:dyDescent="0.25">
      <c r="A1418" t="s">
        <v>26248</v>
      </c>
      <c r="B1418" t="s">
        <v>26249</v>
      </c>
      <c r="C1418" t="s">
        <v>26247</v>
      </c>
      <c r="D1418" t="s">
        <v>26246</v>
      </c>
      <c r="E1418" t="s">
        <v>14199</v>
      </c>
      <c r="F1418" t="s">
        <v>4</v>
      </c>
      <c r="G1418" s="2">
        <v>43388</v>
      </c>
      <c r="H1418" s="1">
        <v>38752</v>
      </c>
      <c r="I1418" s="1">
        <v>17238.64</v>
      </c>
    </row>
    <row r="1419" spans="1:9" x14ac:dyDescent="0.25">
      <c r="A1419" t="s">
        <v>26244</v>
      </c>
      <c r="B1419" t="s">
        <v>26245</v>
      </c>
      <c r="C1419" t="s">
        <v>26243</v>
      </c>
      <c r="D1419" t="s">
        <v>26242</v>
      </c>
      <c r="E1419" t="s">
        <v>14199</v>
      </c>
      <c r="F1419" t="s">
        <v>4</v>
      </c>
      <c r="G1419" s="2">
        <v>43420</v>
      </c>
      <c r="H1419" s="1">
        <v>29387</v>
      </c>
      <c r="I1419" s="1">
        <v>14693.5</v>
      </c>
    </row>
    <row r="1420" spans="1:9" x14ac:dyDescent="0.25">
      <c r="A1420" t="s">
        <v>26240</v>
      </c>
      <c r="B1420" t="s">
        <v>26241</v>
      </c>
      <c r="C1420" t="s">
        <v>26239</v>
      </c>
      <c r="D1420" t="s">
        <v>26238</v>
      </c>
      <c r="E1420" t="s">
        <v>14199</v>
      </c>
      <c r="F1420" t="s">
        <v>4</v>
      </c>
      <c r="G1420" s="2">
        <v>43420</v>
      </c>
      <c r="H1420" s="1">
        <v>18848</v>
      </c>
      <c r="I1420" s="1">
        <v>7916.16</v>
      </c>
    </row>
    <row r="1421" spans="1:9" x14ac:dyDescent="0.25">
      <c r="A1421" t="s">
        <v>26236</v>
      </c>
      <c r="B1421" t="s">
        <v>26237</v>
      </c>
      <c r="C1421" t="s">
        <v>26235</v>
      </c>
      <c r="D1421" t="s">
        <v>26234</v>
      </c>
      <c r="E1421" t="s">
        <v>14199</v>
      </c>
      <c r="F1421" t="s">
        <v>4</v>
      </c>
      <c r="G1421" s="2">
        <v>43388</v>
      </c>
      <c r="H1421" s="1">
        <v>13393</v>
      </c>
      <c r="I1421" s="1">
        <v>5625.06</v>
      </c>
    </row>
    <row r="1422" spans="1:9" x14ac:dyDescent="0.25">
      <c r="A1422" t="s">
        <v>26232</v>
      </c>
      <c r="B1422" t="s">
        <v>26233</v>
      </c>
      <c r="C1422" t="s">
        <v>4221</v>
      </c>
      <c r="D1422" t="s">
        <v>4220</v>
      </c>
      <c r="E1422" t="s">
        <v>14199</v>
      </c>
      <c r="F1422" t="s">
        <v>4</v>
      </c>
      <c r="G1422" s="2">
        <v>43349</v>
      </c>
      <c r="H1422" s="1">
        <v>65624</v>
      </c>
      <c r="I1422" s="1">
        <v>27588.47</v>
      </c>
    </row>
    <row r="1423" spans="1:9" x14ac:dyDescent="0.25">
      <c r="A1423" t="s">
        <v>26230</v>
      </c>
      <c r="B1423" t="s">
        <v>26231</v>
      </c>
      <c r="C1423" t="s">
        <v>10852</v>
      </c>
      <c r="D1423" t="s">
        <v>10851</v>
      </c>
      <c r="E1423" t="s">
        <v>14199</v>
      </c>
      <c r="F1423" t="s">
        <v>4</v>
      </c>
      <c r="G1423" s="2">
        <v>43340</v>
      </c>
      <c r="H1423" s="1">
        <v>196897</v>
      </c>
      <c r="I1423" s="1">
        <v>108293.35</v>
      </c>
    </row>
    <row r="1424" spans="1:9" x14ac:dyDescent="0.25">
      <c r="A1424" t="s">
        <v>26228</v>
      </c>
      <c r="B1424" t="s">
        <v>26229</v>
      </c>
      <c r="C1424" t="s">
        <v>26227</v>
      </c>
      <c r="D1424" t="s">
        <v>26226</v>
      </c>
      <c r="E1424" t="s">
        <v>14199</v>
      </c>
      <c r="F1424" t="s">
        <v>4</v>
      </c>
      <c r="G1424" s="2">
        <v>43339</v>
      </c>
      <c r="H1424" s="1">
        <v>81948</v>
      </c>
      <c r="I1424" s="1">
        <v>34418.160000000003</v>
      </c>
    </row>
    <row r="1425" spans="1:9" x14ac:dyDescent="0.25">
      <c r="A1425" t="s">
        <v>26224</v>
      </c>
      <c r="B1425" t="s">
        <v>26225</v>
      </c>
      <c r="C1425" t="s">
        <v>6879</v>
      </c>
      <c r="D1425" t="s">
        <v>6878</v>
      </c>
      <c r="E1425" t="s">
        <v>14199</v>
      </c>
      <c r="F1425" t="s">
        <v>4</v>
      </c>
      <c r="G1425" s="2">
        <v>43339</v>
      </c>
      <c r="H1425" s="1">
        <v>648252</v>
      </c>
      <c r="I1425" s="1">
        <v>356538.6</v>
      </c>
    </row>
    <row r="1426" spans="1:9" x14ac:dyDescent="0.25">
      <c r="A1426" t="s">
        <v>26222</v>
      </c>
      <c r="B1426" t="s">
        <v>26223</v>
      </c>
      <c r="C1426" t="s">
        <v>26221</v>
      </c>
      <c r="D1426" t="s">
        <v>26220</v>
      </c>
      <c r="E1426" t="s">
        <v>14199</v>
      </c>
      <c r="F1426" t="s">
        <v>4</v>
      </c>
      <c r="G1426" s="2">
        <v>43346</v>
      </c>
      <c r="H1426" s="1">
        <v>416352</v>
      </c>
      <c r="I1426" s="1">
        <v>228993.6</v>
      </c>
    </row>
    <row r="1427" spans="1:9" x14ac:dyDescent="0.25">
      <c r="A1427" t="s">
        <v>26218</v>
      </c>
      <c r="B1427" t="s">
        <v>26219</v>
      </c>
      <c r="C1427" t="s">
        <v>26217</v>
      </c>
      <c r="D1427" t="s">
        <v>26216</v>
      </c>
      <c r="E1427" t="s">
        <v>14199</v>
      </c>
      <c r="F1427" t="s">
        <v>42</v>
      </c>
      <c r="G1427" s="2">
        <v>43404</v>
      </c>
      <c r="H1427" s="1">
        <v>41801</v>
      </c>
      <c r="I1427" s="1">
        <v>17556.419999999998</v>
      </c>
    </row>
    <row r="1428" spans="1:9" x14ac:dyDescent="0.25">
      <c r="A1428" t="s">
        <v>26214</v>
      </c>
      <c r="B1428" t="s">
        <v>26215</v>
      </c>
      <c r="C1428" t="s">
        <v>26213</v>
      </c>
      <c r="D1428" t="s">
        <v>26212</v>
      </c>
      <c r="E1428" t="s">
        <v>14199</v>
      </c>
      <c r="F1428" t="s">
        <v>4</v>
      </c>
      <c r="G1428" s="2">
        <v>43391</v>
      </c>
      <c r="H1428" s="1">
        <v>1481938</v>
      </c>
      <c r="I1428" s="1">
        <v>696102.43</v>
      </c>
    </row>
    <row r="1429" spans="1:9" x14ac:dyDescent="0.25">
      <c r="A1429" t="s">
        <v>26210</v>
      </c>
      <c r="B1429" t="s">
        <v>26211</v>
      </c>
      <c r="C1429" t="s">
        <v>26209</v>
      </c>
      <c r="D1429" t="s">
        <v>26208</v>
      </c>
      <c r="E1429" t="s">
        <v>14199</v>
      </c>
      <c r="F1429" t="s">
        <v>42</v>
      </c>
      <c r="G1429" s="2">
        <v>43413</v>
      </c>
      <c r="H1429" s="1">
        <v>40368</v>
      </c>
      <c r="I1429" s="1">
        <v>16954.560000000001</v>
      </c>
    </row>
    <row r="1430" spans="1:9" x14ac:dyDescent="0.25">
      <c r="A1430" t="s">
        <v>26206</v>
      </c>
      <c r="B1430" t="s">
        <v>26207</v>
      </c>
      <c r="C1430" t="s">
        <v>26205</v>
      </c>
      <c r="D1430" t="s">
        <v>26204</v>
      </c>
      <c r="E1430" t="s">
        <v>14199</v>
      </c>
      <c r="F1430" t="s">
        <v>4</v>
      </c>
      <c r="G1430" s="2">
        <v>43404</v>
      </c>
      <c r="H1430" s="1">
        <v>182804</v>
      </c>
      <c r="I1430" s="1">
        <v>76792.89</v>
      </c>
    </row>
    <row r="1431" spans="1:9" x14ac:dyDescent="0.25">
      <c r="A1431" t="s">
        <v>26202</v>
      </c>
      <c r="B1431" t="s">
        <v>26203</v>
      </c>
      <c r="C1431" t="s">
        <v>26201</v>
      </c>
      <c r="D1431" t="s">
        <v>26200</v>
      </c>
      <c r="E1431" t="s">
        <v>14199</v>
      </c>
      <c r="F1431" t="s">
        <v>4</v>
      </c>
      <c r="G1431" s="2">
        <v>43413</v>
      </c>
      <c r="H1431" s="1">
        <v>7806</v>
      </c>
      <c r="I1431" s="1">
        <v>3446.92</v>
      </c>
    </row>
    <row r="1432" spans="1:9" x14ac:dyDescent="0.25">
      <c r="A1432" t="s">
        <v>26198</v>
      </c>
      <c r="B1432" t="s">
        <v>26199</v>
      </c>
      <c r="C1432" t="s">
        <v>26197</v>
      </c>
      <c r="D1432" t="s">
        <v>26196</v>
      </c>
      <c r="E1432" t="s">
        <v>14199</v>
      </c>
      <c r="F1432" t="s">
        <v>4</v>
      </c>
      <c r="G1432" s="2">
        <v>43413</v>
      </c>
      <c r="H1432" s="1">
        <v>17582</v>
      </c>
      <c r="I1432" s="1">
        <v>7836.76</v>
      </c>
    </row>
    <row r="1433" spans="1:9" x14ac:dyDescent="0.25">
      <c r="A1433" t="s">
        <v>26194</v>
      </c>
      <c r="B1433" t="s">
        <v>26195</v>
      </c>
      <c r="C1433" t="s">
        <v>26193</v>
      </c>
      <c r="D1433" t="s">
        <v>26192</v>
      </c>
      <c r="E1433" t="s">
        <v>14199</v>
      </c>
      <c r="F1433" t="s">
        <v>4</v>
      </c>
      <c r="G1433" s="2">
        <v>43382</v>
      </c>
      <c r="H1433" s="1">
        <v>22640</v>
      </c>
      <c r="I1433" s="1">
        <v>10226.530000000001</v>
      </c>
    </row>
    <row r="1434" spans="1:9" x14ac:dyDescent="0.25">
      <c r="A1434" t="s">
        <v>26190</v>
      </c>
      <c r="B1434" t="s">
        <v>26191</v>
      </c>
      <c r="C1434" t="s">
        <v>26189</v>
      </c>
      <c r="D1434" t="s">
        <v>26188</v>
      </c>
      <c r="E1434" t="s">
        <v>14199</v>
      </c>
      <c r="F1434" t="s">
        <v>4</v>
      </c>
      <c r="G1434" s="2">
        <v>43382</v>
      </c>
      <c r="H1434" s="1">
        <v>30732</v>
      </c>
      <c r="I1434" s="1">
        <v>13194.87</v>
      </c>
    </row>
    <row r="1435" spans="1:9" x14ac:dyDescent="0.25">
      <c r="A1435" t="s">
        <v>26186</v>
      </c>
      <c r="B1435" t="s">
        <v>26187</v>
      </c>
      <c r="C1435" t="s">
        <v>26185</v>
      </c>
      <c r="D1435" t="s">
        <v>26184</v>
      </c>
      <c r="E1435" t="s">
        <v>14199</v>
      </c>
      <c r="F1435" t="s">
        <v>4</v>
      </c>
      <c r="G1435" s="2">
        <v>43413</v>
      </c>
      <c r="H1435" s="1">
        <v>31205</v>
      </c>
      <c r="I1435" s="1">
        <v>13106.1</v>
      </c>
    </row>
    <row r="1436" spans="1:9" x14ac:dyDescent="0.25">
      <c r="A1436" t="s">
        <v>26182</v>
      </c>
      <c r="B1436" t="s">
        <v>26183</v>
      </c>
      <c r="C1436" t="s">
        <v>26181</v>
      </c>
      <c r="D1436" t="s">
        <v>26180</v>
      </c>
      <c r="E1436" t="s">
        <v>14199</v>
      </c>
      <c r="F1436" t="s">
        <v>42</v>
      </c>
      <c r="G1436" s="2">
        <v>43186</v>
      </c>
      <c r="H1436" s="1">
        <v>31650</v>
      </c>
      <c r="I1436" s="1">
        <v>12660</v>
      </c>
    </row>
    <row r="1437" spans="1:9" x14ac:dyDescent="0.25">
      <c r="A1437" t="s">
        <v>26178</v>
      </c>
      <c r="B1437" t="s">
        <v>26179</v>
      </c>
      <c r="C1437" t="s">
        <v>26177</v>
      </c>
      <c r="D1437" t="s">
        <v>26176</v>
      </c>
      <c r="E1437" t="s">
        <v>14199</v>
      </c>
      <c r="F1437" t="s">
        <v>42</v>
      </c>
      <c r="G1437" s="2">
        <v>43396</v>
      </c>
      <c r="H1437" s="1">
        <v>107162</v>
      </c>
      <c r="I1437" s="1">
        <v>45008.04</v>
      </c>
    </row>
    <row r="1438" spans="1:9" x14ac:dyDescent="0.25">
      <c r="A1438" t="s">
        <v>26174</v>
      </c>
      <c r="B1438" t="s">
        <v>26175</v>
      </c>
      <c r="C1438" t="s">
        <v>26173</v>
      </c>
      <c r="D1438" t="s">
        <v>26172</v>
      </c>
      <c r="E1438" t="s">
        <v>14199</v>
      </c>
      <c r="F1438" t="s">
        <v>42</v>
      </c>
      <c r="G1438" s="2">
        <v>43293</v>
      </c>
      <c r="H1438" s="1">
        <v>27898</v>
      </c>
      <c r="I1438" s="1">
        <v>11159.2</v>
      </c>
    </row>
    <row r="1439" spans="1:9" x14ac:dyDescent="0.25">
      <c r="A1439" t="s">
        <v>26170</v>
      </c>
      <c r="B1439" t="s">
        <v>26171</v>
      </c>
      <c r="C1439" t="s">
        <v>26169</v>
      </c>
      <c r="D1439" t="s">
        <v>26168</v>
      </c>
      <c r="E1439" t="s">
        <v>14199</v>
      </c>
      <c r="F1439" t="s">
        <v>4</v>
      </c>
      <c r="G1439" s="2">
        <v>43404</v>
      </c>
      <c r="H1439" s="1">
        <v>51503</v>
      </c>
      <c r="I1439" s="1">
        <v>23336.080000000002</v>
      </c>
    </row>
    <row r="1440" spans="1:9" x14ac:dyDescent="0.25">
      <c r="A1440" t="s">
        <v>26166</v>
      </c>
      <c r="B1440" t="s">
        <v>26167</v>
      </c>
      <c r="C1440" t="s">
        <v>3006</v>
      </c>
      <c r="D1440" t="s">
        <v>3005</v>
      </c>
      <c r="E1440" t="s">
        <v>14199</v>
      </c>
      <c r="F1440" t="s">
        <v>4</v>
      </c>
      <c r="G1440" s="2">
        <v>43396</v>
      </c>
      <c r="H1440" s="1">
        <v>176904</v>
      </c>
      <c r="I1440" s="1">
        <v>74299.679999999993</v>
      </c>
    </row>
    <row r="1441" spans="1:9" x14ac:dyDescent="0.25">
      <c r="A1441" t="s">
        <v>26164</v>
      </c>
      <c r="B1441" t="s">
        <v>26165</v>
      </c>
      <c r="C1441" t="s">
        <v>26163</v>
      </c>
      <c r="D1441" t="s">
        <v>26162</v>
      </c>
      <c r="E1441" t="s">
        <v>14199</v>
      </c>
      <c r="F1441" t="s">
        <v>42</v>
      </c>
      <c r="G1441" s="2">
        <v>43411</v>
      </c>
      <c r="H1441" s="1">
        <v>8126</v>
      </c>
      <c r="I1441" s="1">
        <v>4063</v>
      </c>
    </row>
    <row r="1442" spans="1:9" x14ac:dyDescent="0.25">
      <c r="A1442" t="s">
        <v>26160</v>
      </c>
      <c r="B1442" t="s">
        <v>26161</v>
      </c>
      <c r="C1442" t="s">
        <v>26159</v>
      </c>
      <c r="D1442" t="s">
        <v>26158</v>
      </c>
      <c r="E1442" t="s">
        <v>14199</v>
      </c>
      <c r="F1442" t="s">
        <v>4</v>
      </c>
      <c r="G1442" s="2">
        <v>43343</v>
      </c>
      <c r="H1442" s="1">
        <v>76391</v>
      </c>
      <c r="I1442" s="1">
        <v>32084.22</v>
      </c>
    </row>
    <row r="1443" spans="1:9" x14ac:dyDescent="0.25">
      <c r="A1443" t="s">
        <v>26156</v>
      </c>
      <c r="B1443" t="s">
        <v>26157</v>
      </c>
      <c r="C1443" t="s">
        <v>26155</v>
      </c>
      <c r="D1443" t="s">
        <v>26154</v>
      </c>
      <c r="E1443" t="s">
        <v>14199</v>
      </c>
      <c r="F1443" t="s">
        <v>4</v>
      </c>
      <c r="G1443" s="2">
        <v>43343</v>
      </c>
      <c r="H1443" s="1">
        <v>39537</v>
      </c>
      <c r="I1443" s="1">
        <v>16645.580000000002</v>
      </c>
    </row>
    <row r="1444" spans="1:9" x14ac:dyDescent="0.25">
      <c r="A1444" t="s">
        <v>26152</v>
      </c>
      <c r="B1444" t="s">
        <v>26153</v>
      </c>
      <c r="C1444" t="s">
        <v>2501</v>
      </c>
      <c r="D1444" t="s">
        <v>2500</v>
      </c>
      <c r="E1444" t="s">
        <v>14199</v>
      </c>
      <c r="F1444" t="s">
        <v>4</v>
      </c>
      <c r="G1444" s="2">
        <v>43350</v>
      </c>
      <c r="H1444" s="1">
        <v>706823</v>
      </c>
      <c r="I1444" s="1">
        <v>318636.37</v>
      </c>
    </row>
    <row r="1445" spans="1:9" x14ac:dyDescent="0.25">
      <c r="A1445" t="s">
        <v>26150</v>
      </c>
      <c r="B1445" t="s">
        <v>26151</v>
      </c>
      <c r="C1445" t="s">
        <v>26149</v>
      </c>
      <c r="D1445" t="s">
        <v>26148</v>
      </c>
      <c r="E1445" t="s">
        <v>14199</v>
      </c>
      <c r="F1445" t="s">
        <v>42</v>
      </c>
      <c r="G1445" s="2">
        <v>43173</v>
      </c>
      <c r="H1445" s="1">
        <v>602654</v>
      </c>
      <c r="I1445" s="1">
        <v>260965.5</v>
      </c>
    </row>
    <row r="1446" spans="1:9" x14ac:dyDescent="0.25">
      <c r="A1446" t="s">
        <v>26146</v>
      </c>
      <c r="B1446" t="s">
        <v>26147</v>
      </c>
      <c r="C1446" t="s">
        <v>26145</v>
      </c>
      <c r="D1446" t="s">
        <v>26144</v>
      </c>
      <c r="E1446" t="s">
        <v>14199</v>
      </c>
      <c r="F1446" t="s">
        <v>4</v>
      </c>
      <c r="G1446" s="2">
        <v>43361</v>
      </c>
      <c r="H1446" s="1">
        <v>98277</v>
      </c>
      <c r="I1446" s="1">
        <v>49138.5</v>
      </c>
    </row>
    <row r="1447" spans="1:9" x14ac:dyDescent="0.25">
      <c r="A1447" t="s">
        <v>26142</v>
      </c>
      <c r="B1447" t="s">
        <v>26143</v>
      </c>
      <c r="C1447" t="s">
        <v>26141</v>
      </c>
      <c r="D1447" t="s">
        <v>26140</v>
      </c>
      <c r="E1447" t="s">
        <v>14199</v>
      </c>
      <c r="F1447" t="s">
        <v>4</v>
      </c>
      <c r="G1447" s="2">
        <v>43391</v>
      </c>
      <c r="H1447" s="1">
        <v>11620</v>
      </c>
      <c r="I1447" s="1">
        <v>4892.3599999999997</v>
      </c>
    </row>
    <row r="1448" spans="1:9" x14ac:dyDescent="0.25">
      <c r="A1448" t="s">
        <v>26138</v>
      </c>
      <c r="B1448" t="s">
        <v>26139</v>
      </c>
      <c r="C1448" t="s">
        <v>26137</v>
      </c>
      <c r="D1448" t="s">
        <v>26136</v>
      </c>
      <c r="E1448" t="s">
        <v>14199</v>
      </c>
      <c r="F1448" t="s">
        <v>42</v>
      </c>
      <c r="G1448" s="2">
        <v>43382</v>
      </c>
      <c r="H1448" s="1">
        <v>24713</v>
      </c>
      <c r="I1448" s="1">
        <v>10379.459999999999</v>
      </c>
    </row>
    <row r="1449" spans="1:9" x14ac:dyDescent="0.25">
      <c r="A1449" t="s">
        <v>26134</v>
      </c>
      <c r="B1449" t="s">
        <v>26135</v>
      </c>
      <c r="C1449" t="s">
        <v>26133</v>
      </c>
      <c r="D1449" t="s">
        <v>26132</v>
      </c>
      <c r="E1449" t="s">
        <v>14199</v>
      </c>
      <c r="F1449" t="s">
        <v>1729</v>
      </c>
      <c r="G1449" s="2">
        <v>43171</v>
      </c>
      <c r="H1449" s="1">
        <v>1375105</v>
      </c>
      <c r="I1449" s="1">
        <v>618334.4</v>
      </c>
    </row>
    <row r="1450" spans="1:9" x14ac:dyDescent="0.25">
      <c r="A1450" t="s">
        <v>26130</v>
      </c>
      <c r="B1450" t="s">
        <v>26131</v>
      </c>
      <c r="C1450" t="s">
        <v>26129</v>
      </c>
      <c r="D1450" t="s">
        <v>26128</v>
      </c>
      <c r="E1450" t="s">
        <v>14199</v>
      </c>
      <c r="F1450" t="s">
        <v>42</v>
      </c>
      <c r="G1450" s="2">
        <v>43402</v>
      </c>
      <c r="H1450" s="1">
        <v>21096</v>
      </c>
      <c r="I1450" s="1">
        <v>8876.9599999999991</v>
      </c>
    </row>
    <row r="1451" spans="1:9" x14ac:dyDescent="0.25">
      <c r="A1451" t="s">
        <v>26126</v>
      </c>
      <c r="B1451" t="s">
        <v>26127</v>
      </c>
      <c r="C1451" t="s">
        <v>2144</v>
      </c>
      <c r="D1451" t="s">
        <v>26125</v>
      </c>
      <c r="E1451" t="s">
        <v>14199</v>
      </c>
      <c r="F1451" t="s">
        <v>42</v>
      </c>
      <c r="G1451" s="2">
        <v>43402</v>
      </c>
      <c r="H1451" s="1">
        <v>115117</v>
      </c>
      <c r="I1451" s="1">
        <v>48358.76</v>
      </c>
    </row>
    <row r="1452" spans="1:9" x14ac:dyDescent="0.25">
      <c r="A1452" t="s">
        <v>26123</v>
      </c>
      <c r="B1452" t="s">
        <v>26124</v>
      </c>
      <c r="C1452" t="s">
        <v>23045</v>
      </c>
      <c r="D1452" t="s">
        <v>23044</v>
      </c>
      <c r="E1452" t="s">
        <v>14199</v>
      </c>
      <c r="F1452" t="s">
        <v>42</v>
      </c>
      <c r="G1452" s="2">
        <v>43171</v>
      </c>
      <c r="H1452" s="1">
        <v>93449</v>
      </c>
      <c r="I1452" s="1">
        <v>37379.599999999999</v>
      </c>
    </row>
    <row r="1453" spans="1:9" x14ac:dyDescent="0.25">
      <c r="A1453" t="s">
        <v>26121</v>
      </c>
      <c r="B1453" t="s">
        <v>26122</v>
      </c>
      <c r="C1453" t="s">
        <v>963</v>
      </c>
      <c r="D1453" t="s">
        <v>962</v>
      </c>
      <c r="E1453" t="s">
        <v>14199</v>
      </c>
      <c r="F1453" t="s">
        <v>42</v>
      </c>
      <c r="G1453" s="2">
        <v>43391</v>
      </c>
      <c r="H1453" s="1">
        <v>57759</v>
      </c>
      <c r="I1453" s="1">
        <v>26315.25</v>
      </c>
    </row>
    <row r="1454" spans="1:9" x14ac:dyDescent="0.25">
      <c r="A1454" t="s">
        <v>26119</v>
      </c>
      <c r="B1454" t="s">
        <v>26120</v>
      </c>
      <c r="C1454" t="s">
        <v>3018</v>
      </c>
      <c r="D1454" t="s">
        <v>3017</v>
      </c>
      <c r="E1454" t="s">
        <v>14199</v>
      </c>
      <c r="F1454" t="s">
        <v>42</v>
      </c>
      <c r="G1454" s="2">
        <v>43392</v>
      </c>
      <c r="H1454" s="1">
        <v>286400</v>
      </c>
      <c r="I1454" s="1">
        <v>128544.96000000001</v>
      </c>
    </row>
    <row r="1455" spans="1:9" x14ac:dyDescent="0.25">
      <c r="A1455" t="s">
        <v>26117</v>
      </c>
      <c r="B1455" t="s">
        <v>26118</v>
      </c>
      <c r="C1455" t="s">
        <v>26116</v>
      </c>
      <c r="D1455" t="s">
        <v>26115</v>
      </c>
      <c r="E1455" t="s">
        <v>14199</v>
      </c>
      <c r="F1455" t="s">
        <v>42</v>
      </c>
      <c r="G1455" s="2">
        <v>43391</v>
      </c>
      <c r="H1455" s="1">
        <v>54909</v>
      </c>
      <c r="I1455" s="1">
        <v>25690.51</v>
      </c>
    </row>
    <row r="1456" spans="1:9" x14ac:dyDescent="0.25">
      <c r="A1456" t="s">
        <v>26113</v>
      </c>
      <c r="B1456" t="s">
        <v>26114</v>
      </c>
      <c r="C1456" t="s">
        <v>26112</v>
      </c>
      <c r="D1456" t="s">
        <v>26111</v>
      </c>
      <c r="E1456" t="s">
        <v>14199</v>
      </c>
      <c r="F1456" t="s">
        <v>4</v>
      </c>
      <c r="G1456" s="2">
        <v>43391</v>
      </c>
      <c r="H1456" s="1">
        <v>137272</v>
      </c>
      <c r="I1456" s="1">
        <v>70303.5</v>
      </c>
    </row>
    <row r="1457" spans="1:9" x14ac:dyDescent="0.25">
      <c r="A1457" t="s">
        <v>26109</v>
      </c>
      <c r="B1457" t="s">
        <v>26110</v>
      </c>
      <c r="C1457" t="s">
        <v>12768</v>
      </c>
      <c r="D1457" t="s">
        <v>12767</v>
      </c>
      <c r="E1457" t="s">
        <v>14199</v>
      </c>
      <c r="F1457" t="s">
        <v>4</v>
      </c>
      <c r="G1457" s="2">
        <v>43391</v>
      </c>
      <c r="H1457" s="1">
        <v>83737</v>
      </c>
      <c r="I1457" s="1">
        <v>41140.83</v>
      </c>
    </row>
    <row r="1458" spans="1:9" x14ac:dyDescent="0.25">
      <c r="A1458" t="s">
        <v>26107</v>
      </c>
      <c r="B1458" t="s">
        <v>26108</v>
      </c>
      <c r="C1458" t="s">
        <v>10174</v>
      </c>
      <c r="D1458" t="s">
        <v>10173</v>
      </c>
      <c r="E1458" t="s">
        <v>14199</v>
      </c>
      <c r="F1458" t="s">
        <v>42</v>
      </c>
      <c r="G1458" s="2">
        <v>43389</v>
      </c>
      <c r="H1458" s="1">
        <v>42638</v>
      </c>
      <c r="I1458" s="1">
        <v>19124.5</v>
      </c>
    </row>
    <row r="1459" spans="1:9" x14ac:dyDescent="0.25">
      <c r="A1459" t="s">
        <v>26105</v>
      </c>
      <c r="B1459" t="s">
        <v>26106</v>
      </c>
      <c r="C1459" t="s">
        <v>4171</v>
      </c>
      <c r="D1459" t="s">
        <v>4170</v>
      </c>
      <c r="E1459" t="s">
        <v>14199</v>
      </c>
      <c r="F1459" t="s">
        <v>42</v>
      </c>
      <c r="G1459" s="2">
        <v>43391</v>
      </c>
      <c r="H1459" s="1">
        <v>502832</v>
      </c>
      <c r="I1459" s="1">
        <v>217252.96</v>
      </c>
    </row>
    <row r="1460" spans="1:9" x14ac:dyDescent="0.25">
      <c r="A1460" t="s">
        <v>26103</v>
      </c>
      <c r="B1460" t="s">
        <v>26104</v>
      </c>
      <c r="C1460" t="s">
        <v>26102</v>
      </c>
      <c r="D1460" t="s">
        <v>26101</v>
      </c>
      <c r="E1460" t="s">
        <v>14199</v>
      </c>
      <c r="F1460" t="s">
        <v>4</v>
      </c>
      <c r="G1460" s="2">
        <v>43409</v>
      </c>
      <c r="H1460" s="1">
        <v>18856</v>
      </c>
      <c r="I1460" s="1">
        <v>9428</v>
      </c>
    </row>
    <row r="1461" spans="1:9" x14ac:dyDescent="0.25">
      <c r="A1461" t="s">
        <v>26099</v>
      </c>
      <c r="B1461" t="s">
        <v>26100</v>
      </c>
      <c r="C1461" t="s">
        <v>6771</v>
      </c>
      <c r="D1461" t="s">
        <v>6770</v>
      </c>
      <c r="E1461" t="s">
        <v>14199</v>
      </c>
      <c r="F1461" t="s">
        <v>4</v>
      </c>
      <c r="G1461" s="2">
        <v>43409</v>
      </c>
      <c r="H1461" s="1">
        <v>17974</v>
      </c>
      <c r="I1461" s="1">
        <v>7549.08</v>
      </c>
    </row>
    <row r="1462" spans="1:9" x14ac:dyDescent="0.25">
      <c r="A1462" t="s">
        <v>26097</v>
      </c>
      <c r="B1462" t="s">
        <v>26098</v>
      </c>
      <c r="C1462" t="s">
        <v>6701</v>
      </c>
      <c r="D1462" t="s">
        <v>6700</v>
      </c>
      <c r="E1462" t="s">
        <v>14199</v>
      </c>
      <c r="F1462" t="s">
        <v>42</v>
      </c>
      <c r="G1462" s="2">
        <v>43132</v>
      </c>
      <c r="H1462" s="1">
        <v>128732</v>
      </c>
      <c r="I1462" s="1">
        <v>51492.800000000003</v>
      </c>
    </row>
    <row r="1463" spans="1:9" x14ac:dyDescent="0.25">
      <c r="A1463" t="s">
        <v>26095</v>
      </c>
      <c r="B1463" t="s">
        <v>26096</v>
      </c>
      <c r="C1463" t="s">
        <v>4363</v>
      </c>
      <c r="D1463" t="s">
        <v>4362</v>
      </c>
      <c r="E1463" t="s">
        <v>14199</v>
      </c>
      <c r="F1463" t="s">
        <v>4</v>
      </c>
      <c r="G1463" s="2">
        <v>43431</v>
      </c>
      <c r="H1463" s="1">
        <v>1813381</v>
      </c>
      <c r="I1463" s="1">
        <v>865902.14</v>
      </c>
    </row>
    <row r="1464" spans="1:9" x14ac:dyDescent="0.25">
      <c r="A1464" t="s">
        <v>26093</v>
      </c>
      <c r="B1464" t="s">
        <v>26094</v>
      </c>
      <c r="C1464" t="s">
        <v>26092</v>
      </c>
      <c r="D1464" t="s">
        <v>26091</v>
      </c>
      <c r="E1464" t="s">
        <v>14199</v>
      </c>
      <c r="F1464" t="s">
        <v>42</v>
      </c>
      <c r="G1464" s="2">
        <v>43171</v>
      </c>
      <c r="H1464" s="1">
        <v>361164</v>
      </c>
      <c r="I1464" s="1">
        <v>180582</v>
      </c>
    </row>
    <row r="1465" spans="1:9" x14ac:dyDescent="0.25">
      <c r="A1465" t="s">
        <v>26089</v>
      </c>
      <c r="B1465" t="s">
        <v>26090</v>
      </c>
      <c r="C1465" t="s">
        <v>26088</v>
      </c>
      <c r="D1465" t="s">
        <v>26087</v>
      </c>
      <c r="E1465" t="s">
        <v>14199</v>
      </c>
      <c r="F1465" t="s">
        <v>4</v>
      </c>
      <c r="G1465" s="2">
        <v>43406</v>
      </c>
      <c r="H1465" s="1">
        <v>27002</v>
      </c>
      <c r="I1465" s="1">
        <v>11340.84</v>
      </c>
    </row>
    <row r="1466" spans="1:9" x14ac:dyDescent="0.25">
      <c r="A1466" t="s">
        <v>26085</v>
      </c>
      <c r="B1466" t="s">
        <v>26086</v>
      </c>
      <c r="C1466" t="s">
        <v>26084</v>
      </c>
      <c r="D1466" t="s">
        <v>26083</v>
      </c>
      <c r="E1466" t="s">
        <v>14199</v>
      </c>
      <c r="F1466" t="s">
        <v>4</v>
      </c>
      <c r="G1466" s="2">
        <v>43384</v>
      </c>
      <c r="H1466" s="1">
        <v>57465</v>
      </c>
      <c r="I1466" s="1">
        <v>26287.62</v>
      </c>
    </row>
    <row r="1467" spans="1:9" x14ac:dyDescent="0.25">
      <c r="A1467" t="s">
        <v>26081</v>
      </c>
      <c r="B1467" t="s">
        <v>26082</v>
      </c>
      <c r="C1467" t="s">
        <v>26080</v>
      </c>
      <c r="D1467" t="s">
        <v>26079</v>
      </c>
      <c r="E1467" t="s">
        <v>14199</v>
      </c>
      <c r="F1467" t="s">
        <v>4</v>
      </c>
      <c r="G1467" s="2">
        <v>43384</v>
      </c>
      <c r="H1467" s="1">
        <v>6303</v>
      </c>
      <c r="I1467" s="1">
        <v>2647.26</v>
      </c>
    </row>
    <row r="1468" spans="1:9" x14ac:dyDescent="0.25">
      <c r="A1468" t="s">
        <v>26077</v>
      </c>
      <c r="B1468" t="s">
        <v>26078</v>
      </c>
      <c r="C1468" t="s">
        <v>26076</v>
      </c>
      <c r="D1468" t="s">
        <v>26075</v>
      </c>
      <c r="E1468" t="s">
        <v>14199</v>
      </c>
      <c r="F1468" t="s">
        <v>4</v>
      </c>
      <c r="G1468" s="2">
        <v>43438</v>
      </c>
      <c r="H1468" s="1">
        <v>8750</v>
      </c>
      <c r="I1468" s="1">
        <v>4472.16</v>
      </c>
    </row>
    <row r="1469" spans="1:9" x14ac:dyDescent="0.25">
      <c r="A1469" t="s">
        <v>26073</v>
      </c>
      <c r="B1469" t="s">
        <v>26074</v>
      </c>
      <c r="C1469" t="s">
        <v>26072</v>
      </c>
      <c r="D1469" t="s">
        <v>26071</v>
      </c>
      <c r="E1469" t="s">
        <v>14199</v>
      </c>
      <c r="F1469" t="s">
        <v>4</v>
      </c>
      <c r="G1469" s="2">
        <v>43404</v>
      </c>
      <c r="H1469" s="1">
        <v>2840</v>
      </c>
      <c r="I1469" s="1">
        <v>1192.8</v>
      </c>
    </row>
    <row r="1470" spans="1:9" x14ac:dyDescent="0.25">
      <c r="A1470" t="s">
        <v>26069</v>
      </c>
      <c r="B1470" t="s">
        <v>26070</v>
      </c>
      <c r="C1470" t="s">
        <v>26068</v>
      </c>
      <c r="D1470" t="s">
        <v>26067</v>
      </c>
      <c r="E1470" t="s">
        <v>14199</v>
      </c>
      <c r="F1470" t="s">
        <v>4</v>
      </c>
      <c r="G1470" s="2">
        <v>43396</v>
      </c>
      <c r="H1470" s="1">
        <v>70772</v>
      </c>
      <c r="I1470" s="1">
        <v>32603</v>
      </c>
    </row>
    <row r="1471" spans="1:9" x14ac:dyDescent="0.25">
      <c r="A1471" t="s">
        <v>26065</v>
      </c>
      <c r="B1471" t="s">
        <v>26066</v>
      </c>
      <c r="C1471" t="s">
        <v>26064</v>
      </c>
      <c r="D1471" t="s">
        <v>26063</v>
      </c>
      <c r="E1471" t="s">
        <v>14199</v>
      </c>
      <c r="F1471" t="s">
        <v>1729</v>
      </c>
      <c r="G1471" s="2">
        <v>43384</v>
      </c>
      <c r="H1471" s="1">
        <v>26027</v>
      </c>
      <c r="I1471" s="1">
        <v>10931.34</v>
      </c>
    </row>
    <row r="1472" spans="1:9" x14ac:dyDescent="0.25">
      <c r="A1472" t="s">
        <v>26061</v>
      </c>
      <c r="B1472" t="s">
        <v>26062</v>
      </c>
      <c r="C1472" t="s">
        <v>26060</v>
      </c>
      <c r="D1472" t="s">
        <v>26059</v>
      </c>
      <c r="E1472" t="s">
        <v>14199</v>
      </c>
      <c r="F1472" t="s">
        <v>4</v>
      </c>
      <c r="G1472" s="2">
        <v>43381</v>
      </c>
      <c r="H1472" s="1">
        <v>8142</v>
      </c>
      <c r="I1472" s="1">
        <v>3419.64</v>
      </c>
    </row>
    <row r="1473" spans="1:9" x14ac:dyDescent="0.25">
      <c r="A1473" t="s">
        <v>26057</v>
      </c>
      <c r="B1473" t="s">
        <v>26058</v>
      </c>
      <c r="C1473" t="s">
        <v>20739</v>
      </c>
      <c r="D1473" t="s">
        <v>20738</v>
      </c>
      <c r="E1473" t="s">
        <v>14199</v>
      </c>
      <c r="F1473" t="s">
        <v>42</v>
      </c>
      <c r="G1473" s="2">
        <v>43117</v>
      </c>
      <c r="H1473" s="1">
        <v>72915</v>
      </c>
      <c r="I1473" s="1">
        <v>30538.6</v>
      </c>
    </row>
    <row r="1474" spans="1:9" x14ac:dyDescent="0.25">
      <c r="A1474" t="s">
        <v>26055</v>
      </c>
      <c r="B1474" t="s">
        <v>26056</v>
      </c>
      <c r="C1474" t="s">
        <v>26054</v>
      </c>
      <c r="D1474" t="s">
        <v>26053</v>
      </c>
      <c r="E1474" t="s">
        <v>14199</v>
      </c>
      <c r="F1474" t="s">
        <v>4</v>
      </c>
      <c r="G1474" s="2">
        <v>43384</v>
      </c>
      <c r="H1474" s="1">
        <v>34165</v>
      </c>
      <c r="I1474" s="1">
        <v>14349.3</v>
      </c>
    </row>
    <row r="1475" spans="1:9" x14ac:dyDescent="0.25">
      <c r="A1475" t="s">
        <v>26051</v>
      </c>
      <c r="B1475" t="s">
        <v>26052</v>
      </c>
      <c r="C1475" t="s">
        <v>26050</v>
      </c>
      <c r="D1475" t="s">
        <v>26049</v>
      </c>
      <c r="E1475" t="s">
        <v>14199</v>
      </c>
      <c r="F1475" t="s">
        <v>4</v>
      </c>
      <c r="G1475" s="2">
        <v>43406</v>
      </c>
      <c r="H1475" s="1">
        <v>1407</v>
      </c>
      <c r="I1475" s="1">
        <v>590.94000000000005</v>
      </c>
    </row>
    <row r="1476" spans="1:9" x14ac:dyDescent="0.25">
      <c r="A1476" t="s">
        <v>26047</v>
      </c>
      <c r="B1476" t="s">
        <v>26048</v>
      </c>
      <c r="C1476" t="s">
        <v>26046</v>
      </c>
      <c r="D1476" t="s">
        <v>26045</v>
      </c>
      <c r="E1476" t="s">
        <v>14199</v>
      </c>
      <c r="F1476" t="s">
        <v>4</v>
      </c>
      <c r="G1476" s="2">
        <v>43438</v>
      </c>
      <c r="H1476" s="1">
        <v>433030</v>
      </c>
      <c r="I1476" s="1">
        <v>192979.45</v>
      </c>
    </row>
    <row r="1477" spans="1:9" x14ac:dyDescent="0.25">
      <c r="A1477" t="s">
        <v>26043</v>
      </c>
      <c r="B1477" t="s">
        <v>26044</v>
      </c>
      <c r="C1477" t="s">
        <v>26042</v>
      </c>
      <c r="D1477" t="s">
        <v>26041</v>
      </c>
      <c r="E1477" t="s">
        <v>14199</v>
      </c>
      <c r="F1477" t="s">
        <v>42</v>
      </c>
      <c r="G1477" s="2">
        <v>43132</v>
      </c>
      <c r="H1477" s="1">
        <v>32388</v>
      </c>
      <c r="I1477" s="1">
        <v>14243.2</v>
      </c>
    </row>
    <row r="1478" spans="1:9" x14ac:dyDescent="0.25">
      <c r="A1478" t="s">
        <v>26039</v>
      </c>
      <c r="B1478" t="s">
        <v>26040</v>
      </c>
      <c r="C1478" t="s">
        <v>6077</v>
      </c>
      <c r="D1478" t="s">
        <v>17454</v>
      </c>
      <c r="E1478" t="s">
        <v>14199</v>
      </c>
      <c r="F1478" t="s">
        <v>42</v>
      </c>
      <c r="G1478" s="2">
        <v>43145</v>
      </c>
      <c r="H1478" s="1">
        <v>18698</v>
      </c>
      <c r="I1478" s="1">
        <v>7948.4</v>
      </c>
    </row>
    <row r="1479" spans="1:9" x14ac:dyDescent="0.25">
      <c r="A1479" t="s">
        <v>26037</v>
      </c>
      <c r="B1479" t="s">
        <v>26038</v>
      </c>
      <c r="C1479" t="s">
        <v>26036</v>
      </c>
      <c r="D1479" t="s">
        <v>26035</v>
      </c>
      <c r="E1479" t="s">
        <v>14199</v>
      </c>
      <c r="F1479" t="s">
        <v>4</v>
      </c>
      <c r="G1479" s="2">
        <v>43424</v>
      </c>
      <c r="H1479" s="1">
        <v>16034</v>
      </c>
      <c r="I1479" s="1">
        <v>6734.28</v>
      </c>
    </row>
    <row r="1480" spans="1:9" x14ac:dyDescent="0.25">
      <c r="A1480" t="s">
        <v>26033</v>
      </c>
      <c r="B1480" t="s">
        <v>26034</v>
      </c>
      <c r="C1480" t="s">
        <v>26032</v>
      </c>
      <c r="D1480" t="s">
        <v>26031</v>
      </c>
      <c r="E1480" t="s">
        <v>14199</v>
      </c>
      <c r="F1480" t="s">
        <v>4</v>
      </c>
      <c r="G1480" s="2">
        <v>43402</v>
      </c>
      <c r="H1480" s="1">
        <v>35344</v>
      </c>
      <c r="I1480" s="1">
        <v>14844.48</v>
      </c>
    </row>
    <row r="1481" spans="1:9" x14ac:dyDescent="0.25">
      <c r="A1481" t="s">
        <v>26029</v>
      </c>
      <c r="B1481" t="s">
        <v>26030</v>
      </c>
      <c r="C1481" t="s">
        <v>8892</v>
      </c>
      <c r="D1481" t="s">
        <v>22966</v>
      </c>
      <c r="E1481" t="s">
        <v>14199</v>
      </c>
      <c r="F1481" t="s">
        <v>42</v>
      </c>
      <c r="G1481" s="2">
        <v>43122</v>
      </c>
      <c r="H1481" s="1">
        <v>27546</v>
      </c>
      <c r="I1481" s="1">
        <v>11018.4</v>
      </c>
    </row>
    <row r="1482" spans="1:9" x14ac:dyDescent="0.25">
      <c r="A1482" t="s">
        <v>26027</v>
      </c>
      <c r="B1482" t="s">
        <v>26028</v>
      </c>
      <c r="C1482" t="s">
        <v>26026</v>
      </c>
      <c r="D1482" t="s">
        <v>26025</v>
      </c>
      <c r="E1482" t="s">
        <v>14199</v>
      </c>
      <c r="F1482" t="s">
        <v>4</v>
      </c>
      <c r="G1482" s="2">
        <v>43412</v>
      </c>
      <c r="H1482" s="1">
        <v>87703</v>
      </c>
      <c r="I1482" s="1">
        <v>40783.1</v>
      </c>
    </row>
    <row r="1483" spans="1:9" x14ac:dyDescent="0.25">
      <c r="A1483" t="s">
        <v>26023</v>
      </c>
      <c r="B1483" t="s">
        <v>26024</v>
      </c>
      <c r="C1483" t="s">
        <v>22150</v>
      </c>
      <c r="D1483" t="s">
        <v>22149</v>
      </c>
      <c r="E1483" t="s">
        <v>14199</v>
      </c>
      <c r="F1483" t="s">
        <v>42</v>
      </c>
      <c r="G1483" s="2">
        <v>43132</v>
      </c>
      <c r="H1483" s="1">
        <v>321631</v>
      </c>
      <c r="I1483" s="1">
        <v>128652.4</v>
      </c>
    </row>
    <row r="1484" spans="1:9" x14ac:dyDescent="0.25">
      <c r="A1484" t="s">
        <v>26021</v>
      </c>
      <c r="B1484" t="s">
        <v>26022</v>
      </c>
      <c r="C1484" t="s">
        <v>26020</v>
      </c>
      <c r="D1484" t="s">
        <v>26019</v>
      </c>
      <c r="E1484" t="s">
        <v>14199</v>
      </c>
      <c r="F1484" t="s">
        <v>4</v>
      </c>
      <c r="G1484" s="2">
        <v>43402</v>
      </c>
      <c r="H1484" s="1">
        <v>108747</v>
      </c>
      <c r="I1484" s="1">
        <v>45673.74</v>
      </c>
    </row>
    <row r="1485" spans="1:9" x14ac:dyDescent="0.25">
      <c r="A1485" t="s">
        <v>26017</v>
      </c>
      <c r="B1485" t="s">
        <v>26018</v>
      </c>
      <c r="C1485" t="s">
        <v>1700</v>
      </c>
      <c r="D1485" t="s">
        <v>1699</v>
      </c>
      <c r="E1485" t="s">
        <v>14199</v>
      </c>
      <c r="F1485" t="s">
        <v>4</v>
      </c>
      <c r="G1485" s="2">
        <v>43406</v>
      </c>
      <c r="H1485" s="1">
        <v>3350</v>
      </c>
      <c r="I1485" s="1">
        <v>1407</v>
      </c>
    </row>
    <row r="1486" spans="1:9" x14ac:dyDescent="0.25">
      <c r="A1486" t="s">
        <v>26015</v>
      </c>
      <c r="B1486" t="s">
        <v>26016</v>
      </c>
      <c r="C1486" t="s">
        <v>26014</v>
      </c>
      <c r="D1486" t="s">
        <v>26013</v>
      </c>
      <c r="E1486" t="s">
        <v>14199</v>
      </c>
      <c r="F1486" t="s">
        <v>4</v>
      </c>
      <c r="G1486" s="2">
        <v>43406</v>
      </c>
      <c r="H1486" s="1">
        <v>32292</v>
      </c>
      <c r="I1486" s="1">
        <v>13906.23</v>
      </c>
    </row>
    <row r="1487" spans="1:9" x14ac:dyDescent="0.25">
      <c r="A1487" t="s">
        <v>26011</v>
      </c>
      <c r="B1487" t="s">
        <v>26012</v>
      </c>
      <c r="C1487" t="s">
        <v>26010</v>
      </c>
      <c r="D1487" t="s">
        <v>26009</v>
      </c>
      <c r="E1487" t="s">
        <v>14199</v>
      </c>
      <c r="F1487" t="s">
        <v>4</v>
      </c>
      <c r="G1487" s="2">
        <v>43406</v>
      </c>
      <c r="H1487" s="1">
        <v>9233</v>
      </c>
      <c r="I1487" s="1">
        <v>3877.86</v>
      </c>
    </row>
    <row r="1488" spans="1:9" x14ac:dyDescent="0.25">
      <c r="A1488" t="s">
        <v>26007</v>
      </c>
      <c r="B1488" t="s">
        <v>26008</v>
      </c>
      <c r="C1488" t="s">
        <v>26006</v>
      </c>
      <c r="D1488" t="s">
        <v>26005</v>
      </c>
      <c r="E1488" t="s">
        <v>14199</v>
      </c>
      <c r="F1488" t="s">
        <v>4</v>
      </c>
      <c r="G1488" s="2">
        <v>43411</v>
      </c>
      <c r="H1488" s="1">
        <v>32295</v>
      </c>
      <c r="I1488" s="1">
        <v>13563.9</v>
      </c>
    </row>
    <row r="1489" spans="1:9" x14ac:dyDescent="0.25">
      <c r="A1489" t="s">
        <v>26003</v>
      </c>
      <c r="B1489" t="s">
        <v>26004</v>
      </c>
      <c r="C1489" t="s">
        <v>26002</v>
      </c>
      <c r="D1489" t="s">
        <v>26001</v>
      </c>
      <c r="E1489" t="s">
        <v>14199</v>
      </c>
      <c r="F1489" t="s">
        <v>4</v>
      </c>
      <c r="G1489" s="2">
        <v>43410</v>
      </c>
      <c r="H1489" s="1">
        <v>14253</v>
      </c>
      <c r="I1489" s="1">
        <v>5986.26</v>
      </c>
    </row>
    <row r="1490" spans="1:9" x14ac:dyDescent="0.25">
      <c r="A1490" t="s">
        <v>25999</v>
      </c>
      <c r="B1490" t="s">
        <v>26000</v>
      </c>
      <c r="C1490" t="s">
        <v>25998</v>
      </c>
      <c r="D1490" t="s">
        <v>25997</v>
      </c>
      <c r="E1490" t="s">
        <v>14199</v>
      </c>
      <c r="F1490" t="s">
        <v>4</v>
      </c>
      <c r="G1490" s="2">
        <v>43411</v>
      </c>
      <c r="H1490" s="1">
        <v>333118</v>
      </c>
      <c r="I1490" s="1">
        <v>140331.67000000001</v>
      </c>
    </row>
    <row r="1491" spans="1:9" x14ac:dyDescent="0.25">
      <c r="A1491" t="s">
        <v>25995</v>
      </c>
      <c r="B1491" t="s">
        <v>25996</v>
      </c>
      <c r="C1491" t="s">
        <v>4569</v>
      </c>
      <c r="D1491" t="s">
        <v>4568</v>
      </c>
      <c r="E1491" t="s">
        <v>14199</v>
      </c>
      <c r="F1491" t="s">
        <v>4</v>
      </c>
      <c r="G1491" s="2">
        <v>43404</v>
      </c>
      <c r="H1491" s="1">
        <v>62720</v>
      </c>
      <c r="I1491" s="1">
        <v>28973.84</v>
      </c>
    </row>
    <row r="1492" spans="1:9" x14ac:dyDescent="0.25">
      <c r="A1492" t="s">
        <v>25993</v>
      </c>
      <c r="B1492" t="s">
        <v>25994</v>
      </c>
      <c r="C1492" t="s">
        <v>21206</v>
      </c>
      <c r="D1492" t="s">
        <v>25992</v>
      </c>
      <c r="E1492" t="s">
        <v>14199</v>
      </c>
      <c r="F1492" t="s">
        <v>4</v>
      </c>
      <c r="G1492" s="2">
        <v>43445</v>
      </c>
      <c r="H1492" s="1">
        <v>4327</v>
      </c>
      <c r="I1492" s="1">
        <v>1817.34</v>
      </c>
    </row>
    <row r="1493" spans="1:9" x14ac:dyDescent="0.25">
      <c r="A1493" t="s">
        <v>25990</v>
      </c>
      <c r="B1493" t="s">
        <v>25991</v>
      </c>
      <c r="C1493" t="s">
        <v>12961</v>
      </c>
      <c r="D1493" t="s">
        <v>25989</v>
      </c>
      <c r="E1493" t="s">
        <v>14199</v>
      </c>
      <c r="F1493" t="s">
        <v>4</v>
      </c>
      <c r="G1493" s="2">
        <v>43404</v>
      </c>
      <c r="H1493" s="1">
        <v>50658</v>
      </c>
      <c r="I1493" s="1">
        <v>22501.87</v>
      </c>
    </row>
    <row r="1494" spans="1:9" x14ac:dyDescent="0.25">
      <c r="A1494" t="s">
        <v>25987</v>
      </c>
      <c r="B1494" t="s">
        <v>25988</v>
      </c>
      <c r="C1494" t="s">
        <v>12343</v>
      </c>
      <c r="D1494" t="s">
        <v>12342</v>
      </c>
      <c r="E1494" t="s">
        <v>14199</v>
      </c>
      <c r="F1494" t="s">
        <v>4</v>
      </c>
      <c r="G1494" s="2">
        <v>43404</v>
      </c>
      <c r="H1494" s="1">
        <v>8113</v>
      </c>
      <c r="I1494" s="1">
        <v>3572.04</v>
      </c>
    </row>
    <row r="1495" spans="1:9" x14ac:dyDescent="0.25">
      <c r="A1495" t="s">
        <v>25985</v>
      </c>
      <c r="B1495" t="s">
        <v>25986</v>
      </c>
      <c r="C1495" t="s">
        <v>25984</v>
      </c>
      <c r="D1495" t="s">
        <v>25983</v>
      </c>
      <c r="E1495" t="s">
        <v>14199</v>
      </c>
      <c r="F1495" t="s">
        <v>4</v>
      </c>
      <c r="G1495" s="2">
        <v>43427</v>
      </c>
      <c r="H1495" s="1">
        <v>369870</v>
      </c>
      <c r="I1495" s="1">
        <v>160099.03</v>
      </c>
    </row>
    <row r="1496" spans="1:9" x14ac:dyDescent="0.25">
      <c r="A1496" t="s">
        <v>25981</v>
      </c>
      <c r="B1496" t="s">
        <v>25982</v>
      </c>
      <c r="C1496" t="s">
        <v>11842</v>
      </c>
      <c r="D1496" t="s">
        <v>11841</v>
      </c>
      <c r="E1496" t="s">
        <v>14199</v>
      </c>
      <c r="F1496" t="s">
        <v>4</v>
      </c>
      <c r="G1496" s="2">
        <v>43409</v>
      </c>
      <c r="H1496" s="1">
        <v>152480</v>
      </c>
      <c r="I1496" s="1">
        <v>64041.599999999999</v>
      </c>
    </row>
    <row r="1497" spans="1:9" x14ac:dyDescent="0.25">
      <c r="A1497" t="s">
        <v>25979</v>
      </c>
      <c r="B1497" t="s">
        <v>25980</v>
      </c>
      <c r="C1497" t="s">
        <v>25978</v>
      </c>
      <c r="D1497" t="s">
        <v>25977</v>
      </c>
      <c r="E1497" t="s">
        <v>14199</v>
      </c>
      <c r="F1497" t="s">
        <v>4</v>
      </c>
      <c r="G1497" s="2">
        <v>43367</v>
      </c>
      <c r="H1497" s="1">
        <v>735706</v>
      </c>
      <c r="I1497" s="1">
        <v>404638.3</v>
      </c>
    </row>
    <row r="1498" spans="1:9" x14ac:dyDescent="0.25">
      <c r="A1498" t="s">
        <v>25975</v>
      </c>
      <c r="B1498" t="s">
        <v>25976</v>
      </c>
      <c r="C1498" t="s">
        <v>1873</v>
      </c>
      <c r="D1498" t="s">
        <v>1872</v>
      </c>
      <c r="E1498" t="s">
        <v>14199</v>
      </c>
      <c r="F1498" t="s">
        <v>4</v>
      </c>
      <c r="G1498" s="2">
        <v>43438</v>
      </c>
      <c r="H1498" s="1">
        <v>580957</v>
      </c>
      <c r="I1498" s="1">
        <v>299865.27</v>
      </c>
    </row>
    <row r="1499" spans="1:9" x14ac:dyDescent="0.25">
      <c r="A1499" t="s">
        <v>25973</v>
      </c>
      <c r="B1499" t="s">
        <v>25974</v>
      </c>
      <c r="C1499" t="s">
        <v>3607</v>
      </c>
      <c r="D1499" t="s">
        <v>3606</v>
      </c>
      <c r="E1499" t="s">
        <v>14199</v>
      </c>
      <c r="F1499" t="s">
        <v>4</v>
      </c>
      <c r="G1499" s="2">
        <v>43447</v>
      </c>
      <c r="H1499" s="1">
        <v>615103</v>
      </c>
      <c r="I1499" s="1">
        <v>269753.93</v>
      </c>
    </row>
    <row r="1500" spans="1:9" x14ac:dyDescent="0.25">
      <c r="A1500" t="s">
        <v>25971</v>
      </c>
      <c r="B1500" t="s">
        <v>25972</v>
      </c>
      <c r="C1500" t="s">
        <v>6557</v>
      </c>
      <c r="D1500" t="s">
        <v>6556</v>
      </c>
      <c r="E1500" t="s">
        <v>14199</v>
      </c>
      <c r="F1500" t="s">
        <v>4</v>
      </c>
      <c r="G1500" s="2">
        <v>43388</v>
      </c>
      <c r="H1500" s="1">
        <v>417556</v>
      </c>
      <c r="I1500" s="1">
        <v>180198.86</v>
      </c>
    </row>
    <row r="1501" spans="1:9" x14ac:dyDescent="0.25">
      <c r="A1501" t="s">
        <v>25969</v>
      </c>
      <c r="B1501" t="s">
        <v>25970</v>
      </c>
      <c r="C1501" t="s">
        <v>25968</v>
      </c>
      <c r="D1501" t="s">
        <v>25967</v>
      </c>
      <c r="E1501" t="s">
        <v>14199</v>
      </c>
      <c r="F1501" t="s">
        <v>4</v>
      </c>
      <c r="G1501" s="2">
        <v>43388</v>
      </c>
      <c r="H1501" s="1">
        <v>4887</v>
      </c>
      <c r="I1501" s="1">
        <v>2443.5</v>
      </c>
    </row>
    <row r="1502" spans="1:9" x14ac:dyDescent="0.25">
      <c r="A1502" t="s">
        <v>25965</v>
      </c>
      <c r="B1502" t="s">
        <v>25966</v>
      </c>
      <c r="C1502" t="s">
        <v>25964</v>
      </c>
      <c r="D1502" t="s">
        <v>25963</v>
      </c>
      <c r="E1502" t="s">
        <v>14199</v>
      </c>
      <c r="F1502" t="s">
        <v>4</v>
      </c>
      <c r="G1502" s="2">
        <v>43388</v>
      </c>
      <c r="H1502" s="1">
        <v>4682</v>
      </c>
      <c r="I1502" s="1">
        <v>1966.44</v>
      </c>
    </row>
    <row r="1503" spans="1:9" x14ac:dyDescent="0.25">
      <c r="A1503" t="s">
        <v>25961</v>
      </c>
      <c r="B1503" t="s">
        <v>25962</v>
      </c>
      <c r="C1503" t="s">
        <v>25960</v>
      </c>
      <c r="D1503" t="s">
        <v>25959</v>
      </c>
      <c r="E1503" t="s">
        <v>14199</v>
      </c>
      <c r="F1503" t="s">
        <v>4</v>
      </c>
      <c r="G1503" s="2">
        <v>43388</v>
      </c>
      <c r="H1503" s="1">
        <v>291361</v>
      </c>
      <c r="I1503" s="1">
        <v>128505.2</v>
      </c>
    </row>
    <row r="1504" spans="1:9" x14ac:dyDescent="0.25">
      <c r="A1504" t="s">
        <v>25957</v>
      </c>
      <c r="B1504" t="s">
        <v>25958</v>
      </c>
      <c r="C1504" t="s">
        <v>25956</v>
      </c>
      <c r="D1504" t="s">
        <v>25955</v>
      </c>
      <c r="E1504" t="s">
        <v>14199</v>
      </c>
      <c r="F1504" t="s">
        <v>4</v>
      </c>
      <c r="G1504" s="2">
        <v>43388</v>
      </c>
      <c r="H1504" s="1">
        <v>21602</v>
      </c>
      <c r="I1504" s="1">
        <v>10801</v>
      </c>
    </row>
    <row r="1505" spans="1:9" x14ac:dyDescent="0.25">
      <c r="A1505" t="s">
        <v>25953</v>
      </c>
      <c r="B1505" t="s">
        <v>25954</v>
      </c>
      <c r="C1505" t="s">
        <v>25952</v>
      </c>
      <c r="D1505" t="s">
        <v>25951</v>
      </c>
      <c r="E1505" t="s">
        <v>14199</v>
      </c>
      <c r="F1505" t="s">
        <v>4</v>
      </c>
      <c r="G1505" s="2">
        <v>43438</v>
      </c>
      <c r="H1505" s="1">
        <v>253682</v>
      </c>
      <c r="I1505" s="1">
        <v>114879.83</v>
      </c>
    </row>
    <row r="1506" spans="1:9" x14ac:dyDescent="0.25">
      <c r="A1506" t="s">
        <v>25949</v>
      </c>
      <c r="B1506" t="s">
        <v>25950</v>
      </c>
      <c r="C1506" t="s">
        <v>25948</v>
      </c>
      <c r="D1506" t="s">
        <v>25947</v>
      </c>
      <c r="E1506" t="s">
        <v>14199</v>
      </c>
      <c r="F1506" t="s">
        <v>4</v>
      </c>
      <c r="G1506" s="2">
        <v>43388</v>
      </c>
      <c r="H1506" s="1">
        <v>12974</v>
      </c>
      <c r="I1506" s="1">
        <v>5449.08</v>
      </c>
    </row>
    <row r="1507" spans="1:9" x14ac:dyDescent="0.25">
      <c r="A1507" t="s">
        <v>25945</v>
      </c>
      <c r="B1507" t="s">
        <v>25946</v>
      </c>
      <c r="C1507" t="s">
        <v>25944</v>
      </c>
      <c r="D1507" t="s">
        <v>25943</v>
      </c>
      <c r="E1507" t="s">
        <v>14199</v>
      </c>
      <c r="F1507" t="s">
        <v>4</v>
      </c>
      <c r="G1507" s="2">
        <v>43388</v>
      </c>
      <c r="H1507" s="1">
        <v>12988</v>
      </c>
      <c r="I1507" s="1">
        <v>5454.96</v>
      </c>
    </row>
    <row r="1508" spans="1:9" x14ac:dyDescent="0.25">
      <c r="A1508" t="s">
        <v>25941</v>
      </c>
      <c r="B1508" t="s">
        <v>25942</v>
      </c>
      <c r="C1508" t="s">
        <v>25940</v>
      </c>
      <c r="D1508" t="s">
        <v>25939</v>
      </c>
      <c r="E1508" t="s">
        <v>14199</v>
      </c>
      <c r="F1508" t="s">
        <v>4</v>
      </c>
      <c r="G1508" s="2">
        <v>43388</v>
      </c>
      <c r="H1508" s="1">
        <v>12988</v>
      </c>
      <c r="I1508" s="1">
        <v>5454.96</v>
      </c>
    </row>
    <row r="1509" spans="1:9" x14ac:dyDescent="0.25">
      <c r="A1509" t="s">
        <v>25937</v>
      </c>
      <c r="B1509" t="s">
        <v>25938</v>
      </c>
      <c r="C1509" t="s">
        <v>25936</v>
      </c>
      <c r="D1509" t="s">
        <v>25935</v>
      </c>
      <c r="E1509" t="s">
        <v>14199</v>
      </c>
      <c r="F1509" t="s">
        <v>4</v>
      </c>
      <c r="G1509" s="2">
        <v>43438</v>
      </c>
      <c r="H1509" s="1">
        <v>182433</v>
      </c>
      <c r="I1509" s="1">
        <v>78969.14</v>
      </c>
    </row>
    <row r="1510" spans="1:9" x14ac:dyDescent="0.25">
      <c r="A1510" t="s">
        <v>25933</v>
      </c>
      <c r="B1510" t="s">
        <v>25934</v>
      </c>
      <c r="C1510" t="s">
        <v>25932</v>
      </c>
      <c r="D1510" t="s">
        <v>25931</v>
      </c>
      <c r="E1510" t="s">
        <v>14199</v>
      </c>
      <c r="F1510" t="s">
        <v>4</v>
      </c>
      <c r="G1510" s="2">
        <v>43438</v>
      </c>
      <c r="H1510" s="1">
        <v>469498</v>
      </c>
      <c r="I1510" s="1">
        <v>202140.52</v>
      </c>
    </row>
    <row r="1511" spans="1:9" x14ac:dyDescent="0.25">
      <c r="A1511" t="s">
        <v>25929</v>
      </c>
      <c r="B1511" t="s">
        <v>25930</v>
      </c>
      <c r="C1511" t="s">
        <v>9042</v>
      </c>
      <c r="D1511" t="s">
        <v>9041</v>
      </c>
      <c r="E1511" t="s">
        <v>14199</v>
      </c>
      <c r="F1511" t="s">
        <v>4</v>
      </c>
      <c r="G1511" s="2">
        <v>43388</v>
      </c>
      <c r="H1511" s="1">
        <v>296653</v>
      </c>
      <c r="I1511" s="1">
        <v>129030.12</v>
      </c>
    </row>
    <row r="1512" spans="1:9" x14ac:dyDescent="0.25">
      <c r="A1512" t="s">
        <v>25927</v>
      </c>
      <c r="B1512" t="s">
        <v>25928</v>
      </c>
      <c r="C1512" t="s">
        <v>25926</v>
      </c>
      <c r="D1512" t="s">
        <v>25925</v>
      </c>
      <c r="E1512" t="s">
        <v>14199</v>
      </c>
      <c r="F1512" t="s">
        <v>4</v>
      </c>
      <c r="G1512" s="2">
        <v>43388</v>
      </c>
      <c r="H1512" s="1">
        <v>281297</v>
      </c>
      <c r="I1512" s="1">
        <v>118144.74</v>
      </c>
    </row>
    <row r="1513" spans="1:9" x14ac:dyDescent="0.25">
      <c r="A1513" t="s">
        <v>25923</v>
      </c>
      <c r="B1513" t="s">
        <v>25924</v>
      </c>
      <c r="C1513" t="s">
        <v>25922</v>
      </c>
      <c r="D1513" t="s">
        <v>25921</v>
      </c>
      <c r="E1513" t="s">
        <v>14199</v>
      </c>
      <c r="F1513" t="s">
        <v>4</v>
      </c>
      <c r="G1513" s="2">
        <v>43378</v>
      </c>
      <c r="H1513" s="1">
        <v>370280</v>
      </c>
      <c r="I1513" s="1">
        <v>155517.6</v>
      </c>
    </row>
    <row r="1514" spans="1:9" x14ac:dyDescent="0.25">
      <c r="A1514" t="s">
        <v>25919</v>
      </c>
      <c r="B1514" t="s">
        <v>25920</v>
      </c>
      <c r="C1514" t="s">
        <v>7424</v>
      </c>
      <c r="D1514" t="s">
        <v>25918</v>
      </c>
      <c r="E1514" t="s">
        <v>14199</v>
      </c>
      <c r="F1514" t="s">
        <v>4</v>
      </c>
      <c r="G1514" s="2">
        <v>43389</v>
      </c>
      <c r="H1514" s="1">
        <v>25491</v>
      </c>
      <c r="I1514" s="1">
        <v>11018.09</v>
      </c>
    </row>
    <row r="1515" spans="1:9" x14ac:dyDescent="0.25">
      <c r="A1515" t="s">
        <v>25916</v>
      </c>
      <c r="B1515" t="s">
        <v>25917</v>
      </c>
      <c r="C1515" t="s">
        <v>19588</v>
      </c>
      <c r="D1515" t="s">
        <v>19587</v>
      </c>
      <c r="E1515" t="s">
        <v>14199</v>
      </c>
      <c r="F1515" t="s">
        <v>42</v>
      </c>
      <c r="G1515" s="2">
        <v>43103</v>
      </c>
      <c r="H1515" s="1">
        <v>35698</v>
      </c>
      <c r="I1515" s="1">
        <v>14279.2</v>
      </c>
    </row>
    <row r="1516" spans="1:9" x14ac:dyDescent="0.25">
      <c r="A1516" t="s">
        <v>25914</v>
      </c>
      <c r="B1516" t="s">
        <v>25915</v>
      </c>
      <c r="C1516" t="s">
        <v>25913</v>
      </c>
      <c r="D1516" t="s">
        <v>25912</v>
      </c>
      <c r="E1516" t="s">
        <v>14199</v>
      </c>
      <c r="F1516" t="s">
        <v>42</v>
      </c>
      <c r="G1516" s="2">
        <v>43420</v>
      </c>
      <c r="H1516" s="1">
        <v>815252</v>
      </c>
      <c r="I1516" s="1">
        <v>355839.39</v>
      </c>
    </row>
    <row r="1517" spans="1:9" x14ac:dyDescent="0.25">
      <c r="A1517" t="s">
        <v>25910</v>
      </c>
      <c r="B1517" t="s">
        <v>25911</v>
      </c>
      <c r="C1517" t="s">
        <v>95</v>
      </c>
      <c r="D1517" t="s">
        <v>94</v>
      </c>
      <c r="E1517" t="s">
        <v>14199</v>
      </c>
      <c r="F1517" t="s">
        <v>4</v>
      </c>
      <c r="G1517" s="2">
        <v>43420</v>
      </c>
      <c r="H1517" s="1">
        <v>49341</v>
      </c>
      <c r="I1517" s="1">
        <v>20772.36</v>
      </c>
    </row>
    <row r="1518" spans="1:9" x14ac:dyDescent="0.25">
      <c r="A1518" t="s">
        <v>25908</v>
      </c>
      <c r="B1518" t="s">
        <v>25909</v>
      </c>
      <c r="C1518" t="s">
        <v>23893</v>
      </c>
      <c r="D1518" t="s">
        <v>23892</v>
      </c>
      <c r="E1518" t="s">
        <v>14199</v>
      </c>
      <c r="F1518" t="s">
        <v>42</v>
      </c>
      <c r="G1518" s="2">
        <v>43132</v>
      </c>
      <c r="H1518" s="1">
        <v>2066017</v>
      </c>
      <c r="I1518" s="1">
        <v>764551.74</v>
      </c>
    </row>
    <row r="1519" spans="1:9" x14ac:dyDescent="0.25">
      <c r="A1519" t="s">
        <v>25906</v>
      </c>
      <c r="B1519" t="s">
        <v>25907</v>
      </c>
      <c r="C1519" t="s">
        <v>5991</v>
      </c>
      <c r="D1519" t="s">
        <v>5990</v>
      </c>
      <c r="E1519" t="s">
        <v>14199</v>
      </c>
      <c r="F1519" t="s">
        <v>4</v>
      </c>
      <c r="G1519" s="2">
        <v>43420</v>
      </c>
      <c r="H1519" s="1">
        <v>24984</v>
      </c>
      <c r="I1519" s="1">
        <v>10493.28</v>
      </c>
    </row>
    <row r="1520" spans="1:9" x14ac:dyDescent="0.25">
      <c r="A1520" t="s">
        <v>25904</v>
      </c>
      <c r="B1520" t="s">
        <v>25905</v>
      </c>
      <c r="C1520" t="s">
        <v>25903</v>
      </c>
      <c r="D1520" t="s">
        <v>25902</v>
      </c>
      <c r="E1520" t="s">
        <v>14199</v>
      </c>
      <c r="F1520" t="s">
        <v>42</v>
      </c>
      <c r="G1520" s="2">
        <v>43420</v>
      </c>
      <c r="H1520" s="1">
        <v>107216</v>
      </c>
      <c r="I1520" s="1">
        <v>45030.720000000001</v>
      </c>
    </row>
    <row r="1521" spans="1:9" x14ac:dyDescent="0.25">
      <c r="A1521" t="s">
        <v>25900</v>
      </c>
      <c r="B1521" t="s">
        <v>25901</v>
      </c>
      <c r="C1521" t="s">
        <v>25899</v>
      </c>
      <c r="D1521" t="s">
        <v>25898</v>
      </c>
      <c r="E1521" t="s">
        <v>14199</v>
      </c>
      <c r="F1521" t="s">
        <v>4</v>
      </c>
      <c r="G1521" s="2">
        <v>43420</v>
      </c>
      <c r="H1521" s="1">
        <v>44044</v>
      </c>
      <c r="I1521" s="1">
        <v>18498.48</v>
      </c>
    </row>
    <row r="1522" spans="1:9" x14ac:dyDescent="0.25">
      <c r="A1522" t="s">
        <v>25896</v>
      </c>
      <c r="B1522" t="s">
        <v>25897</v>
      </c>
      <c r="C1522" t="s">
        <v>25895</v>
      </c>
      <c r="D1522" t="s">
        <v>25894</v>
      </c>
      <c r="E1522" t="s">
        <v>14199</v>
      </c>
      <c r="F1522" t="s">
        <v>42</v>
      </c>
      <c r="G1522" s="2">
        <v>43420</v>
      </c>
      <c r="H1522" s="1">
        <v>20847</v>
      </c>
      <c r="I1522" s="1">
        <v>8758.73</v>
      </c>
    </row>
    <row r="1523" spans="1:9" x14ac:dyDescent="0.25">
      <c r="A1523" t="s">
        <v>25892</v>
      </c>
      <c r="B1523" t="s">
        <v>25893</v>
      </c>
      <c r="C1523" t="s">
        <v>25891</v>
      </c>
      <c r="D1523" t="s">
        <v>25890</v>
      </c>
      <c r="E1523" t="s">
        <v>14199</v>
      </c>
      <c r="F1523" t="s">
        <v>42</v>
      </c>
      <c r="G1523" s="2">
        <v>43420</v>
      </c>
      <c r="H1523" s="1">
        <v>92176</v>
      </c>
      <c r="I1523" s="1">
        <v>38713.919999999998</v>
      </c>
    </row>
    <row r="1524" spans="1:9" x14ac:dyDescent="0.25">
      <c r="A1524" t="s">
        <v>25888</v>
      </c>
      <c r="B1524" t="s">
        <v>25889</v>
      </c>
      <c r="C1524" t="s">
        <v>11830</v>
      </c>
      <c r="D1524" t="s">
        <v>11829</v>
      </c>
      <c r="E1524" t="s">
        <v>14199</v>
      </c>
      <c r="F1524" t="s">
        <v>4</v>
      </c>
      <c r="G1524" s="2">
        <v>43420</v>
      </c>
      <c r="H1524" s="1">
        <v>23215</v>
      </c>
      <c r="I1524" s="1">
        <v>9750.2999999999993</v>
      </c>
    </row>
    <row r="1525" spans="1:9" x14ac:dyDescent="0.25">
      <c r="A1525" t="s">
        <v>25886</v>
      </c>
      <c r="B1525" t="s">
        <v>25887</v>
      </c>
      <c r="C1525" t="s">
        <v>25885</v>
      </c>
      <c r="D1525" t="s">
        <v>25884</v>
      </c>
      <c r="E1525" t="s">
        <v>14199</v>
      </c>
      <c r="F1525" t="s">
        <v>42</v>
      </c>
      <c r="G1525" s="2">
        <v>43420</v>
      </c>
      <c r="H1525" s="1">
        <v>65211</v>
      </c>
      <c r="I1525" s="1">
        <v>27417.61</v>
      </c>
    </row>
    <row r="1526" spans="1:9" x14ac:dyDescent="0.25">
      <c r="A1526" t="s">
        <v>25882</v>
      </c>
      <c r="B1526" t="s">
        <v>25883</v>
      </c>
      <c r="C1526" t="s">
        <v>7380</v>
      </c>
      <c r="D1526" t="s">
        <v>7379</v>
      </c>
      <c r="E1526" t="s">
        <v>14199</v>
      </c>
      <c r="F1526" t="s">
        <v>42</v>
      </c>
      <c r="G1526" s="2">
        <v>43420</v>
      </c>
      <c r="H1526" s="1">
        <v>56320</v>
      </c>
      <c r="I1526" s="1">
        <v>23654.400000000001</v>
      </c>
    </row>
    <row r="1527" spans="1:9" x14ac:dyDescent="0.25">
      <c r="A1527" t="s">
        <v>25880</v>
      </c>
      <c r="B1527" t="s">
        <v>25881</v>
      </c>
      <c r="C1527" t="s">
        <v>6065</v>
      </c>
      <c r="D1527" t="s">
        <v>6064</v>
      </c>
      <c r="E1527" t="s">
        <v>14199</v>
      </c>
      <c r="F1527" t="s">
        <v>4</v>
      </c>
      <c r="G1527" s="2">
        <v>43420</v>
      </c>
      <c r="H1527" s="1">
        <v>178786</v>
      </c>
      <c r="I1527" s="1">
        <v>77375.64</v>
      </c>
    </row>
    <row r="1528" spans="1:9" x14ac:dyDescent="0.25">
      <c r="A1528" t="s">
        <v>25878</v>
      </c>
      <c r="B1528" t="s">
        <v>25879</v>
      </c>
      <c r="C1528" t="s">
        <v>24513</v>
      </c>
      <c r="D1528" t="s">
        <v>24512</v>
      </c>
      <c r="E1528" t="s">
        <v>14199</v>
      </c>
      <c r="F1528" t="s">
        <v>4</v>
      </c>
      <c r="G1528" s="2">
        <v>43434</v>
      </c>
      <c r="H1528" s="1">
        <v>58936</v>
      </c>
      <c r="I1528" s="1">
        <v>24776.26</v>
      </c>
    </row>
    <row r="1529" spans="1:9" x14ac:dyDescent="0.25">
      <c r="A1529" t="s">
        <v>25876</v>
      </c>
      <c r="B1529" t="s">
        <v>25877</v>
      </c>
      <c r="C1529" t="s">
        <v>25872</v>
      </c>
      <c r="D1529" t="s">
        <v>25875</v>
      </c>
      <c r="E1529" t="s">
        <v>14199</v>
      </c>
      <c r="F1529" t="s">
        <v>42</v>
      </c>
      <c r="G1529" s="2">
        <v>43420</v>
      </c>
      <c r="H1529" s="1">
        <v>4694</v>
      </c>
      <c r="I1529" s="1">
        <v>1971.48</v>
      </c>
    </row>
    <row r="1530" spans="1:9" x14ac:dyDescent="0.25">
      <c r="A1530" t="s">
        <v>25873</v>
      </c>
      <c r="B1530" t="s">
        <v>25874</v>
      </c>
      <c r="C1530" t="s">
        <v>25872</v>
      </c>
      <c r="D1530" t="s">
        <v>25871</v>
      </c>
      <c r="E1530" t="s">
        <v>14199</v>
      </c>
      <c r="F1530" t="s">
        <v>42</v>
      </c>
      <c r="G1530" s="2">
        <v>43420</v>
      </c>
      <c r="H1530" s="1">
        <v>18887</v>
      </c>
      <c r="I1530" s="1">
        <v>7932.54</v>
      </c>
    </row>
    <row r="1531" spans="1:9" x14ac:dyDescent="0.25">
      <c r="A1531" t="s">
        <v>25869</v>
      </c>
      <c r="B1531" t="s">
        <v>25870</v>
      </c>
      <c r="C1531" t="s">
        <v>25868</v>
      </c>
      <c r="D1531" t="s">
        <v>25867</v>
      </c>
      <c r="E1531" t="s">
        <v>14199</v>
      </c>
      <c r="F1531" t="s">
        <v>42</v>
      </c>
      <c r="G1531" s="2">
        <v>43420</v>
      </c>
      <c r="H1531" s="1">
        <v>37447</v>
      </c>
      <c r="I1531" s="1">
        <v>20572.97</v>
      </c>
    </row>
    <row r="1532" spans="1:9" x14ac:dyDescent="0.25">
      <c r="A1532" t="s">
        <v>25865</v>
      </c>
      <c r="B1532" t="s">
        <v>25866</v>
      </c>
      <c r="C1532" t="s">
        <v>25864</v>
      </c>
      <c r="D1532" t="s">
        <v>25863</v>
      </c>
      <c r="E1532" t="s">
        <v>14199</v>
      </c>
      <c r="F1532" t="s">
        <v>42</v>
      </c>
      <c r="G1532" s="2">
        <v>43420</v>
      </c>
      <c r="H1532" s="1">
        <v>5529</v>
      </c>
      <c r="I1532" s="1">
        <v>2322.1799999999998</v>
      </c>
    </row>
    <row r="1533" spans="1:9" x14ac:dyDescent="0.25">
      <c r="A1533" t="s">
        <v>25861</v>
      </c>
      <c r="B1533" t="s">
        <v>25862</v>
      </c>
      <c r="C1533" t="s">
        <v>25860</v>
      </c>
      <c r="D1533" t="s">
        <v>25859</v>
      </c>
      <c r="E1533" t="s">
        <v>14199</v>
      </c>
      <c r="F1533" t="s">
        <v>42</v>
      </c>
      <c r="G1533" s="2">
        <v>43404</v>
      </c>
      <c r="H1533" s="1">
        <v>1581548</v>
      </c>
      <c r="I1533" s="1">
        <v>869851.4</v>
      </c>
    </row>
    <row r="1534" spans="1:9" x14ac:dyDescent="0.25">
      <c r="A1534" t="s">
        <v>25857</v>
      </c>
      <c r="B1534" t="s">
        <v>25858</v>
      </c>
      <c r="C1534" t="s">
        <v>25856</v>
      </c>
      <c r="D1534" t="s">
        <v>25855</v>
      </c>
      <c r="E1534" t="s">
        <v>14199</v>
      </c>
      <c r="F1534" t="s">
        <v>42</v>
      </c>
      <c r="G1534" s="2">
        <v>43420</v>
      </c>
      <c r="H1534" s="1">
        <v>420084</v>
      </c>
      <c r="I1534" s="1">
        <v>220417.01</v>
      </c>
    </row>
    <row r="1535" spans="1:9" x14ac:dyDescent="0.25">
      <c r="A1535" t="s">
        <v>25853</v>
      </c>
      <c r="B1535" t="s">
        <v>25854</v>
      </c>
      <c r="C1535" t="s">
        <v>25852</v>
      </c>
      <c r="D1535" t="s">
        <v>25851</v>
      </c>
      <c r="E1535" t="s">
        <v>14199</v>
      </c>
      <c r="F1535" t="s">
        <v>4</v>
      </c>
      <c r="G1535" s="2">
        <v>43404</v>
      </c>
      <c r="H1535" s="1">
        <v>248070</v>
      </c>
      <c r="I1535" s="1">
        <v>115139.95</v>
      </c>
    </row>
    <row r="1536" spans="1:9" x14ac:dyDescent="0.25">
      <c r="A1536" t="s">
        <v>25849</v>
      </c>
      <c r="B1536" t="s">
        <v>25850</v>
      </c>
      <c r="C1536" t="s">
        <v>25848</v>
      </c>
      <c r="D1536" t="s">
        <v>25847</v>
      </c>
      <c r="E1536" t="s">
        <v>14199</v>
      </c>
      <c r="F1536" t="s">
        <v>4</v>
      </c>
      <c r="G1536" s="2">
        <v>43381</v>
      </c>
      <c r="H1536" s="1">
        <v>35104</v>
      </c>
      <c r="I1536" s="1">
        <v>17552</v>
      </c>
    </row>
    <row r="1537" spans="1:9" x14ac:dyDescent="0.25">
      <c r="A1537" t="s">
        <v>25845</v>
      </c>
      <c r="B1537" t="s">
        <v>25846</v>
      </c>
      <c r="C1537" t="s">
        <v>5640</v>
      </c>
      <c r="D1537" t="s">
        <v>5639</v>
      </c>
      <c r="E1537" t="s">
        <v>14199</v>
      </c>
      <c r="F1537" t="s">
        <v>4</v>
      </c>
      <c r="G1537" s="2">
        <v>43384</v>
      </c>
      <c r="H1537" s="1">
        <v>162108</v>
      </c>
      <c r="I1537" s="1">
        <v>76488.23</v>
      </c>
    </row>
    <row r="1538" spans="1:9" x14ac:dyDescent="0.25">
      <c r="A1538" t="s">
        <v>25843</v>
      </c>
      <c r="B1538" t="s">
        <v>25844</v>
      </c>
      <c r="C1538" t="s">
        <v>1309</v>
      </c>
      <c r="D1538" t="s">
        <v>1308</v>
      </c>
      <c r="E1538" t="s">
        <v>14199</v>
      </c>
      <c r="F1538" t="s">
        <v>4</v>
      </c>
      <c r="G1538" s="2">
        <v>43342</v>
      </c>
      <c r="H1538" s="1">
        <v>5223</v>
      </c>
      <c r="I1538" s="1">
        <v>2611.5</v>
      </c>
    </row>
    <row r="1539" spans="1:9" x14ac:dyDescent="0.25">
      <c r="A1539" t="s">
        <v>25841</v>
      </c>
      <c r="B1539" t="s">
        <v>25842</v>
      </c>
      <c r="C1539" t="s">
        <v>3388</v>
      </c>
      <c r="D1539" t="s">
        <v>3387</v>
      </c>
      <c r="E1539" t="s">
        <v>14199</v>
      </c>
      <c r="F1539" t="s">
        <v>42</v>
      </c>
      <c r="G1539" s="2">
        <v>43133</v>
      </c>
      <c r="H1539" s="1">
        <v>1776199</v>
      </c>
      <c r="I1539" s="1">
        <v>762780.3</v>
      </c>
    </row>
    <row r="1540" spans="1:9" x14ac:dyDescent="0.25">
      <c r="A1540" t="s">
        <v>25839</v>
      </c>
      <c r="B1540" t="s">
        <v>25840</v>
      </c>
      <c r="C1540" t="s">
        <v>8381</v>
      </c>
      <c r="D1540" t="s">
        <v>8380</v>
      </c>
      <c r="E1540" t="s">
        <v>14199</v>
      </c>
      <c r="F1540" t="s">
        <v>4</v>
      </c>
      <c r="G1540" s="2">
        <v>43340</v>
      </c>
      <c r="H1540" s="1">
        <v>1829494</v>
      </c>
      <c r="I1540" s="1">
        <v>834327.12</v>
      </c>
    </row>
    <row r="1541" spans="1:9" x14ac:dyDescent="0.25">
      <c r="A1541" t="s">
        <v>25837</v>
      </c>
      <c r="B1541" t="s">
        <v>25838</v>
      </c>
      <c r="C1541" t="s">
        <v>4321</v>
      </c>
      <c r="D1541" t="s">
        <v>4320</v>
      </c>
      <c r="E1541" t="s">
        <v>14199</v>
      </c>
      <c r="F1541" t="s">
        <v>4</v>
      </c>
      <c r="G1541" s="2">
        <v>43340</v>
      </c>
      <c r="H1541" s="1">
        <v>545869</v>
      </c>
      <c r="I1541" s="1">
        <v>229998.18</v>
      </c>
    </row>
    <row r="1542" spans="1:9" x14ac:dyDescent="0.25">
      <c r="A1542" t="s">
        <v>25835</v>
      </c>
      <c r="B1542" t="s">
        <v>25836</v>
      </c>
      <c r="C1542" t="s">
        <v>175</v>
      </c>
      <c r="D1542" t="s">
        <v>174</v>
      </c>
      <c r="E1542" t="s">
        <v>14199</v>
      </c>
      <c r="F1542" t="s">
        <v>4</v>
      </c>
      <c r="G1542" s="2">
        <v>43378</v>
      </c>
      <c r="H1542" s="1">
        <v>160677</v>
      </c>
      <c r="I1542" s="1">
        <v>67484.34</v>
      </c>
    </row>
    <row r="1543" spans="1:9" x14ac:dyDescent="0.25">
      <c r="A1543" t="s">
        <v>25833</v>
      </c>
      <c r="B1543" t="s">
        <v>25834</v>
      </c>
      <c r="C1543" t="s">
        <v>5927</v>
      </c>
      <c r="D1543" t="s">
        <v>5926</v>
      </c>
      <c r="E1543" t="s">
        <v>14199</v>
      </c>
      <c r="F1543" t="s">
        <v>4</v>
      </c>
      <c r="G1543" s="2">
        <v>43378</v>
      </c>
      <c r="H1543" s="1">
        <v>364322</v>
      </c>
      <c r="I1543" s="1">
        <v>153082.19</v>
      </c>
    </row>
    <row r="1544" spans="1:9" x14ac:dyDescent="0.25">
      <c r="A1544" t="s">
        <v>25831</v>
      </c>
      <c r="B1544" t="s">
        <v>25832</v>
      </c>
      <c r="C1544" t="s">
        <v>25830</v>
      </c>
      <c r="D1544" t="s">
        <v>25829</v>
      </c>
      <c r="E1544" t="s">
        <v>14199</v>
      </c>
      <c r="F1544" t="s">
        <v>4</v>
      </c>
      <c r="G1544" s="2">
        <v>43406</v>
      </c>
      <c r="H1544" s="1">
        <v>12885</v>
      </c>
      <c r="I1544" s="1">
        <v>5411.7</v>
      </c>
    </row>
    <row r="1545" spans="1:9" x14ac:dyDescent="0.25">
      <c r="A1545" t="s">
        <v>25827</v>
      </c>
      <c r="B1545" t="s">
        <v>25828</v>
      </c>
      <c r="C1545" t="s">
        <v>25826</v>
      </c>
      <c r="D1545" t="s">
        <v>25825</v>
      </c>
      <c r="E1545" t="s">
        <v>14199</v>
      </c>
      <c r="F1545" t="s">
        <v>4</v>
      </c>
      <c r="G1545" s="2">
        <v>43406</v>
      </c>
      <c r="H1545" s="1">
        <v>19478</v>
      </c>
      <c r="I1545" s="1">
        <v>8180.76</v>
      </c>
    </row>
    <row r="1546" spans="1:9" x14ac:dyDescent="0.25">
      <c r="A1546" t="s">
        <v>25823</v>
      </c>
      <c r="B1546" t="s">
        <v>25824</v>
      </c>
      <c r="C1546" t="s">
        <v>25822</v>
      </c>
      <c r="D1546" t="s">
        <v>25821</v>
      </c>
      <c r="E1546" t="s">
        <v>14199</v>
      </c>
      <c r="F1546" t="s">
        <v>4</v>
      </c>
      <c r="G1546" s="2">
        <v>43411</v>
      </c>
      <c r="H1546" s="1">
        <v>14991</v>
      </c>
      <c r="I1546" s="1">
        <v>6296.22</v>
      </c>
    </row>
    <row r="1547" spans="1:9" x14ac:dyDescent="0.25">
      <c r="A1547" t="s">
        <v>25819</v>
      </c>
      <c r="B1547" t="s">
        <v>25820</v>
      </c>
      <c r="C1547" t="s">
        <v>25818</v>
      </c>
      <c r="D1547" t="s">
        <v>25817</v>
      </c>
      <c r="E1547" t="s">
        <v>14199</v>
      </c>
      <c r="F1547" t="s">
        <v>4</v>
      </c>
      <c r="G1547" s="2">
        <v>43406</v>
      </c>
      <c r="H1547" s="1">
        <v>14572</v>
      </c>
      <c r="I1547" s="1">
        <v>6120.24</v>
      </c>
    </row>
    <row r="1548" spans="1:9" x14ac:dyDescent="0.25">
      <c r="A1548" t="s">
        <v>25815</v>
      </c>
      <c r="B1548" t="s">
        <v>25816</v>
      </c>
      <c r="C1548" t="s">
        <v>25814</v>
      </c>
      <c r="D1548" t="s">
        <v>25813</v>
      </c>
      <c r="E1548" t="s">
        <v>14199</v>
      </c>
      <c r="F1548" t="s">
        <v>4</v>
      </c>
      <c r="G1548" s="2">
        <v>43406</v>
      </c>
      <c r="H1548" s="1">
        <v>77427</v>
      </c>
      <c r="I1548" s="1">
        <v>33659.440000000002</v>
      </c>
    </row>
    <row r="1549" spans="1:9" x14ac:dyDescent="0.25">
      <c r="A1549" t="s">
        <v>25811</v>
      </c>
      <c r="B1549" t="s">
        <v>25812</v>
      </c>
      <c r="C1549" t="s">
        <v>25810</v>
      </c>
      <c r="D1549" t="s">
        <v>25809</v>
      </c>
      <c r="E1549" t="s">
        <v>14199</v>
      </c>
      <c r="F1549" t="s">
        <v>4</v>
      </c>
      <c r="G1549" s="2">
        <v>43412</v>
      </c>
      <c r="H1549" s="1">
        <v>19065</v>
      </c>
      <c r="I1549" s="1">
        <v>8644.98</v>
      </c>
    </row>
    <row r="1550" spans="1:9" x14ac:dyDescent="0.25">
      <c r="A1550" t="s">
        <v>25807</v>
      </c>
      <c r="B1550" t="s">
        <v>25808</v>
      </c>
      <c r="C1550" t="s">
        <v>25465</v>
      </c>
      <c r="D1550" t="s">
        <v>25464</v>
      </c>
      <c r="E1550" t="s">
        <v>14199</v>
      </c>
      <c r="F1550" t="s">
        <v>42</v>
      </c>
      <c r="G1550" s="2">
        <v>43104</v>
      </c>
      <c r="H1550" s="1">
        <v>24163</v>
      </c>
      <c r="I1550" s="1">
        <v>9665.2000000000007</v>
      </c>
    </row>
    <row r="1551" spans="1:9" x14ac:dyDescent="0.25">
      <c r="A1551" t="s">
        <v>25805</v>
      </c>
      <c r="B1551" t="s">
        <v>25806</v>
      </c>
      <c r="C1551" t="s">
        <v>25804</v>
      </c>
      <c r="D1551" t="s">
        <v>25803</v>
      </c>
      <c r="E1551" t="s">
        <v>14199</v>
      </c>
      <c r="F1551" t="s">
        <v>4</v>
      </c>
      <c r="G1551" s="2">
        <v>43396</v>
      </c>
      <c r="H1551" s="1">
        <v>9705</v>
      </c>
      <c r="I1551" s="1">
        <v>4076.1</v>
      </c>
    </row>
    <row r="1552" spans="1:9" x14ac:dyDescent="0.25">
      <c r="A1552" t="s">
        <v>25801</v>
      </c>
      <c r="B1552" t="s">
        <v>25802</v>
      </c>
      <c r="C1552" t="s">
        <v>25800</v>
      </c>
      <c r="D1552" t="s">
        <v>25799</v>
      </c>
      <c r="E1552" t="s">
        <v>14199</v>
      </c>
      <c r="F1552" t="s">
        <v>4</v>
      </c>
      <c r="G1552" s="2">
        <v>43375</v>
      </c>
      <c r="H1552" s="1">
        <v>81161</v>
      </c>
      <c r="I1552" s="1">
        <v>34140.269999999997</v>
      </c>
    </row>
    <row r="1553" spans="1:9" x14ac:dyDescent="0.25">
      <c r="A1553" t="s">
        <v>25797</v>
      </c>
      <c r="B1553" t="s">
        <v>25798</v>
      </c>
      <c r="C1553" t="s">
        <v>25796</v>
      </c>
      <c r="D1553" t="s">
        <v>25795</v>
      </c>
      <c r="E1553" t="s">
        <v>14199</v>
      </c>
      <c r="F1553" t="s">
        <v>4</v>
      </c>
      <c r="G1553" s="2">
        <v>43382</v>
      </c>
      <c r="H1553" s="1">
        <v>141044</v>
      </c>
      <c r="I1553" s="1">
        <v>59238.48</v>
      </c>
    </row>
    <row r="1554" spans="1:9" x14ac:dyDescent="0.25">
      <c r="A1554" t="s">
        <v>25793</v>
      </c>
      <c r="B1554" t="s">
        <v>25794</v>
      </c>
      <c r="C1554" t="s">
        <v>4982</v>
      </c>
      <c r="D1554" t="s">
        <v>4981</v>
      </c>
      <c r="E1554" t="s">
        <v>14199</v>
      </c>
      <c r="F1554" t="s">
        <v>4</v>
      </c>
      <c r="G1554" s="2">
        <v>43382</v>
      </c>
      <c r="H1554" s="1">
        <v>32214</v>
      </c>
      <c r="I1554" s="1">
        <v>13603.85</v>
      </c>
    </row>
    <row r="1555" spans="1:9" x14ac:dyDescent="0.25">
      <c r="A1555" t="s">
        <v>25791</v>
      </c>
      <c r="B1555" t="s">
        <v>25792</v>
      </c>
      <c r="C1555" t="s">
        <v>6867</v>
      </c>
      <c r="D1555" t="s">
        <v>6866</v>
      </c>
      <c r="E1555" t="s">
        <v>14199</v>
      </c>
      <c r="F1555" t="s">
        <v>4</v>
      </c>
      <c r="G1555" s="2">
        <v>43431</v>
      </c>
      <c r="H1555" s="1">
        <v>154780</v>
      </c>
      <c r="I1555" s="1">
        <v>70371.399999999994</v>
      </c>
    </row>
    <row r="1556" spans="1:9" x14ac:dyDescent="0.25">
      <c r="A1556" t="s">
        <v>25789</v>
      </c>
      <c r="B1556" t="s">
        <v>25790</v>
      </c>
      <c r="C1556" t="s">
        <v>6847</v>
      </c>
      <c r="D1556" t="s">
        <v>6846</v>
      </c>
      <c r="E1556" t="s">
        <v>14199</v>
      </c>
      <c r="F1556" t="s">
        <v>4</v>
      </c>
      <c r="G1556" s="2">
        <v>43375</v>
      </c>
      <c r="H1556" s="1">
        <v>176316</v>
      </c>
      <c r="I1556" s="1">
        <v>74052.72</v>
      </c>
    </row>
    <row r="1557" spans="1:9" x14ac:dyDescent="0.25">
      <c r="A1557" t="s">
        <v>25787</v>
      </c>
      <c r="B1557" t="s">
        <v>25788</v>
      </c>
      <c r="C1557" t="s">
        <v>25786</v>
      </c>
      <c r="D1557" t="s">
        <v>25785</v>
      </c>
      <c r="E1557" t="s">
        <v>14199</v>
      </c>
      <c r="F1557" t="s">
        <v>4</v>
      </c>
      <c r="G1557" s="2">
        <v>43420</v>
      </c>
      <c r="H1557" s="1">
        <v>75418</v>
      </c>
      <c r="I1557" s="1">
        <v>31675.56</v>
      </c>
    </row>
    <row r="1558" spans="1:9" x14ac:dyDescent="0.25">
      <c r="A1558" t="s">
        <v>25783</v>
      </c>
      <c r="B1558" t="s">
        <v>25784</v>
      </c>
      <c r="C1558" t="s">
        <v>8407</v>
      </c>
      <c r="D1558" t="s">
        <v>8406</v>
      </c>
      <c r="E1558" t="s">
        <v>14199</v>
      </c>
      <c r="F1558" t="s">
        <v>4</v>
      </c>
      <c r="G1558" s="2">
        <v>43381</v>
      </c>
      <c r="H1558" s="1">
        <v>626527</v>
      </c>
      <c r="I1558" s="1">
        <v>269839.71999999997</v>
      </c>
    </row>
    <row r="1559" spans="1:9" x14ac:dyDescent="0.25">
      <c r="A1559" t="s">
        <v>25781</v>
      </c>
      <c r="B1559" t="s">
        <v>25782</v>
      </c>
      <c r="C1559" t="s">
        <v>4739</v>
      </c>
      <c r="D1559" t="s">
        <v>4738</v>
      </c>
      <c r="E1559" t="s">
        <v>14199</v>
      </c>
      <c r="F1559" t="s">
        <v>4</v>
      </c>
      <c r="G1559" s="2">
        <v>43382</v>
      </c>
      <c r="H1559" s="1">
        <v>470365</v>
      </c>
      <c r="I1559" s="1">
        <v>197553.3</v>
      </c>
    </row>
    <row r="1560" spans="1:9" x14ac:dyDescent="0.25">
      <c r="A1560" t="s">
        <v>25779</v>
      </c>
      <c r="B1560" t="s">
        <v>25780</v>
      </c>
      <c r="C1560" t="s">
        <v>25778</v>
      </c>
      <c r="D1560" t="s">
        <v>25777</v>
      </c>
      <c r="E1560" t="s">
        <v>14199</v>
      </c>
      <c r="F1560" t="s">
        <v>4</v>
      </c>
      <c r="G1560" s="2">
        <v>43381</v>
      </c>
      <c r="H1560" s="1">
        <v>290015</v>
      </c>
      <c r="I1560" s="1">
        <v>159508.25</v>
      </c>
    </row>
    <row r="1561" spans="1:9" x14ac:dyDescent="0.25">
      <c r="A1561" t="s">
        <v>25775</v>
      </c>
      <c r="B1561" t="s">
        <v>25776</v>
      </c>
      <c r="C1561" t="s">
        <v>25774</v>
      </c>
      <c r="D1561" t="s">
        <v>25773</v>
      </c>
      <c r="E1561" t="s">
        <v>14199</v>
      </c>
      <c r="F1561" t="s">
        <v>4</v>
      </c>
      <c r="G1561" s="2">
        <v>43381</v>
      </c>
      <c r="H1561" s="1">
        <v>2313165</v>
      </c>
      <c r="I1561" s="1">
        <v>1267852.8600000001</v>
      </c>
    </row>
    <row r="1562" spans="1:9" x14ac:dyDescent="0.25">
      <c r="A1562" t="s">
        <v>25771</v>
      </c>
      <c r="B1562" t="s">
        <v>25772</v>
      </c>
      <c r="C1562" t="s">
        <v>6245</v>
      </c>
      <c r="D1562" t="s">
        <v>25770</v>
      </c>
      <c r="E1562" t="s">
        <v>14199</v>
      </c>
      <c r="F1562" t="s">
        <v>4</v>
      </c>
      <c r="G1562" s="2">
        <v>43375</v>
      </c>
      <c r="H1562" s="1">
        <v>29982</v>
      </c>
      <c r="I1562" s="1">
        <v>16490.099999999999</v>
      </c>
    </row>
    <row r="1563" spans="1:9" x14ac:dyDescent="0.25">
      <c r="A1563" t="s">
        <v>25768</v>
      </c>
      <c r="B1563" t="s">
        <v>25769</v>
      </c>
      <c r="C1563" t="s">
        <v>13424</v>
      </c>
      <c r="D1563" t="s">
        <v>13423</v>
      </c>
      <c r="E1563" t="s">
        <v>14199</v>
      </c>
      <c r="F1563" t="s">
        <v>4</v>
      </c>
      <c r="G1563" s="2">
        <v>43370</v>
      </c>
      <c r="H1563" s="1">
        <v>17884</v>
      </c>
      <c r="I1563" s="1">
        <v>9836.2000000000007</v>
      </c>
    </row>
    <row r="1564" spans="1:9" x14ac:dyDescent="0.25">
      <c r="A1564" t="s">
        <v>25766</v>
      </c>
      <c r="B1564" t="s">
        <v>25767</v>
      </c>
      <c r="C1564" t="s">
        <v>25765</v>
      </c>
      <c r="D1564" t="s">
        <v>25764</v>
      </c>
      <c r="E1564" t="s">
        <v>14199</v>
      </c>
      <c r="F1564" t="s">
        <v>4</v>
      </c>
      <c r="G1564" s="2">
        <v>43404</v>
      </c>
      <c r="H1564" s="1">
        <v>4960</v>
      </c>
      <c r="I1564" s="1">
        <v>2083.1999999999998</v>
      </c>
    </row>
    <row r="1565" spans="1:9" x14ac:dyDescent="0.25">
      <c r="A1565" t="s">
        <v>25762</v>
      </c>
      <c r="B1565" t="s">
        <v>25763</v>
      </c>
      <c r="C1565" t="s">
        <v>25761</v>
      </c>
      <c r="D1565" t="s">
        <v>25760</v>
      </c>
      <c r="E1565" t="s">
        <v>14199</v>
      </c>
      <c r="F1565" t="s">
        <v>42</v>
      </c>
      <c r="G1565" s="2">
        <v>43370</v>
      </c>
      <c r="H1565" s="1">
        <v>3261</v>
      </c>
      <c r="I1565" s="1">
        <v>1630.5</v>
      </c>
    </row>
    <row r="1566" spans="1:9" x14ac:dyDescent="0.25">
      <c r="A1566" t="s">
        <v>25758</v>
      </c>
      <c r="B1566" t="s">
        <v>25759</v>
      </c>
      <c r="C1566" t="s">
        <v>25757</v>
      </c>
      <c r="D1566" t="s">
        <v>25756</v>
      </c>
      <c r="E1566" t="s">
        <v>14199</v>
      </c>
      <c r="F1566" t="s">
        <v>4</v>
      </c>
      <c r="G1566" s="2">
        <v>43384</v>
      </c>
      <c r="H1566" s="1">
        <v>111970</v>
      </c>
      <c r="I1566" s="1">
        <v>47027.4</v>
      </c>
    </row>
    <row r="1567" spans="1:9" x14ac:dyDescent="0.25">
      <c r="A1567" t="s">
        <v>25754</v>
      </c>
      <c r="B1567" t="s">
        <v>25755</v>
      </c>
      <c r="C1567" t="s">
        <v>25753</v>
      </c>
      <c r="D1567" t="s">
        <v>25752</v>
      </c>
      <c r="E1567" t="s">
        <v>14199</v>
      </c>
      <c r="F1567" t="s">
        <v>4</v>
      </c>
      <c r="G1567" s="2">
        <v>43404</v>
      </c>
      <c r="H1567" s="1">
        <v>10323</v>
      </c>
      <c r="I1567" s="1">
        <v>5161.5</v>
      </c>
    </row>
    <row r="1568" spans="1:9" x14ac:dyDescent="0.25">
      <c r="A1568" t="s">
        <v>25750</v>
      </c>
      <c r="B1568" t="s">
        <v>25751</v>
      </c>
      <c r="C1568" t="s">
        <v>2978</v>
      </c>
      <c r="D1568" t="s">
        <v>2977</v>
      </c>
      <c r="E1568" t="s">
        <v>14199</v>
      </c>
      <c r="F1568" t="s">
        <v>4</v>
      </c>
      <c r="G1568" s="2">
        <v>43404</v>
      </c>
      <c r="H1568" s="1">
        <v>856725</v>
      </c>
      <c r="I1568" s="1">
        <v>372312.58</v>
      </c>
    </row>
    <row r="1569" spans="1:9" x14ac:dyDescent="0.25">
      <c r="A1569" t="s">
        <v>25748</v>
      </c>
      <c r="B1569" t="s">
        <v>25749</v>
      </c>
      <c r="C1569" t="s">
        <v>25747</v>
      </c>
      <c r="D1569" t="s">
        <v>25746</v>
      </c>
      <c r="E1569" t="s">
        <v>14199</v>
      </c>
      <c r="F1569" t="s">
        <v>42</v>
      </c>
      <c r="G1569" s="2">
        <v>43370</v>
      </c>
      <c r="H1569" s="1">
        <v>14498</v>
      </c>
      <c r="I1569" s="1">
        <v>6359.61</v>
      </c>
    </row>
    <row r="1570" spans="1:9" x14ac:dyDescent="0.25">
      <c r="A1570" t="s">
        <v>25744</v>
      </c>
      <c r="B1570" t="s">
        <v>25745</v>
      </c>
      <c r="C1570" t="s">
        <v>25743</v>
      </c>
      <c r="D1570" t="s">
        <v>25742</v>
      </c>
      <c r="E1570" t="s">
        <v>14199</v>
      </c>
      <c r="F1570" t="s">
        <v>4</v>
      </c>
      <c r="G1570" s="2">
        <v>43370</v>
      </c>
      <c r="H1570" s="1">
        <v>14576</v>
      </c>
      <c r="I1570" s="1">
        <v>6608.6</v>
      </c>
    </row>
    <row r="1571" spans="1:9" x14ac:dyDescent="0.25">
      <c r="A1571" t="s">
        <v>25740</v>
      </c>
      <c r="B1571" t="s">
        <v>25741</v>
      </c>
      <c r="C1571" t="s">
        <v>10198</v>
      </c>
      <c r="D1571" t="s">
        <v>10197</v>
      </c>
      <c r="E1571" t="s">
        <v>14199</v>
      </c>
      <c r="F1571" t="s">
        <v>4</v>
      </c>
      <c r="G1571" s="2">
        <v>43384</v>
      </c>
      <c r="H1571" s="1">
        <v>2356</v>
      </c>
      <c r="I1571" s="1">
        <v>989.52</v>
      </c>
    </row>
    <row r="1572" spans="1:9" x14ac:dyDescent="0.25">
      <c r="A1572" t="s">
        <v>25738</v>
      </c>
      <c r="B1572" t="s">
        <v>25739</v>
      </c>
      <c r="C1572" t="s">
        <v>25737</v>
      </c>
      <c r="D1572" t="s">
        <v>25736</v>
      </c>
      <c r="E1572" t="s">
        <v>14199</v>
      </c>
      <c r="F1572" t="s">
        <v>42</v>
      </c>
      <c r="G1572" s="2">
        <v>43370</v>
      </c>
      <c r="H1572" s="1">
        <v>68202</v>
      </c>
      <c r="I1572" s="1">
        <v>29281.97</v>
      </c>
    </row>
    <row r="1573" spans="1:9" x14ac:dyDescent="0.25">
      <c r="A1573" t="s">
        <v>25734</v>
      </c>
      <c r="B1573" t="s">
        <v>25735</v>
      </c>
      <c r="C1573" t="s">
        <v>25733</v>
      </c>
      <c r="D1573" t="s">
        <v>25732</v>
      </c>
      <c r="E1573" t="s">
        <v>14199</v>
      </c>
      <c r="F1573" t="s">
        <v>42</v>
      </c>
      <c r="G1573" s="2">
        <v>43404</v>
      </c>
      <c r="H1573" s="1">
        <v>7444</v>
      </c>
      <c r="I1573" s="1">
        <v>3168.96</v>
      </c>
    </row>
    <row r="1574" spans="1:9" x14ac:dyDescent="0.25">
      <c r="A1574" t="s">
        <v>25730</v>
      </c>
      <c r="B1574" t="s">
        <v>25731</v>
      </c>
      <c r="C1574" t="s">
        <v>25729</v>
      </c>
      <c r="D1574" t="s">
        <v>25728</v>
      </c>
      <c r="E1574" t="s">
        <v>14199</v>
      </c>
      <c r="F1574" t="s">
        <v>42</v>
      </c>
      <c r="G1574" s="2">
        <v>43404</v>
      </c>
      <c r="H1574" s="1">
        <v>207394</v>
      </c>
      <c r="I1574" s="1">
        <v>95807.02</v>
      </c>
    </row>
    <row r="1575" spans="1:9" x14ac:dyDescent="0.25">
      <c r="A1575" t="s">
        <v>25726</v>
      </c>
      <c r="B1575" t="s">
        <v>25727</v>
      </c>
      <c r="C1575" t="s">
        <v>25725</v>
      </c>
      <c r="D1575" t="s">
        <v>25724</v>
      </c>
      <c r="E1575" t="s">
        <v>14199</v>
      </c>
      <c r="F1575" t="s">
        <v>4</v>
      </c>
      <c r="G1575" s="2">
        <v>43384</v>
      </c>
      <c r="H1575" s="1">
        <v>18383</v>
      </c>
      <c r="I1575" s="1">
        <v>8954.14</v>
      </c>
    </row>
    <row r="1576" spans="1:9" x14ac:dyDescent="0.25">
      <c r="A1576" t="s">
        <v>25722</v>
      </c>
      <c r="B1576" t="s">
        <v>25723</v>
      </c>
      <c r="C1576" t="s">
        <v>25721</v>
      </c>
      <c r="D1576" t="s">
        <v>25720</v>
      </c>
      <c r="E1576" t="s">
        <v>14199</v>
      </c>
      <c r="F1576" t="s">
        <v>42</v>
      </c>
      <c r="G1576" s="2">
        <v>43370</v>
      </c>
      <c r="H1576" s="1">
        <v>15890</v>
      </c>
      <c r="I1576" s="1">
        <v>7619.98</v>
      </c>
    </row>
    <row r="1577" spans="1:9" x14ac:dyDescent="0.25">
      <c r="A1577" t="s">
        <v>25718</v>
      </c>
      <c r="B1577" t="s">
        <v>25719</v>
      </c>
      <c r="C1577" t="s">
        <v>25717</v>
      </c>
      <c r="D1577" t="s">
        <v>25716</v>
      </c>
      <c r="E1577" t="s">
        <v>14199</v>
      </c>
      <c r="F1577" t="s">
        <v>4</v>
      </c>
      <c r="G1577" s="2">
        <v>43404</v>
      </c>
      <c r="H1577" s="1">
        <v>5977</v>
      </c>
      <c r="I1577" s="1">
        <v>2721.14</v>
      </c>
    </row>
    <row r="1578" spans="1:9" x14ac:dyDescent="0.25">
      <c r="A1578" t="s">
        <v>25714</v>
      </c>
      <c r="B1578" t="s">
        <v>25715</v>
      </c>
      <c r="C1578" t="s">
        <v>10252</v>
      </c>
      <c r="D1578" t="s">
        <v>25713</v>
      </c>
      <c r="E1578" t="s">
        <v>14199</v>
      </c>
      <c r="F1578" t="s">
        <v>4</v>
      </c>
      <c r="G1578" s="2">
        <v>43384</v>
      </c>
      <c r="H1578" s="1">
        <v>3929</v>
      </c>
      <c r="I1578" s="1">
        <v>1964.5</v>
      </c>
    </row>
    <row r="1579" spans="1:9" x14ac:dyDescent="0.25">
      <c r="A1579" t="s">
        <v>25711</v>
      </c>
      <c r="B1579" t="s">
        <v>25712</v>
      </c>
      <c r="C1579" t="s">
        <v>25710</v>
      </c>
      <c r="D1579" t="s">
        <v>25709</v>
      </c>
      <c r="E1579" t="s">
        <v>14199</v>
      </c>
      <c r="F1579" t="s">
        <v>4</v>
      </c>
      <c r="G1579" s="2">
        <v>43370</v>
      </c>
      <c r="H1579" s="1">
        <v>10632</v>
      </c>
      <c r="I1579" s="1">
        <v>4893.2</v>
      </c>
    </row>
    <row r="1580" spans="1:9" x14ac:dyDescent="0.25">
      <c r="A1580" t="s">
        <v>25707</v>
      </c>
      <c r="B1580" t="s">
        <v>25708</v>
      </c>
      <c r="C1580" t="s">
        <v>22240</v>
      </c>
      <c r="D1580" t="s">
        <v>22239</v>
      </c>
      <c r="E1580" t="s">
        <v>14199</v>
      </c>
      <c r="F1580" t="s">
        <v>42</v>
      </c>
      <c r="G1580" s="2">
        <v>43131</v>
      </c>
      <c r="H1580" s="1">
        <v>84147</v>
      </c>
      <c r="I1580" s="1">
        <v>42073.5</v>
      </c>
    </row>
    <row r="1581" spans="1:9" x14ac:dyDescent="0.25">
      <c r="A1581" t="s">
        <v>25705</v>
      </c>
      <c r="B1581" t="s">
        <v>25706</v>
      </c>
      <c r="C1581" t="s">
        <v>25704</v>
      </c>
      <c r="D1581" t="s">
        <v>25703</v>
      </c>
      <c r="E1581" t="s">
        <v>14199</v>
      </c>
      <c r="F1581" t="s">
        <v>4</v>
      </c>
      <c r="G1581" s="2">
        <v>43384</v>
      </c>
      <c r="H1581" s="1">
        <v>17907</v>
      </c>
      <c r="I1581" s="1">
        <v>8953.5</v>
      </c>
    </row>
    <row r="1582" spans="1:9" x14ac:dyDescent="0.25">
      <c r="A1582" t="s">
        <v>25701</v>
      </c>
      <c r="B1582" t="s">
        <v>25702</v>
      </c>
      <c r="C1582" t="s">
        <v>21382</v>
      </c>
      <c r="D1582" t="s">
        <v>21381</v>
      </c>
      <c r="E1582" t="s">
        <v>14199</v>
      </c>
      <c r="F1582" t="s">
        <v>42</v>
      </c>
      <c r="G1582" s="2">
        <v>43131</v>
      </c>
      <c r="H1582" s="1">
        <v>817237</v>
      </c>
      <c r="I1582" s="1">
        <v>408618.5</v>
      </c>
    </row>
    <row r="1583" spans="1:9" x14ac:dyDescent="0.25">
      <c r="A1583" t="s">
        <v>25699</v>
      </c>
      <c r="B1583" t="s">
        <v>25700</v>
      </c>
      <c r="C1583" t="s">
        <v>2516</v>
      </c>
      <c r="D1583" t="s">
        <v>2515</v>
      </c>
      <c r="E1583" t="s">
        <v>14199</v>
      </c>
      <c r="F1583" t="s">
        <v>4</v>
      </c>
      <c r="G1583" s="2">
        <v>43396</v>
      </c>
      <c r="H1583" s="1">
        <v>13786</v>
      </c>
      <c r="I1583" s="1">
        <v>6893</v>
      </c>
    </row>
    <row r="1584" spans="1:9" x14ac:dyDescent="0.25">
      <c r="A1584" t="s">
        <v>25697</v>
      </c>
      <c r="B1584" t="s">
        <v>25698</v>
      </c>
      <c r="C1584" t="s">
        <v>25696</v>
      </c>
      <c r="D1584" t="s">
        <v>25695</v>
      </c>
      <c r="E1584" t="s">
        <v>14199</v>
      </c>
      <c r="F1584" t="s">
        <v>42</v>
      </c>
      <c r="G1584" s="2">
        <v>43159</v>
      </c>
      <c r="H1584" s="1">
        <v>11964</v>
      </c>
      <c r="I1584" s="1">
        <v>4785.6000000000004</v>
      </c>
    </row>
    <row r="1585" spans="1:9" x14ac:dyDescent="0.25">
      <c r="A1585" t="s">
        <v>25693</v>
      </c>
      <c r="B1585" t="s">
        <v>25694</v>
      </c>
      <c r="C1585" t="s">
        <v>12606</v>
      </c>
      <c r="D1585" t="s">
        <v>12605</v>
      </c>
      <c r="E1585" t="s">
        <v>14199</v>
      </c>
      <c r="F1585" t="s">
        <v>4</v>
      </c>
      <c r="G1585" s="2">
        <v>43396</v>
      </c>
      <c r="H1585" s="1">
        <v>9711</v>
      </c>
      <c r="I1585" s="1">
        <v>4855.5</v>
      </c>
    </row>
    <row r="1586" spans="1:9" x14ac:dyDescent="0.25">
      <c r="A1586" t="s">
        <v>25691</v>
      </c>
      <c r="B1586" t="s">
        <v>25692</v>
      </c>
      <c r="C1586" t="s">
        <v>25690</v>
      </c>
      <c r="D1586" t="s">
        <v>25689</v>
      </c>
      <c r="E1586" t="s">
        <v>14199</v>
      </c>
      <c r="F1586" t="s">
        <v>42</v>
      </c>
      <c r="G1586" s="2">
        <v>43159</v>
      </c>
      <c r="H1586" s="1">
        <v>21860</v>
      </c>
      <c r="I1586" s="1">
        <v>9504.7000000000007</v>
      </c>
    </row>
    <row r="1587" spans="1:9" x14ac:dyDescent="0.25">
      <c r="A1587" t="s">
        <v>25687</v>
      </c>
      <c r="B1587" t="s">
        <v>25688</v>
      </c>
      <c r="C1587" t="s">
        <v>25686</v>
      </c>
      <c r="D1587" t="s">
        <v>25685</v>
      </c>
      <c r="E1587" t="s">
        <v>14199</v>
      </c>
      <c r="F1587" t="s">
        <v>4</v>
      </c>
      <c r="G1587" s="2">
        <v>43343</v>
      </c>
      <c r="H1587" s="1">
        <v>62094</v>
      </c>
      <c r="I1587" s="1">
        <v>26079.48</v>
      </c>
    </row>
    <row r="1588" spans="1:9" x14ac:dyDescent="0.25">
      <c r="A1588" t="s">
        <v>25683</v>
      </c>
      <c r="B1588" t="s">
        <v>25684</v>
      </c>
      <c r="C1588" t="s">
        <v>25682</v>
      </c>
      <c r="D1588" t="s">
        <v>25681</v>
      </c>
      <c r="E1588" t="s">
        <v>14199</v>
      </c>
      <c r="F1588" t="s">
        <v>42</v>
      </c>
      <c r="G1588" s="2">
        <v>43159</v>
      </c>
      <c r="H1588" s="1">
        <v>6065</v>
      </c>
      <c r="I1588" s="1">
        <v>2426</v>
      </c>
    </row>
    <row r="1589" spans="1:9" x14ac:dyDescent="0.25">
      <c r="A1589" t="s">
        <v>25679</v>
      </c>
      <c r="B1589" t="s">
        <v>25680</v>
      </c>
      <c r="C1589" t="s">
        <v>25678</v>
      </c>
      <c r="D1589" t="s">
        <v>25677</v>
      </c>
      <c r="E1589" t="s">
        <v>14199</v>
      </c>
      <c r="F1589" t="s">
        <v>4</v>
      </c>
      <c r="G1589" s="2">
        <v>43396</v>
      </c>
      <c r="H1589" s="1">
        <v>130073</v>
      </c>
      <c r="I1589" s="1">
        <v>65036.5</v>
      </c>
    </row>
    <row r="1590" spans="1:9" x14ac:dyDescent="0.25">
      <c r="A1590" t="s">
        <v>25675</v>
      </c>
      <c r="B1590" t="s">
        <v>25676</v>
      </c>
      <c r="C1590" t="s">
        <v>7332</v>
      </c>
      <c r="D1590" t="s">
        <v>7331</v>
      </c>
      <c r="E1590" t="s">
        <v>14199</v>
      </c>
      <c r="F1590" t="s">
        <v>42</v>
      </c>
      <c r="G1590" s="2">
        <v>43129</v>
      </c>
      <c r="H1590" s="1">
        <v>98648</v>
      </c>
      <c r="I1590" s="1">
        <v>39459.199999999997</v>
      </c>
    </row>
    <row r="1591" spans="1:9" x14ac:dyDescent="0.25">
      <c r="A1591" t="s">
        <v>25673</v>
      </c>
      <c r="B1591" t="s">
        <v>25674</v>
      </c>
      <c r="C1591" t="s">
        <v>5668</v>
      </c>
      <c r="D1591" t="s">
        <v>5667</v>
      </c>
      <c r="E1591" t="s">
        <v>14199</v>
      </c>
      <c r="F1591" t="s">
        <v>4</v>
      </c>
      <c r="G1591" s="2">
        <v>43363</v>
      </c>
      <c r="H1591" s="1">
        <v>314640</v>
      </c>
      <c r="I1591" s="1">
        <v>145352.4</v>
      </c>
    </row>
    <row r="1592" spans="1:9" x14ac:dyDescent="0.25">
      <c r="A1592" t="s">
        <v>25671</v>
      </c>
      <c r="B1592" t="s">
        <v>25672</v>
      </c>
      <c r="C1592" t="s">
        <v>25670</v>
      </c>
      <c r="D1592" t="s">
        <v>25669</v>
      </c>
      <c r="E1592" t="s">
        <v>14199</v>
      </c>
      <c r="F1592" t="s">
        <v>42</v>
      </c>
      <c r="G1592" s="2">
        <v>43199</v>
      </c>
      <c r="H1592" s="1">
        <v>24413</v>
      </c>
      <c r="I1592" s="1">
        <v>9765.2000000000007</v>
      </c>
    </row>
    <row r="1593" spans="1:9" x14ac:dyDescent="0.25">
      <c r="A1593" t="s">
        <v>25667</v>
      </c>
      <c r="B1593" t="s">
        <v>25668</v>
      </c>
      <c r="C1593" t="s">
        <v>25666</v>
      </c>
      <c r="D1593" t="s">
        <v>25665</v>
      </c>
      <c r="E1593" t="s">
        <v>14199</v>
      </c>
      <c r="F1593" t="s">
        <v>42</v>
      </c>
      <c r="G1593" s="2">
        <v>43404</v>
      </c>
      <c r="H1593" s="1">
        <v>193816</v>
      </c>
      <c r="I1593" s="1">
        <v>87524.72</v>
      </c>
    </row>
    <row r="1594" spans="1:9" x14ac:dyDescent="0.25">
      <c r="A1594" t="s">
        <v>25663</v>
      </c>
      <c r="B1594" t="s">
        <v>25664</v>
      </c>
      <c r="C1594" t="s">
        <v>16053</v>
      </c>
      <c r="D1594" t="s">
        <v>16052</v>
      </c>
      <c r="E1594" t="s">
        <v>14199</v>
      </c>
      <c r="F1594" t="s">
        <v>42</v>
      </c>
      <c r="G1594" s="2">
        <v>43103</v>
      </c>
      <c r="H1594" s="1">
        <v>9397</v>
      </c>
      <c r="I1594" s="1">
        <v>4026.9</v>
      </c>
    </row>
    <row r="1595" spans="1:9" x14ac:dyDescent="0.25">
      <c r="A1595" t="s">
        <v>25661</v>
      </c>
      <c r="B1595" t="s">
        <v>25662</v>
      </c>
      <c r="C1595" t="s">
        <v>25660</v>
      </c>
      <c r="D1595" t="s">
        <v>25659</v>
      </c>
      <c r="E1595" t="s">
        <v>14199</v>
      </c>
      <c r="F1595" t="s">
        <v>4</v>
      </c>
      <c r="G1595" s="2">
        <v>43404</v>
      </c>
      <c r="H1595" s="1">
        <v>481564</v>
      </c>
      <c r="I1595" s="1">
        <v>213370.31</v>
      </c>
    </row>
    <row r="1596" spans="1:9" x14ac:dyDescent="0.25">
      <c r="A1596" t="s">
        <v>25657</v>
      </c>
      <c r="B1596" t="s">
        <v>25658</v>
      </c>
      <c r="C1596" t="s">
        <v>25656</v>
      </c>
      <c r="D1596" t="s">
        <v>25655</v>
      </c>
      <c r="E1596" t="s">
        <v>14199</v>
      </c>
      <c r="F1596" t="s">
        <v>42</v>
      </c>
      <c r="G1596" s="2">
        <v>43159</v>
      </c>
      <c r="H1596" s="1">
        <v>3954</v>
      </c>
      <c r="I1596" s="1">
        <v>1581.6</v>
      </c>
    </row>
    <row r="1597" spans="1:9" x14ac:dyDescent="0.25">
      <c r="A1597" t="s">
        <v>25653</v>
      </c>
      <c r="B1597" t="s">
        <v>25654</v>
      </c>
      <c r="C1597" t="s">
        <v>25652</v>
      </c>
      <c r="D1597" t="s">
        <v>25651</v>
      </c>
      <c r="E1597" t="s">
        <v>14199</v>
      </c>
      <c r="F1597" t="s">
        <v>4</v>
      </c>
      <c r="G1597" s="2">
        <v>43395</v>
      </c>
      <c r="H1597" s="1">
        <v>12862</v>
      </c>
      <c r="I1597" s="1">
        <v>5402.04</v>
      </c>
    </row>
    <row r="1598" spans="1:9" x14ac:dyDescent="0.25">
      <c r="A1598" t="s">
        <v>25649</v>
      </c>
      <c r="B1598" t="s">
        <v>25650</v>
      </c>
      <c r="C1598" t="s">
        <v>25648</v>
      </c>
      <c r="D1598" t="s">
        <v>25647</v>
      </c>
      <c r="E1598" t="s">
        <v>14199</v>
      </c>
      <c r="F1598" t="s">
        <v>42</v>
      </c>
      <c r="G1598" s="2">
        <v>43370</v>
      </c>
      <c r="H1598" s="1">
        <v>16408</v>
      </c>
      <c r="I1598" s="1">
        <v>6891.36</v>
      </c>
    </row>
    <row r="1599" spans="1:9" x14ac:dyDescent="0.25">
      <c r="A1599" t="s">
        <v>25645</v>
      </c>
      <c r="B1599" t="s">
        <v>25646</v>
      </c>
      <c r="C1599" t="s">
        <v>25644</v>
      </c>
      <c r="D1599" t="s">
        <v>25643</v>
      </c>
      <c r="E1599" t="s">
        <v>14199</v>
      </c>
      <c r="F1599" t="s">
        <v>4</v>
      </c>
      <c r="G1599" s="2">
        <v>43388</v>
      </c>
      <c r="H1599" s="1">
        <v>5785</v>
      </c>
      <c r="I1599" s="1">
        <v>2429.6999999999998</v>
      </c>
    </row>
    <row r="1600" spans="1:9" x14ac:dyDescent="0.25">
      <c r="A1600" t="s">
        <v>25641</v>
      </c>
      <c r="B1600" t="s">
        <v>25642</v>
      </c>
      <c r="C1600" t="s">
        <v>25640</v>
      </c>
      <c r="D1600" t="s">
        <v>25639</v>
      </c>
      <c r="E1600" t="s">
        <v>14199</v>
      </c>
      <c r="F1600" t="s">
        <v>4</v>
      </c>
      <c r="G1600" s="2">
        <v>43368</v>
      </c>
      <c r="H1600" s="1">
        <v>114565</v>
      </c>
      <c r="I1600" s="1">
        <v>49166.82</v>
      </c>
    </row>
    <row r="1601" spans="1:9" x14ac:dyDescent="0.25">
      <c r="A1601" t="s">
        <v>25637</v>
      </c>
      <c r="B1601" t="s">
        <v>25638</v>
      </c>
      <c r="C1601" t="s">
        <v>2726</v>
      </c>
      <c r="D1601" t="s">
        <v>2725</v>
      </c>
      <c r="E1601" t="s">
        <v>14199</v>
      </c>
      <c r="F1601" t="s">
        <v>4</v>
      </c>
      <c r="G1601" s="2">
        <v>43370</v>
      </c>
      <c r="H1601" s="1">
        <v>43797</v>
      </c>
      <c r="I1601" s="1">
        <v>19245.95</v>
      </c>
    </row>
    <row r="1602" spans="1:9" x14ac:dyDescent="0.25">
      <c r="A1602" t="s">
        <v>25635</v>
      </c>
      <c r="B1602" t="s">
        <v>25636</v>
      </c>
      <c r="C1602" t="s">
        <v>25634</v>
      </c>
      <c r="D1602" t="s">
        <v>25633</v>
      </c>
      <c r="E1602" t="s">
        <v>14199</v>
      </c>
      <c r="F1602" t="s">
        <v>42</v>
      </c>
      <c r="G1602" s="2">
        <v>43360</v>
      </c>
      <c r="H1602" s="1">
        <v>54358</v>
      </c>
      <c r="I1602" s="1">
        <v>22830.36</v>
      </c>
    </row>
    <row r="1603" spans="1:9" x14ac:dyDescent="0.25">
      <c r="A1603" t="s">
        <v>25631</v>
      </c>
      <c r="B1603" t="s">
        <v>25632</v>
      </c>
      <c r="C1603" t="s">
        <v>4597</v>
      </c>
      <c r="D1603" t="s">
        <v>4596</v>
      </c>
      <c r="E1603" t="s">
        <v>14199</v>
      </c>
      <c r="F1603" t="s">
        <v>42</v>
      </c>
      <c r="G1603" s="2">
        <v>43404</v>
      </c>
      <c r="H1603" s="1">
        <v>671490</v>
      </c>
      <c r="I1603" s="1">
        <v>297854.84000000003</v>
      </c>
    </row>
    <row r="1604" spans="1:9" x14ac:dyDescent="0.25">
      <c r="A1604" t="s">
        <v>25629</v>
      </c>
      <c r="B1604" t="s">
        <v>25630</v>
      </c>
      <c r="C1604" t="s">
        <v>25628</v>
      </c>
      <c r="D1604" t="s">
        <v>25627</v>
      </c>
      <c r="E1604" t="s">
        <v>14199</v>
      </c>
      <c r="F1604" t="s">
        <v>42</v>
      </c>
      <c r="G1604" s="2">
        <v>43208</v>
      </c>
      <c r="H1604" s="1">
        <v>25678</v>
      </c>
      <c r="I1604" s="1">
        <v>10271.200000000001</v>
      </c>
    </row>
    <row r="1605" spans="1:9" x14ac:dyDescent="0.25">
      <c r="A1605" t="s">
        <v>25625</v>
      </c>
      <c r="B1605" t="s">
        <v>25626</v>
      </c>
      <c r="C1605" t="s">
        <v>25624</v>
      </c>
      <c r="D1605" t="s">
        <v>25623</v>
      </c>
      <c r="E1605" t="s">
        <v>14199</v>
      </c>
      <c r="F1605" t="s">
        <v>4</v>
      </c>
      <c r="G1605" s="2">
        <v>43370</v>
      </c>
      <c r="H1605" s="1">
        <v>26580</v>
      </c>
      <c r="I1605" s="1">
        <v>11163.6</v>
      </c>
    </row>
    <row r="1606" spans="1:9" x14ac:dyDescent="0.25">
      <c r="A1606" t="s">
        <v>25621</v>
      </c>
      <c r="B1606" t="s">
        <v>25622</v>
      </c>
      <c r="C1606" t="s">
        <v>25620</v>
      </c>
      <c r="D1606" t="s">
        <v>25619</v>
      </c>
      <c r="E1606" t="s">
        <v>14199</v>
      </c>
      <c r="F1606" t="s">
        <v>4</v>
      </c>
      <c r="G1606" s="2">
        <v>43446</v>
      </c>
      <c r="H1606" s="1">
        <v>407954</v>
      </c>
      <c r="I1606" s="1">
        <v>183332.09</v>
      </c>
    </row>
    <row r="1607" spans="1:9" x14ac:dyDescent="0.25">
      <c r="A1607" t="s">
        <v>25617</v>
      </c>
      <c r="B1607" t="s">
        <v>25618</v>
      </c>
      <c r="C1607" t="s">
        <v>25616</v>
      </c>
      <c r="D1607" t="s">
        <v>25615</v>
      </c>
      <c r="E1607" t="s">
        <v>14199</v>
      </c>
      <c r="F1607" t="s">
        <v>4</v>
      </c>
      <c r="G1607" s="2">
        <v>43396</v>
      </c>
      <c r="H1607" s="1">
        <v>32541</v>
      </c>
      <c r="I1607" s="1">
        <v>16270.5</v>
      </c>
    </row>
    <row r="1608" spans="1:9" x14ac:dyDescent="0.25">
      <c r="A1608" t="s">
        <v>25613</v>
      </c>
      <c r="B1608" t="s">
        <v>25614</v>
      </c>
      <c r="C1608" t="s">
        <v>25078</v>
      </c>
      <c r="D1608" t="s">
        <v>25077</v>
      </c>
      <c r="E1608" t="s">
        <v>14199</v>
      </c>
      <c r="F1608" t="s">
        <v>42</v>
      </c>
      <c r="G1608" s="2">
        <v>43158</v>
      </c>
      <c r="H1608" s="1">
        <v>11364</v>
      </c>
      <c r="I1608" s="1">
        <v>4545.6000000000004</v>
      </c>
    </row>
    <row r="1609" spans="1:9" x14ac:dyDescent="0.25">
      <c r="A1609" t="s">
        <v>25611</v>
      </c>
      <c r="B1609" t="s">
        <v>25612</v>
      </c>
      <c r="C1609" t="s">
        <v>25610</v>
      </c>
      <c r="D1609" t="s">
        <v>25609</v>
      </c>
      <c r="E1609" t="s">
        <v>14199</v>
      </c>
      <c r="F1609" t="s">
        <v>4</v>
      </c>
      <c r="G1609" s="2">
        <v>43410</v>
      </c>
      <c r="H1609" s="1">
        <v>241095</v>
      </c>
      <c r="I1609" s="1">
        <v>106239.33</v>
      </c>
    </row>
    <row r="1610" spans="1:9" x14ac:dyDescent="0.25">
      <c r="A1610" t="s">
        <v>25607</v>
      </c>
      <c r="B1610" t="s">
        <v>25608</v>
      </c>
      <c r="C1610" t="s">
        <v>5700</v>
      </c>
      <c r="D1610" t="s">
        <v>5699</v>
      </c>
      <c r="E1610" t="s">
        <v>14199</v>
      </c>
      <c r="F1610" t="s">
        <v>4</v>
      </c>
      <c r="G1610" s="2">
        <v>43409</v>
      </c>
      <c r="H1610" s="1">
        <v>31008</v>
      </c>
      <c r="I1610" s="1">
        <v>13023.36</v>
      </c>
    </row>
    <row r="1611" spans="1:9" x14ac:dyDescent="0.25">
      <c r="A1611" t="s">
        <v>25605</v>
      </c>
      <c r="B1611" t="s">
        <v>25606</v>
      </c>
      <c r="C1611" t="s">
        <v>1441</v>
      </c>
      <c r="D1611" t="s">
        <v>1440</v>
      </c>
      <c r="E1611" t="s">
        <v>14199</v>
      </c>
      <c r="F1611" t="s">
        <v>42</v>
      </c>
      <c r="G1611" s="2">
        <v>43159</v>
      </c>
      <c r="H1611" s="1">
        <v>75027</v>
      </c>
      <c r="I1611" s="1">
        <v>27759.99</v>
      </c>
    </row>
    <row r="1612" spans="1:9" x14ac:dyDescent="0.25">
      <c r="A1612" t="s">
        <v>25603</v>
      </c>
      <c r="B1612" t="s">
        <v>25604</v>
      </c>
      <c r="C1612" t="s">
        <v>25602</v>
      </c>
      <c r="D1612" t="s">
        <v>25601</v>
      </c>
      <c r="E1612" t="s">
        <v>14199</v>
      </c>
      <c r="F1612" t="s">
        <v>4</v>
      </c>
      <c r="G1612" s="2">
        <v>43445</v>
      </c>
      <c r="H1612" s="1">
        <v>8475</v>
      </c>
      <c r="I1612" s="1">
        <v>4237.5</v>
      </c>
    </row>
    <row r="1613" spans="1:9" x14ac:dyDescent="0.25">
      <c r="A1613" t="s">
        <v>25599</v>
      </c>
      <c r="B1613" t="s">
        <v>25600</v>
      </c>
      <c r="C1613" t="s">
        <v>8910</v>
      </c>
      <c r="D1613" t="s">
        <v>8909</v>
      </c>
      <c r="E1613" t="s">
        <v>14199</v>
      </c>
      <c r="F1613" t="s">
        <v>4</v>
      </c>
      <c r="G1613" s="2">
        <v>43350</v>
      </c>
      <c r="H1613" s="1">
        <v>460242</v>
      </c>
      <c r="I1613" s="1">
        <v>203400.04</v>
      </c>
    </row>
    <row r="1614" spans="1:9" x14ac:dyDescent="0.25">
      <c r="A1614" t="s">
        <v>25597</v>
      </c>
      <c r="B1614" t="s">
        <v>25598</v>
      </c>
      <c r="C1614" t="s">
        <v>25596</v>
      </c>
      <c r="D1614" t="s">
        <v>25595</v>
      </c>
      <c r="E1614" t="s">
        <v>14199</v>
      </c>
      <c r="F1614" t="s">
        <v>4</v>
      </c>
      <c r="G1614" s="2">
        <v>43433</v>
      </c>
      <c r="H1614" s="1">
        <v>125742</v>
      </c>
      <c r="I1614" s="1">
        <v>54408.92</v>
      </c>
    </row>
    <row r="1615" spans="1:9" x14ac:dyDescent="0.25">
      <c r="A1615" t="s">
        <v>25593</v>
      </c>
      <c r="B1615" t="s">
        <v>25594</v>
      </c>
      <c r="C1615" t="s">
        <v>4443</v>
      </c>
      <c r="D1615" t="s">
        <v>4442</v>
      </c>
      <c r="E1615" t="s">
        <v>14199</v>
      </c>
      <c r="F1615" t="s">
        <v>42</v>
      </c>
      <c r="G1615" s="2">
        <v>43117</v>
      </c>
      <c r="H1615" s="1">
        <v>911166</v>
      </c>
      <c r="I1615" s="1">
        <v>423943.7</v>
      </c>
    </row>
    <row r="1616" spans="1:9" x14ac:dyDescent="0.25">
      <c r="A1616" t="s">
        <v>25591</v>
      </c>
      <c r="B1616" t="s">
        <v>25592</v>
      </c>
      <c r="C1616" t="s">
        <v>25590</v>
      </c>
      <c r="D1616" t="s">
        <v>25589</v>
      </c>
      <c r="E1616" t="s">
        <v>14199</v>
      </c>
      <c r="F1616" t="s">
        <v>4</v>
      </c>
      <c r="G1616" s="2">
        <v>43425</v>
      </c>
      <c r="H1616" s="1">
        <v>27650</v>
      </c>
      <c r="I1616" s="1">
        <v>11613</v>
      </c>
    </row>
    <row r="1617" spans="1:9" x14ac:dyDescent="0.25">
      <c r="A1617" t="s">
        <v>25587</v>
      </c>
      <c r="B1617" t="s">
        <v>25588</v>
      </c>
      <c r="C1617" t="s">
        <v>25586</v>
      </c>
      <c r="D1617" t="s">
        <v>25585</v>
      </c>
      <c r="E1617" t="s">
        <v>14199</v>
      </c>
      <c r="F1617" t="s">
        <v>4</v>
      </c>
      <c r="G1617" s="2">
        <v>43420</v>
      </c>
      <c r="H1617" s="1">
        <v>101633</v>
      </c>
      <c r="I1617" s="1">
        <v>55898.15</v>
      </c>
    </row>
    <row r="1618" spans="1:9" x14ac:dyDescent="0.25">
      <c r="A1618" t="s">
        <v>25583</v>
      </c>
      <c r="B1618" t="s">
        <v>25584</v>
      </c>
      <c r="C1618" t="s">
        <v>25582</v>
      </c>
      <c r="D1618" t="s">
        <v>25581</v>
      </c>
      <c r="E1618" t="s">
        <v>14199</v>
      </c>
      <c r="F1618" t="s">
        <v>4</v>
      </c>
      <c r="G1618" s="2">
        <v>43425</v>
      </c>
      <c r="H1618" s="1">
        <v>454458</v>
      </c>
      <c r="I1618" s="1">
        <v>190872.36</v>
      </c>
    </row>
    <row r="1619" spans="1:9" x14ac:dyDescent="0.25">
      <c r="A1619" t="s">
        <v>25579</v>
      </c>
      <c r="B1619" t="s">
        <v>25580</v>
      </c>
      <c r="C1619" t="s">
        <v>1688</v>
      </c>
      <c r="D1619" t="s">
        <v>1687</v>
      </c>
      <c r="E1619" t="s">
        <v>14199</v>
      </c>
      <c r="F1619" t="s">
        <v>42</v>
      </c>
      <c r="G1619" s="2">
        <v>43160</v>
      </c>
      <c r="H1619" s="1">
        <v>277478</v>
      </c>
      <c r="I1619" s="1">
        <v>136403</v>
      </c>
    </row>
    <row r="1620" spans="1:9" x14ac:dyDescent="0.25">
      <c r="A1620" t="s">
        <v>25577</v>
      </c>
      <c r="B1620" t="s">
        <v>25578</v>
      </c>
      <c r="C1620" t="s">
        <v>25576</v>
      </c>
      <c r="D1620" t="s">
        <v>25575</v>
      </c>
      <c r="E1620" t="s">
        <v>14199</v>
      </c>
      <c r="F1620" t="s">
        <v>4</v>
      </c>
      <c r="G1620" s="2">
        <v>43446</v>
      </c>
      <c r="H1620" s="1">
        <v>2133234</v>
      </c>
      <c r="I1620" s="1">
        <v>910678.12</v>
      </c>
    </row>
    <row r="1621" spans="1:9" x14ac:dyDescent="0.25">
      <c r="A1621" t="s">
        <v>25573</v>
      </c>
      <c r="B1621" t="s">
        <v>25574</v>
      </c>
      <c r="C1621" t="s">
        <v>25572</v>
      </c>
      <c r="D1621" t="s">
        <v>25571</v>
      </c>
      <c r="E1621" t="s">
        <v>14199</v>
      </c>
      <c r="F1621" t="s">
        <v>42</v>
      </c>
      <c r="G1621" s="2">
        <v>43185</v>
      </c>
      <c r="H1621" s="1">
        <v>139958</v>
      </c>
      <c r="I1621" s="1">
        <v>69932.800000000003</v>
      </c>
    </row>
    <row r="1622" spans="1:9" x14ac:dyDescent="0.25">
      <c r="A1622" t="s">
        <v>25569</v>
      </c>
      <c r="B1622" t="s">
        <v>25570</v>
      </c>
      <c r="C1622" t="s">
        <v>25568</v>
      </c>
      <c r="D1622" t="s">
        <v>25567</v>
      </c>
      <c r="E1622" t="s">
        <v>14199</v>
      </c>
      <c r="F1622" t="s">
        <v>4</v>
      </c>
      <c r="G1622" s="2">
        <v>43384</v>
      </c>
      <c r="H1622" s="1">
        <v>1548</v>
      </c>
      <c r="I1622" s="1">
        <v>650.16</v>
      </c>
    </row>
    <row r="1623" spans="1:9" x14ac:dyDescent="0.25">
      <c r="A1623" t="s">
        <v>25565</v>
      </c>
      <c r="B1623" t="s">
        <v>25566</v>
      </c>
      <c r="C1623" t="s">
        <v>10004</v>
      </c>
      <c r="D1623" t="s">
        <v>10003</v>
      </c>
      <c r="E1623" t="s">
        <v>14199</v>
      </c>
      <c r="F1623" t="s">
        <v>4</v>
      </c>
      <c r="G1623" s="2">
        <v>43445</v>
      </c>
      <c r="H1623" s="1">
        <v>13196</v>
      </c>
      <c r="I1623" s="1">
        <v>6598</v>
      </c>
    </row>
    <row r="1624" spans="1:9" x14ac:dyDescent="0.25">
      <c r="A1624" t="s">
        <v>25563</v>
      </c>
      <c r="B1624" t="s">
        <v>25564</v>
      </c>
      <c r="C1624" t="s">
        <v>25562</v>
      </c>
      <c r="D1624" t="s">
        <v>25561</v>
      </c>
      <c r="E1624" t="s">
        <v>14199</v>
      </c>
      <c r="F1624" t="s">
        <v>4</v>
      </c>
      <c r="G1624" s="2">
        <v>43392</v>
      </c>
      <c r="H1624" s="1">
        <v>20911</v>
      </c>
      <c r="I1624" s="1">
        <v>8798.09</v>
      </c>
    </row>
    <row r="1625" spans="1:9" x14ac:dyDescent="0.25">
      <c r="A1625" t="s">
        <v>25559</v>
      </c>
      <c r="B1625" t="s">
        <v>25560</v>
      </c>
      <c r="C1625" t="s">
        <v>25558</v>
      </c>
      <c r="D1625" t="s">
        <v>25557</v>
      </c>
      <c r="E1625" t="s">
        <v>14199</v>
      </c>
      <c r="F1625" t="s">
        <v>4</v>
      </c>
      <c r="G1625" s="2">
        <v>43391</v>
      </c>
      <c r="H1625" s="1">
        <v>22749</v>
      </c>
      <c r="I1625" s="1">
        <v>9554.58</v>
      </c>
    </row>
    <row r="1626" spans="1:9" x14ac:dyDescent="0.25">
      <c r="A1626" t="s">
        <v>25555</v>
      </c>
      <c r="B1626" t="s">
        <v>25556</v>
      </c>
      <c r="C1626" t="s">
        <v>25024</v>
      </c>
      <c r="D1626" t="s">
        <v>25023</v>
      </c>
      <c r="E1626" t="s">
        <v>14199</v>
      </c>
      <c r="F1626" t="s">
        <v>42</v>
      </c>
      <c r="G1626" s="2">
        <v>43158</v>
      </c>
      <c r="H1626" s="1">
        <v>410616</v>
      </c>
      <c r="I1626" s="1">
        <v>197468.79999999999</v>
      </c>
    </row>
    <row r="1627" spans="1:9" x14ac:dyDescent="0.25">
      <c r="A1627" t="s">
        <v>25553</v>
      </c>
      <c r="B1627" t="s">
        <v>25554</v>
      </c>
      <c r="C1627" t="s">
        <v>10150</v>
      </c>
      <c r="D1627" t="s">
        <v>10149</v>
      </c>
      <c r="E1627" t="s">
        <v>14199</v>
      </c>
      <c r="F1627" t="s">
        <v>4</v>
      </c>
      <c r="G1627" s="2">
        <v>43404</v>
      </c>
      <c r="H1627" s="1">
        <v>189624</v>
      </c>
      <c r="I1627" s="1">
        <v>85000.08</v>
      </c>
    </row>
    <row r="1628" spans="1:9" x14ac:dyDescent="0.25">
      <c r="A1628" t="s">
        <v>25551</v>
      </c>
      <c r="B1628" t="s">
        <v>25552</v>
      </c>
      <c r="C1628" t="s">
        <v>25002</v>
      </c>
      <c r="D1628" t="s">
        <v>25001</v>
      </c>
      <c r="E1628" t="s">
        <v>14199</v>
      </c>
      <c r="F1628" t="s">
        <v>42</v>
      </c>
      <c r="G1628" s="2">
        <v>43158</v>
      </c>
      <c r="H1628" s="1">
        <v>478249</v>
      </c>
      <c r="I1628" s="1">
        <v>198277.4</v>
      </c>
    </row>
    <row r="1629" spans="1:9" x14ac:dyDescent="0.25">
      <c r="A1629" t="s">
        <v>25549</v>
      </c>
      <c r="B1629" t="s">
        <v>25550</v>
      </c>
      <c r="C1629" t="s">
        <v>25548</v>
      </c>
      <c r="D1629" t="s">
        <v>25547</v>
      </c>
      <c r="E1629" t="s">
        <v>14199</v>
      </c>
      <c r="F1629" t="s">
        <v>4</v>
      </c>
      <c r="G1629" s="2">
        <v>43378</v>
      </c>
      <c r="H1629" s="1">
        <v>380895</v>
      </c>
      <c r="I1629" s="1">
        <v>159975.9</v>
      </c>
    </row>
    <row r="1630" spans="1:9" x14ac:dyDescent="0.25">
      <c r="A1630" t="s">
        <v>25545</v>
      </c>
      <c r="B1630" t="s">
        <v>25546</v>
      </c>
      <c r="C1630" t="s">
        <v>24954</v>
      </c>
      <c r="D1630" t="s">
        <v>24953</v>
      </c>
      <c r="E1630" t="s">
        <v>14199</v>
      </c>
      <c r="F1630" t="s">
        <v>42</v>
      </c>
      <c r="G1630" s="2">
        <v>43117</v>
      </c>
      <c r="H1630" s="1">
        <v>101283</v>
      </c>
      <c r="I1630" s="1">
        <v>44111.4</v>
      </c>
    </row>
    <row r="1631" spans="1:9" x14ac:dyDescent="0.25">
      <c r="A1631" t="s">
        <v>25543</v>
      </c>
      <c r="B1631" t="s">
        <v>25544</v>
      </c>
      <c r="C1631" t="s">
        <v>25542</v>
      </c>
      <c r="D1631" t="s">
        <v>25541</v>
      </c>
      <c r="E1631" t="s">
        <v>14199</v>
      </c>
      <c r="F1631" t="s">
        <v>4</v>
      </c>
      <c r="G1631" s="2">
        <v>43368</v>
      </c>
      <c r="H1631" s="1">
        <v>57538</v>
      </c>
      <c r="I1631" s="1">
        <v>24165.96</v>
      </c>
    </row>
    <row r="1632" spans="1:9" x14ac:dyDescent="0.25">
      <c r="A1632" t="s">
        <v>25539</v>
      </c>
      <c r="B1632" t="s">
        <v>25540</v>
      </c>
      <c r="C1632" t="s">
        <v>20867</v>
      </c>
      <c r="D1632" t="s">
        <v>20866</v>
      </c>
      <c r="E1632" t="s">
        <v>14199</v>
      </c>
      <c r="F1632" t="s">
        <v>42</v>
      </c>
      <c r="G1632" s="2">
        <v>43132</v>
      </c>
      <c r="H1632" s="1">
        <v>1679526</v>
      </c>
      <c r="I1632" s="1">
        <v>836672.1</v>
      </c>
    </row>
    <row r="1633" spans="1:9" x14ac:dyDescent="0.25">
      <c r="A1633" t="s">
        <v>25537</v>
      </c>
      <c r="B1633" t="s">
        <v>25538</v>
      </c>
      <c r="C1633" t="s">
        <v>7246</v>
      </c>
      <c r="D1633" t="s">
        <v>7245</v>
      </c>
      <c r="E1633" t="s">
        <v>14199</v>
      </c>
      <c r="F1633" t="s">
        <v>4</v>
      </c>
      <c r="G1633" s="2">
        <v>43384</v>
      </c>
      <c r="H1633" s="1">
        <v>5539</v>
      </c>
      <c r="I1633" s="1">
        <v>2326.38</v>
      </c>
    </row>
    <row r="1634" spans="1:9" x14ac:dyDescent="0.25">
      <c r="A1634" t="s">
        <v>25535</v>
      </c>
      <c r="B1634" t="s">
        <v>25536</v>
      </c>
      <c r="C1634" t="s">
        <v>2790</v>
      </c>
      <c r="D1634" t="s">
        <v>2789</v>
      </c>
      <c r="E1634" t="s">
        <v>14199</v>
      </c>
      <c r="F1634" t="s">
        <v>42</v>
      </c>
      <c r="G1634" s="2">
        <v>43360</v>
      </c>
      <c r="H1634" s="1">
        <v>220277</v>
      </c>
      <c r="I1634" s="1">
        <v>97767.3</v>
      </c>
    </row>
    <row r="1635" spans="1:9" x14ac:dyDescent="0.25">
      <c r="A1635" t="s">
        <v>25533</v>
      </c>
      <c r="B1635" t="s">
        <v>25534</v>
      </c>
      <c r="C1635" t="s">
        <v>4121</v>
      </c>
      <c r="D1635" t="s">
        <v>4120</v>
      </c>
      <c r="E1635" t="s">
        <v>14199</v>
      </c>
      <c r="F1635" t="s">
        <v>42</v>
      </c>
      <c r="G1635" s="2">
        <v>43375</v>
      </c>
      <c r="H1635" s="1">
        <v>56765</v>
      </c>
      <c r="I1635" s="1">
        <v>23841.3</v>
      </c>
    </row>
    <row r="1636" spans="1:9" x14ac:dyDescent="0.25">
      <c r="A1636" t="s">
        <v>25531</v>
      </c>
      <c r="B1636" t="s">
        <v>25532</v>
      </c>
      <c r="C1636" t="s">
        <v>25530</v>
      </c>
      <c r="D1636" t="s">
        <v>25529</v>
      </c>
      <c r="E1636" t="s">
        <v>14199</v>
      </c>
      <c r="F1636" t="s">
        <v>4</v>
      </c>
      <c r="G1636" s="2">
        <v>43390</v>
      </c>
      <c r="H1636" s="1">
        <v>438291</v>
      </c>
      <c r="I1636" s="1">
        <v>201876.23</v>
      </c>
    </row>
    <row r="1637" spans="1:9" x14ac:dyDescent="0.25">
      <c r="A1637" t="s">
        <v>25527</v>
      </c>
      <c r="B1637" t="s">
        <v>25528</v>
      </c>
      <c r="C1637" t="s">
        <v>2930</v>
      </c>
      <c r="D1637" t="s">
        <v>2929</v>
      </c>
      <c r="E1637" t="s">
        <v>14199</v>
      </c>
      <c r="F1637" t="s">
        <v>4</v>
      </c>
      <c r="G1637" s="2">
        <v>43427</v>
      </c>
      <c r="H1637" s="1">
        <v>4900183</v>
      </c>
      <c r="I1637" s="1">
        <v>2283009.19</v>
      </c>
    </row>
    <row r="1638" spans="1:9" x14ac:dyDescent="0.25">
      <c r="A1638" t="s">
        <v>25525</v>
      </c>
      <c r="B1638" t="s">
        <v>25526</v>
      </c>
      <c r="C1638" t="s">
        <v>25524</v>
      </c>
      <c r="D1638" t="s">
        <v>25523</v>
      </c>
      <c r="E1638" t="s">
        <v>14199</v>
      </c>
      <c r="F1638" t="s">
        <v>4</v>
      </c>
      <c r="G1638" s="2">
        <v>43391</v>
      </c>
      <c r="H1638" s="1">
        <v>57840</v>
      </c>
      <c r="I1638" s="1">
        <v>24769.25</v>
      </c>
    </row>
    <row r="1639" spans="1:9" x14ac:dyDescent="0.25">
      <c r="A1639" t="s">
        <v>25521</v>
      </c>
      <c r="B1639" t="s">
        <v>25522</v>
      </c>
      <c r="C1639" t="s">
        <v>7897</v>
      </c>
      <c r="D1639" t="s">
        <v>7896</v>
      </c>
      <c r="E1639" t="s">
        <v>14199</v>
      </c>
      <c r="F1639" t="s">
        <v>42</v>
      </c>
      <c r="G1639" s="2">
        <v>43173</v>
      </c>
      <c r="H1639" s="1">
        <v>93839</v>
      </c>
      <c r="I1639" s="1">
        <v>37535.599999999999</v>
      </c>
    </row>
    <row r="1640" spans="1:9" x14ac:dyDescent="0.25">
      <c r="A1640" t="s">
        <v>25519</v>
      </c>
      <c r="B1640" t="s">
        <v>25520</v>
      </c>
      <c r="C1640" t="s">
        <v>25518</v>
      </c>
      <c r="D1640" t="s">
        <v>25517</v>
      </c>
      <c r="E1640" t="s">
        <v>14199</v>
      </c>
      <c r="F1640" t="s">
        <v>4</v>
      </c>
      <c r="G1640" s="2">
        <v>43439</v>
      </c>
      <c r="H1640" s="1">
        <v>414318</v>
      </c>
      <c r="I1640" s="1">
        <v>227874.9</v>
      </c>
    </row>
    <row r="1641" spans="1:9" x14ac:dyDescent="0.25">
      <c r="A1641" t="s">
        <v>25515</v>
      </c>
      <c r="B1641" t="s">
        <v>25516</v>
      </c>
      <c r="C1641" t="s">
        <v>1205</v>
      </c>
      <c r="D1641" t="s">
        <v>1204</v>
      </c>
      <c r="E1641" t="s">
        <v>14199</v>
      </c>
      <c r="F1641" t="s">
        <v>42</v>
      </c>
      <c r="G1641" s="2">
        <v>43171</v>
      </c>
      <c r="H1641" s="1">
        <v>656282</v>
      </c>
      <c r="I1641" s="1">
        <v>300358.2</v>
      </c>
    </row>
    <row r="1642" spans="1:9" x14ac:dyDescent="0.25">
      <c r="A1642" t="s">
        <v>25513</v>
      </c>
      <c r="B1642" t="s">
        <v>25514</v>
      </c>
      <c r="C1642" t="s">
        <v>25512</v>
      </c>
      <c r="D1642" t="s">
        <v>25511</v>
      </c>
      <c r="E1642" t="s">
        <v>14199</v>
      </c>
      <c r="F1642" t="s">
        <v>4</v>
      </c>
      <c r="G1642" s="2">
        <v>43378</v>
      </c>
      <c r="H1642" s="1">
        <v>80123</v>
      </c>
      <c r="I1642" s="1">
        <v>33651.660000000003</v>
      </c>
    </row>
    <row r="1643" spans="1:9" x14ac:dyDescent="0.25">
      <c r="A1643" t="s">
        <v>25509</v>
      </c>
      <c r="B1643" t="s">
        <v>25510</v>
      </c>
      <c r="C1643" t="s">
        <v>25508</v>
      </c>
      <c r="D1643" t="s">
        <v>25507</v>
      </c>
      <c r="E1643" t="s">
        <v>14199</v>
      </c>
      <c r="F1643" t="s">
        <v>4</v>
      </c>
      <c r="G1643" s="2">
        <v>43360</v>
      </c>
      <c r="H1643" s="1">
        <v>853542</v>
      </c>
      <c r="I1643" s="1">
        <v>358487.64</v>
      </c>
    </row>
    <row r="1644" spans="1:9" x14ac:dyDescent="0.25">
      <c r="A1644" t="s">
        <v>25505</v>
      </c>
      <c r="B1644" t="s">
        <v>25506</v>
      </c>
      <c r="C1644" t="s">
        <v>3484</v>
      </c>
      <c r="D1644" t="s">
        <v>3483</v>
      </c>
      <c r="E1644" t="s">
        <v>14199</v>
      </c>
      <c r="F1644" t="s">
        <v>4</v>
      </c>
      <c r="G1644" s="2">
        <v>43381</v>
      </c>
      <c r="H1644" s="1">
        <v>402706</v>
      </c>
      <c r="I1644" s="1">
        <v>202752.31</v>
      </c>
    </row>
    <row r="1645" spans="1:9" x14ac:dyDescent="0.25">
      <c r="A1645" t="s">
        <v>25503</v>
      </c>
      <c r="B1645" t="s">
        <v>25504</v>
      </c>
      <c r="C1645" t="s">
        <v>25502</v>
      </c>
      <c r="D1645" t="s">
        <v>25501</v>
      </c>
      <c r="E1645" t="s">
        <v>14199</v>
      </c>
      <c r="F1645" t="s">
        <v>42</v>
      </c>
      <c r="G1645" s="2">
        <v>43370</v>
      </c>
      <c r="H1645" s="1">
        <v>5782</v>
      </c>
      <c r="I1645" s="1">
        <v>2725.16</v>
      </c>
    </row>
    <row r="1646" spans="1:9" x14ac:dyDescent="0.25">
      <c r="A1646" t="s">
        <v>25499</v>
      </c>
      <c r="B1646" t="s">
        <v>25500</v>
      </c>
      <c r="C1646" t="s">
        <v>24958</v>
      </c>
      <c r="D1646" t="s">
        <v>24957</v>
      </c>
      <c r="E1646" t="s">
        <v>14199</v>
      </c>
      <c r="F1646" t="s">
        <v>42</v>
      </c>
      <c r="G1646" s="2">
        <v>43132</v>
      </c>
      <c r="H1646" s="1">
        <v>1486815</v>
      </c>
      <c r="I1646" s="1">
        <v>703598.7</v>
      </c>
    </row>
    <row r="1647" spans="1:9" x14ac:dyDescent="0.25">
      <c r="A1647" t="s">
        <v>25497</v>
      </c>
      <c r="B1647" t="s">
        <v>25498</v>
      </c>
      <c r="C1647" t="s">
        <v>11480</v>
      </c>
      <c r="D1647" t="s">
        <v>11479</v>
      </c>
      <c r="E1647" t="s">
        <v>14199</v>
      </c>
      <c r="F1647" t="s">
        <v>42</v>
      </c>
      <c r="G1647" s="2">
        <v>43396</v>
      </c>
      <c r="H1647" s="1">
        <v>395306</v>
      </c>
      <c r="I1647" s="1">
        <v>174620.65</v>
      </c>
    </row>
    <row r="1648" spans="1:9" x14ac:dyDescent="0.25">
      <c r="A1648" t="s">
        <v>25495</v>
      </c>
      <c r="B1648" t="s">
        <v>25496</v>
      </c>
      <c r="C1648" t="s">
        <v>25494</v>
      </c>
      <c r="D1648" t="s">
        <v>25493</v>
      </c>
      <c r="E1648" t="s">
        <v>14199</v>
      </c>
      <c r="F1648" t="s">
        <v>4</v>
      </c>
      <c r="G1648" s="2">
        <v>43382</v>
      </c>
      <c r="H1648" s="1">
        <v>367130</v>
      </c>
      <c r="I1648" s="1">
        <v>161153.5</v>
      </c>
    </row>
    <row r="1649" spans="1:9" x14ac:dyDescent="0.25">
      <c r="A1649" t="s">
        <v>25491</v>
      </c>
      <c r="B1649" t="s">
        <v>25492</v>
      </c>
      <c r="C1649" t="s">
        <v>22328</v>
      </c>
      <c r="D1649" t="s">
        <v>22327</v>
      </c>
      <c r="E1649" t="s">
        <v>14199</v>
      </c>
      <c r="F1649" t="s">
        <v>42</v>
      </c>
      <c r="G1649" s="2">
        <v>43132</v>
      </c>
      <c r="H1649" s="1">
        <v>1036819</v>
      </c>
      <c r="I1649" s="1">
        <v>467591.3</v>
      </c>
    </row>
    <row r="1650" spans="1:9" x14ac:dyDescent="0.25">
      <c r="A1650" t="s">
        <v>25489</v>
      </c>
      <c r="B1650" t="s">
        <v>25490</v>
      </c>
      <c r="C1650" t="s">
        <v>25488</v>
      </c>
      <c r="D1650" t="s">
        <v>25487</v>
      </c>
      <c r="E1650" t="s">
        <v>14199</v>
      </c>
      <c r="F1650" t="s">
        <v>4</v>
      </c>
      <c r="G1650" s="2">
        <v>43382</v>
      </c>
      <c r="H1650" s="1">
        <v>140982</v>
      </c>
      <c r="I1650" s="1">
        <v>61529.69</v>
      </c>
    </row>
    <row r="1651" spans="1:9" x14ac:dyDescent="0.25">
      <c r="A1651" t="s">
        <v>25485</v>
      </c>
      <c r="B1651" t="s">
        <v>25486</v>
      </c>
      <c r="C1651" t="s">
        <v>25484</v>
      </c>
      <c r="D1651" t="s">
        <v>25483</v>
      </c>
      <c r="E1651" t="s">
        <v>14199</v>
      </c>
      <c r="F1651" t="s">
        <v>4</v>
      </c>
      <c r="G1651" s="2">
        <v>43382</v>
      </c>
      <c r="H1651" s="1">
        <v>262442</v>
      </c>
      <c r="I1651" s="1">
        <v>110225.64</v>
      </c>
    </row>
    <row r="1652" spans="1:9" x14ac:dyDescent="0.25">
      <c r="A1652" t="s">
        <v>25481</v>
      </c>
      <c r="B1652" t="s">
        <v>25482</v>
      </c>
      <c r="C1652" t="s">
        <v>24966</v>
      </c>
      <c r="D1652" t="s">
        <v>24965</v>
      </c>
      <c r="E1652" t="s">
        <v>14199</v>
      </c>
      <c r="F1652" t="s">
        <v>42</v>
      </c>
      <c r="G1652" s="2">
        <v>43185</v>
      </c>
      <c r="H1652" s="1">
        <v>824212</v>
      </c>
      <c r="I1652" s="1">
        <v>329684.8</v>
      </c>
    </row>
    <row r="1653" spans="1:9" x14ac:dyDescent="0.25">
      <c r="A1653" t="s">
        <v>25479</v>
      </c>
      <c r="B1653" t="s">
        <v>25480</v>
      </c>
      <c r="C1653" t="s">
        <v>23705</v>
      </c>
      <c r="D1653" t="s">
        <v>23704</v>
      </c>
      <c r="E1653" t="s">
        <v>14199</v>
      </c>
      <c r="F1653" t="s">
        <v>4</v>
      </c>
      <c r="G1653" s="2">
        <v>43382</v>
      </c>
      <c r="H1653" s="1">
        <v>2153</v>
      </c>
      <c r="I1653" s="1">
        <v>904.26</v>
      </c>
    </row>
    <row r="1654" spans="1:9" x14ac:dyDescent="0.25">
      <c r="A1654" t="s">
        <v>25477</v>
      </c>
      <c r="B1654" t="s">
        <v>25478</v>
      </c>
      <c r="C1654" t="s">
        <v>23697</v>
      </c>
      <c r="D1654" t="s">
        <v>23696</v>
      </c>
      <c r="E1654" t="s">
        <v>14199</v>
      </c>
      <c r="F1654" t="s">
        <v>4</v>
      </c>
      <c r="G1654" s="2">
        <v>43382</v>
      </c>
      <c r="H1654" s="1">
        <v>185905</v>
      </c>
      <c r="I1654" s="1">
        <v>81613.11</v>
      </c>
    </row>
    <row r="1655" spans="1:9" x14ac:dyDescent="0.25">
      <c r="A1655" t="s">
        <v>25475</v>
      </c>
      <c r="B1655" t="s">
        <v>25476</v>
      </c>
      <c r="C1655" t="s">
        <v>1700</v>
      </c>
      <c r="D1655" t="s">
        <v>25474</v>
      </c>
      <c r="E1655" t="s">
        <v>14199</v>
      </c>
      <c r="F1655" t="s">
        <v>4</v>
      </c>
      <c r="G1655" s="2">
        <v>43382</v>
      </c>
      <c r="H1655" s="1">
        <v>13263</v>
      </c>
      <c r="I1655" s="1">
        <v>7294.65</v>
      </c>
    </row>
    <row r="1656" spans="1:9" x14ac:dyDescent="0.25">
      <c r="A1656" t="s">
        <v>25472</v>
      </c>
      <c r="B1656" t="s">
        <v>25473</v>
      </c>
      <c r="C1656" t="s">
        <v>25006</v>
      </c>
      <c r="D1656" t="s">
        <v>25005</v>
      </c>
      <c r="E1656" t="s">
        <v>14199</v>
      </c>
      <c r="F1656" t="s">
        <v>42</v>
      </c>
      <c r="G1656" s="2">
        <v>43202</v>
      </c>
      <c r="H1656" s="1">
        <v>1044876</v>
      </c>
      <c r="I1656" s="1">
        <v>512347.5</v>
      </c>
    </row>
    <row r="1657" spans="1:9" x14ac:dyDescent="0.25">
      <c r="A1657" t="s">
        <v>25470</v>
      </c>
      <c r="B1657" t="s">
        <v>25471</v>
      </c>
      <c r="C1657" t="s">
        <v>25469</v>
      </c>
      <c r="D1657" t="s">
        <v>25468</v>
      </c>
      <c r="E1657" t="s">
        <v>14199</v>
      </c>
      <c r="F1657" t="s">
        <v>4</v>
      </c>
      <c r="G1657" s="2">
        <v>43382</v>
      </c>
      <c r="H1657" s="1">
        <v>136116</v>
      </c>
      <c r="I1657" s="1">
        <v>58481.72</v>
      </c>
    </row>
    <row r="1658" spans="1:9" x14ac:dyDescent="0.25">
      <c r="A1658" t="s">
        <v>25466</v>
      </c>
      <c r="B1658" t="s">
        <v>25467</v>
      </c>
      <c r="C1658" t="s">
        <v>25465</v>
      </c>
      <c r="D1658" t="s">
        <v>25464</v>
      </c>
      <c r="E1658" t="s">
        <v>14199</v>
      </c>
      <c r="F1658" t="s">
        <v>4</v>
      </c>
      <c r="G1658" s="2">
        <v>43382</v>
      </c>
      <c r="H1658" s="1">
        <v>21299</v>
      </c>
      <c r="I1658" s="1">
        <v>8945.58</v>
      </c>
    </row>
    <row r="1659" spans="1:9" x14ac:dyDescent="0.25">
      <c r="A1659" t="s">
        <v>25462</v>
      </c>
      <c r="B1659" t="s">
        <v>25463</v>
      </c>
      <c r="C1659" t="s">
        <v>9791</v>
      </c>
      <c r="D1659" t="s">
        <v>9790</v>
      </c>
      <c r="E1659" t="s">
        <v>14199</v>
      </c>
      <c r="F1659" t="s">
        <v>4</v>
      </c>
      <c r="G1659" s="2">
        <v>43382</v>
      </c>
      <c r="H1659" s="1">
        <v>565187</v>
      </c>
      <c r="I1659" s="1">
        <v>240464.48</v>
      </c>
    </row>
    <row r="1660" spans="1:9" x14ac:dyDescent="0.25">
      <c r="A1660" t="s">
        <v>25460</v>
      </c>
      <c r="B1660" t="s">
        <v>25461</v>
      </c>
      <c r="C1660" t="s">
        <v>23667</v>
      </c>
      <c r="D1660" t="s">
        <v>23666</v>
      </c>
      <c r="E1660" t="s">
        <v>14199</v>
      </c>
      <c r="F1660" t="s">
        <v>4</v>
      </c>
      <c r="G1660" s="2">
        <v>43381</v>
      </c>
      <c r="H1660" s="1">
        <v>2103682</v>
      </c>
      <c r="I1660" s="1">
        <v>926504.47</v>
      </c>
    </row>
    <row r="1661" spans="1:9" x14ac:dyDescent="0.25">
      <c r="A1661" t="s">
        <v>25458</v>
      </c>
      <c r="B1661" t="s">
        <v>25459</v>
      </c>
      <c r="C1661" t="s">
        <v>25457</v>
      </c>
      <c r="D1661" t="s">
        <v>25456</v>
      </c>
      <c r="E1661" t="s">
        <v>14199</v>
      </c>
      <c r="F1661" t="s">
        <v>4</v>
      </c>
      <c r="G1661" s="2">
        <v>43382</v>
      </c>
      <c r="H1661" s="1">
        <v>71502</v>
      </c>
      <c r="I1661" s="1">
        <v>30030.84</v>
      </c>
    </row>
    <row r="1662" spans="1:9" x14ac:dyDescent="0.25">
      <c r="A1662" t="s">
        <v>25454</v>
      </c>
      <c r="B1662" t="s">
        <v>25455</v>
      </c>
      <c r="C1662" t="s">
        <v>25066</v>
      </c>
      <c r="D1662" t="s">
        <v>25065</v>
      </c>
      <c r="E1662" t="s">
        <v>14199</v>
      </c>
      <c r="F1662" t="s">
        <v>42</v>
      </c>
      <c r="G1662" s="2">
        <v>43117</v>
      </c>
      <c r="H1662" s="1">
        <v>552689</v>
      </c>
      <c r="I1662" s="1">
        <v>268778.90000000002</v>
      </c>
    </row>
    <row r="1663" spans="1:9" x14ac:dyDescent="0.25">
      <c r="A1663" t="s">
        <v>25452</v>
      </c>
      <c r="B1663" t="s">
        <v>25453</v>
      </c>
      <c r="C1663" t="s">
        <v>25451</v>
      </c>
      <c r="D1663" t="s">
        <v>25450</v>
      </c>
      <c r="E1663" t="s">
        <v>14199</v>
      </c>
      <c r="F1663" t="s">
        <v>4</v>
      </c>
      <c r="G1663" s="2">
        <v>43382</v>
      </c>
      <c r="H1663" s="1">
        <v>298466</v>
      </c>
      <c r="I1663" s="1">
        <v>164093.51</v>
      </c>
    </row>
    <row r="1664" spans="1:9" x14ac:dyDescent="0.25">
      <c r="A1664" t="s">
        <v>25448</v>
      </c>
      <c r="B1664" t="s">
        <v>25449</v>
      </c>
      <c r="C1664" t="s">
        <v>25447</v>
      </c>
      <c r="D1664" t="s">
        <v>25446</v>
      </c>
      <c r="E1664" t="s">
        <v>14199</v>
      </c>
      <c r="F1664" t="s">
        <v>42</v>
      </c>
      <c r="G1664" s="2">
        <v>43406</v>
      </c>
      <c r="H1664" s="1">
        <v>201535</v>
      </c>
      <c r="I1664" s="1">
        <v>84644.7</v>
      </c>
    </row>
    <row r="1665" spans="1:9" x14ac:dyDescent="0.25">
      <c r="A1665" t="s">
        <v>25444</v>
      </c>
      <c r="B1665" t="s">
        <v>25445</v>
      </c>
      <c r="C1665" t="s">
        <v>24938</v>
      </c>
      <c r="D1665" t="s">
        <v>24937</v>
      </c>
      <c r="E1665" t="s">
        <v>14199</v>
      </c>
      <c r="F1665" t="s">
        <v>42</v>
      </c>
      <c r="G1665" s="2">
        <v>43122</v>
      </c>
      <c r="H1665" s="1">
        <v>471542</v>
      </c>
      <c r="I1665" s="1">
        <v>188686.4</v>
      </c>
    </row>
    <row r="1666" spans="1:9" x14ac:dyDescent="0.25">
      <c r="A1666" t="s">
        <v>25442</v>
      </c>
      <c r="B1666" t="s">
        <v>25443</v>
      </c>
      <c r="C1666" t="s">
        <v>25441</v>
      </c>
      <c r="D1666" t="s">
        <v>25440</v>
      </c>
      <c r="E1666" t="s">
        <v>14199</v>
      </c>
      <c r="F1666" t="s">
        <v>4</v>
      </c>
      <c r="G1666" s="2">
        <v>43406</v>
      </c>
      <c r="H1666" s="1">
        <v>499158</v>
      </c>
      <c r="I1666" s="1">
        <v>209646.36</v>
      </c>
    </row>
    <row r="1667" spans="1:9" x14ac:dyDescent="0.25">
      <c r="A1667" t="s">
        <v>25438</v>
      </c>
      <c r="B1667" t="s">
        <v>25439</v>
      </c>
      <c r="C1667" t="s">
        <v>25032</v>
      </c>
      <c r="D1667" t="s">
        <v>25031</v>
      </c>
      <c r="E1667" t="s">
        <v>14199</v>
      </c>
      <c r="F1667" t="s">
        <v>42</v>
      </c>
      <c r="G1667" s="2">
        <v>43158</v>
      </c>
      <c r="H1667" s="1">
        <v>1211229</v>
      </c>
      <c r="I1667" s="1">
        <v>591615.80000000005</v>
      </c>
    </row>
    <row r="1668" spans="1:9" x14ac:dyDescent="0.25">
      <c r="A1668" t="s">
        <v>25436</v>
      </c>
      <c r="B1668" t="s">
        <v>25437</v>
      </c>
      <c r="C1668" t="s">
        <v>7775</v>
      </c>
      <c r="D1668" t="s">
        <v>7774</v>
      </c>
      <c r="E1668" t="s">
        <v>14199</v>
      </c>
      <c r="F1668" t="s">
        <v>42</v>
      </c>
      <c r="G1668" s="2">
        <v>43409</v>
      </c>
      <c r="H1668" s="1">
        <v>397912</v>
      </c>
      <c r="I1668" s="1">
        <v>167123.04</v>
      </c>
    </row>
    <row r="1669" spans="1:9" x14ac:dyDescent="0.25">
      <c r="A1669" t="s">
        <v>25434</v>
      </c>
      <c r="B1669" t="s">
        <v>25435</v>
      </c>
      <c r="C1669" t="s">
        <v>25038</v>
      </c>
      <c r="D1669" t="s">
        <v>25037</v>
      </c>
      <c r="E1669" t="s">
        <v>14199</v>
      </c>
      <c r="F1669" t="s">
        <v>42</v>
      </c>
      <c r="G1669" s="2">
        <v>43117</v>
      </c>
      <c r="H1669" s="1">
        <v>753014</v>
      </c>
      <c r="I1669" s="1">
        <v>301205.59999999998</v>
      </c>
    </row>
    <row r="1670" spans="1:9" x14ac:dyDescent="0.25">
      <c r="A1670" t="s">
        <v>25432</v>
      </c>
      <c r="B1670" t="s">
        <v>25433</v>
      </c>
      <c r="C1670" t="s">
        <v>25431</v>
      </c>
      <c r="D1670" t="s">
        <v>25430</v>
      </c>
      <c r="E1670" t="s">
        <v>14199</v>
      </c>
      <c r="F1670" t="s">
        <v>42</v>
      </c>
      <c r="G1670" s="2">
        <v>43406</v>
      </c>
      <c r="H1670" s="1">
        <v>6391</v>
      </c>
      <c r="I1670" s="1">
        <v>2684.22</v>
      </c>
    </row>
    <row r="1671" spans="1:9" x14ac:dyDescent="0.25">
      <c r="A1671" t="s">
        <v>25428</v>
      </c>
      <c r="B1671" t="s">
        <v>25429</v>
      </c>
      <c r="C1671" t="s">
        <v>25427</v>
      </c>
      <c r="D1671" t="s">
        <v>25426</v>
      </c>
      <c r="E1671" t="s">
        <v>14199</v>
      </c>
      <c r="F1671" t="s">
        <v>42</v>
      </c>
      <c r="G1671" s="2">
        <v>43406</v>
      </c>
      <c r="H1671" s="1">
        <v>494654</v>
      </c>
      <c r="I1671" s="1">
        <v>270181.2</v>
      </c>
    </row>
    <row r="1672" spans="1:9" x14ac:dyDescent="0.25">
      <c r="A1672" t="s">
        <v>25424</v>
      </c>
      <c r="B1672" t="s">
        <v>25425</v>
      </c>
      <c r="C1672" t="s">
        <v>10569</v>
      </c>
      <c r="D1672" t="s">
        <v>10568</v>
      </c>
      <c r="E1672" t="s">
        <v>14199</v>
      </c>
      <c r="F1672" t="s">
        <v>42</v>
      </c>
      <c r="G1672" s="2">
        <v>43117</v>
      </c>
      <c r="H1672" s="1">
        <v>404043</v>
      </c>
      <c r="I1672" s="1">
        <v>166449.70000000001</v>
      </c>
    </row>
    <row r="1673" spans="1:9" x14ac:dyDescent="0.25">
      <c r="A1673" t="s">
        <v>25422</v>
      </c>
      <c r="B1673" t="s">
        <v>25423</v>
      </c>
      <c r="C1673" t="s">
        <v>25421</v>
      </c>
      <c r="D1673" t="s">
        <v>25420</v>
      </c>
      <c r="E1673" t="s">
        <v>14199</v>
      </c>
      <c r="F1673" t="s">
        <v>42</v>
      </c>
      <c r="G1673" s="2">
        <v>43406</v>
      </c>
      <c r="H1673" s="1">
        <v>34946</v>
      </c>
      <c r="I1673" s="1">
        <v>14677.32</v>
      </c>
    </row>
    <row r="1674" spans="1:9" x14ac:dyDescent="0.25">
      <c r="A1674" t="s">
        <v>25418</v>
      </c>
      <c r="B1674" t="s">
        <v>25419</v>
      </c>
      <c r="C1674" t="s">
        <v>25417</v>
      </c>
      <c r="D1674" t="s">
        <v>25416</v>
      </c>
      <c r="E1674" t="s">
        <v>14199</v>
      </c>
      <c r="F1674" t="s">
        <v>42</v>
      </c>
      <c r="G1674" s="2">
        <v>43406</v>
      </c>
      <c r="H1674" s="1">
        <v>114996</v>
      </c>
      <c r="I1674" s="1">
        <v>48958.71</v>
      </c>
    </row>
    <row r="1675" spans="1:9" x14ac:dyDescent="0.25">
      <c r="A1675" t="s">
        <v>25414</v>
      </c>
      <c r="B1675" t="s">
        <v>25415</v>
      </c>
      <c r="C1675" t="s">
        <v>25413</v>
      </c>
      <c r="D1675" t="s">
        <v>25412</v>
      </c>
      <c r="E1675" t="s">
        <v>14199</v>
      </c>
      <c r="F1675" t="s">
        <v>42</v>
      </c>
      <c r="G1675" s="2">
        <v>43158</v>
      </c>
      <c r="H1675" s="1">
        <v>315123</v>
      </c>
      <c r="I1675" s="1">
        <v>156118.1</v>
      </c>
    </row>
    <row r="1676" spans="1:9" x14ac:dyDescent="0.25">
      <c r="A1676" t="s">
        <v>25410</v>
      </c>
      <c r="B1676" t="s">
        <v>25411</v>
      </c>
      <c r="C1676" t="s">
        <v>5276</v>
      </c>
      <c r="D1676" t="s">
        <v>5275</v>
      </c>
      <c r="E1676" t="s">
        <v>14199</v>
      </c>
      <c r="F1676" t="s">
        <v>42</v>
      </c>
      <c r="G1676" s="2">
        <v>43409</v>
      </c>
      <c r="H1676" s="1">
        <v>46941</v>
      </c>
      <c r="I1676" s="1">
        <v>19715.22</v>
      </c>
    </row>
    <row r="1677" spans="1:9" x14ac:dyDescent="0.25">
      <c r="A1677" t="s">
        <v>25408</v>
      </c>
      <c r="B1677" t="s">
        <v>25409</v>
      </c>
      <c r="C1677" t="s">
        <v>25407</v>
      </c>
      <c r="D1677" t="s">
        <v>25406</v>
      </c>
      <c r="E1677" t="s">
        <v>14199</v>
      </c>
      <c r="F1677" t="s">
        <v>42</v>
      </c>
      <c r="G1677" s="2">
        <v>43406</v>
      </c>
      <c r="H1677" s="1">
        <v>91953</v>
      </c>
      <c r="I1677" s="1">
        <v>50574.15</v>
      </c>
    </row>
    <row r="1678" spans="1:9" x14ac:dyDescent="0.25">
      <c r="A1678" t="s">
        <v>25404</v>
      </c>
      <c r="B1678" t="s">
        <v>25405</v>
      </c>
      <c r="C1678" t="s">
        <v>6701</v>
      </c>
      <c r="D1678" t="s">
        <v>6700</v>
      </c>
      <c r="E1678" t="s">
        <v>14199</v>
      </c>
      <c r="F1678" t="s">
        <v>42</v>
      </c>
      <c r="G1678" s="2">
        <v>43427</v>
      </c>
      <c r="H1678" s="1">
        <v>121912</v>
      </c>
      <c r="I1678" s="1">
        <v>51203.040000000001</v>
      </c>
    </row>
    <row r="1679" spans="1:9" x14ac:dyDescent="0.25">
      <c r="A1679" t="s">
        <v>25402</v>
      </c>
      <c r="B1679" t="s">
        <v>25403</v>
      </c>
      <c r="C1679" t="s">
        <v>11550</v>
      </c>
      <c r="D1679" t="s">
        <v>25401</v>
      </c>
      <c r="E1679" t="s">
        <v>14199</v>
      </c>
      <c r="F1679" t="s">
        <v>4</v>
      </c>
      <c r="G1679" s="2">
        <v>43391</v>
      </c>
      <c r="H1679" s="1">
        <v>14496</v>
      </c>
      <c r="I1679" s="1">
        <v>6096.38</v>
      </c>
    </row>
    <row r="1680" spans="1:9" x14ac:dyDescent="0.25">
      <c r="A1680" t="s">
        <v>25399</v>
      </c>
      <c r="B1680" t="s">
        <v>25400</v>
      </c>
      <c r="C1680" t="s">
        <v>2411</v>
      </c>
      <c r="D1680" t="s">
        <v>2410</v>
      </c>
      <c r="E1680" t="s">
        <v>14199</v>
      </c>
      <c r="F1680" t="s">
        <v>4</v>
      </c>
      <c r="G1680" s="2">
        <v>43413</v>
      </c>
      <c r="H1680" s="1">
        <v>5483</v>
      </c>
      <c r="I1680" s="1">
        <v>2302.86</v>
      </c>
    </row>
    <row r="1681" spans="1:9" x14ac:dyDescent="0.25">
      <c r="A1681" t="s">
        <v>25397</v>
      </c>
      <c r="B1681" t="s">
        <v>25398</v>
      </c>
      <c r="C1681" t="s">
        <v>25396</v>
      </c>
      <c r="D1681" t="s">
        <v>25395</v>
      </c>
      <c r="E1681" t="s">
        <v>14199</v>
      </c>
      <c r="F1681" t="s">
        <v>4</v>
      </c>
      <c r="G1681" s="2">
        <v>43404</v>
      </c>
      <c r="H1681" s="1">
        <v>23802</v>
      </c>
      <c r="I1681" s="1">
        <v>9996.84</v>
      </c>
    </row>
    <row r="1682" spans="1:9" x14ac:dyDescent="0.25">
      <c r="A1682" t="s">
        <v>25393</v>
      </c>
      <c r="B1682" t="s">
        <v>25394</v>
      </c>
      <c r="C1682" t="s">
        <v>11484</v>
      </c>
      <c r="D1682" t="s">
        <v>11483</v>
      </c>
      <c r="E1682" t="s">
        <v>14199</v>
      </c>
      <c r="F1682" t="s">
        <v>4</v>
      </c>
      <c r="G1682" s="2">
        <v>43404</v>
      </c>
      <c r="H1682" s="1">
        <v>5443</v>
      </c>
      <c r="I1682" s="1">
        <v>2291.39</v>
      </c>
    </row>
    <row r="1683" spans="1:9" x14ac:dyDescent="0.25">
      <c r="A1683" t="s">
        <v>25391</v>
      </c>
      <c r="B1683" t="s">
        <v>25392</v>
      </c>
      <c r="C1683" t="s">
        <v>21550</v>
      </c>
      <c r="D1683" t="s">
        <v>21549</v>
      </c>
      <c r="E1683" t="s">
        <v>14199</v>
      </c>
      <c r="F1683" t="s">
        <v>4</v>
      </c>
      <c r="G1683" s="2">
        <v>43361</v>
      </c>
      <c r="H1683" s="1">
        <v>1526034</v>
      </c>
      <c r="I1683" s="1">
        <v>640934.28</v>
      </c>
    </row>
    <row r="1684" spans="1:9" x14ac:dyDescent="0.25">
      <c r="A1684" t="s">
        <v>25389</v>
      </c>
      <c r="B1684" t="s">
        <v>25390</v>
      </c>
      <c r="C1684" t="s">
        <v>25388</v>
      </c>
      <c r="D1684" t="s">
        <v>25387</v>
      </c>
      <c r="E1684" t="s">
        <v>14199</v>
      </c>
      <c r="F1684" t="s">
        <v>4</v>
      </c>
      <c r="G1684" s="2">
        <v>43404</v>
      </c>
      <c r="H1684" s="1">
        <v>445435</v>
      </c>
      <c r="I1684" s="1">
        <v>203231.69</v>
      </c>
    </row>
    <row r="1685" spans="1:9" x14ac:dyDescent="0.25">
      <c r="A1685" t="s">
        <v>25385</v>
      </c>
      <c r="B1685" t="s">
        <v>25386</v>
      </c>
      <c r="C1685" t="s">
        <v>25384</v>
      </c>
      <c r="D1685" t="s">
        <v>25383</v>
      </c>
      <c r="E1685" t="s">
        <v>14199</v>
      </c>
      <c r="F1685" t="s">
        <v>4</v>
      </c>
      <c r="G1685" s="2">
        <v>43404</v>
      </c>
      <c r="H1685" s="1">
        <v>421529</v>
      </c>
      <c r="I1685" s="1">
        <v>201991.01</v>
      </c>
    </row>
    <row r="1686" spans="1:9" x14ac:dyDescent="0.25">
      <c r="A1686" t="s">
        <v>25381</v>
      </c>
      <c r="B1686" t="s">
        <v>25382</v>
      </c>
      <c r="C1686" t="s">
        <v>14044</v>
      </c>
      <c r="D1686" t="s">
        <v>14043</v>
      </c>
      <c r="E1686" t="s">
        <v>14199</v>
      </c>
      <c r="F1686" t="s">
        <v>4</v>
      </c>
      <c r="G1686" s="2">
        <v>43389</v>
      </c>
      <c r="H1686" s="1">
        <v>168362</v>
      </c>
      <c r="I1686" s="1">
        <v>78421.320000000007</v>
      </c>
    </row>
    <row r="1687" spans="1:9" x14ac:dyDescent="0.25">
      <c r="A1687" t="s">
        <v>25379</v>
      </c>
      <c r="B1687" t="s">
        <v>25380</v>
      </c>
      <c r="C1687" t="s">
        <v>25378</v>
      </c>
      <c r="D1687" t="s">
        <v>25377</v>
      </c>
      <c r="E1687" t="s">
        <v>14199</v>
      </c>
      <c r="F1687" t="s">
        <v>42</v>
      </c>
      <c r="G1687" s="2">
        <v>43104</v>
      </c>
      <c r="H1687" s="1">
        <v>811849</v>
      </c>
      <c r="I1687" s="1">
        <v>336689.5</v>
      </c>
    </row>
    <row r="1688" spans="1:9" x14ac:dyDescent="0.25">
      <c r="A1688" t="s">
        <v>25375</v>
      </c>
      <c r="B1688" t="s">
        <v>25376</v>
      </c>
      <c r="C1688" t="s">
        <v>25374</v>
      </c>
      <c r="D1688" t="s">
        <v>25373</v>
      </c>
      <c r="E1688" t="s">
        <v>14199</v>
      </c>
      <c r="F1688" t="s">
        <v>4</v>
      </c>
      <c r="G1688" s="2">
        <v>43389</v>
      </c>
      <c r="H1688" s="1">
        <v>61266</v>
      </c>
      <c r="I1688" s="1">
        <v>25731.72</v>
      </c>
    </row>
    <row r="1689" spans="1:9" x14ac:dyDescent="0.25">
      <c r="A1689" t="s">
        <v>25371</v>
      </c>
      <c r="B1689" t="s">
        <v>25372</v>
      </c>
      <c r="C1689" t="s">
        <v>25370</v>
      </c>
      <c r="D1689" t="s">
        <v>25369</v>
      </c>
      <c r="E1689" t="s">
        <v>14199</v>
      </c>
      <c r="F1689" t="s">
        <v>4</v>
      </c>
      <c r="G1689" s="2">
        <v>43389</v>
      </c>
      <c r="H1689" s="1">
        <v>57790</v>
      </c>
      <c r="I1689" s="1">
        <v>28895</v>
      </c>
    </row>
    <row r="1690" spans="1:9" x14ac:dyDescent="0.25">
      <c r="A1690" t="s">
        <v>25367</v>
      </c>
      <c r="B1690" t="s">
        <v>25368</v>
      </c>
      <c r="C1690" t="s">
        <v>15308</v>
      </c>
      <c r="D1690" t="s">
        <v>25366</v>
      </c>
      <c r="E1690" t="s">
        <v>14199</v>
      </c>
      <c r="F1690" t="s">
        <v>4</v>
      </c>
      <c r="G1690" s="2">
        <v>43389</v>
      </c>
      <c r="H1690" s="1">
        <v>93954</v>
      </c>
      <c r="I1690" s="1">
        <v>46977</v>
      </c>
    </row>
    <row r="1691" spans="1:9" x14ac:dyDescent="0.25">
      <c r="A1691" t="s">
        <v>25364</v>
      </c>
      <c r="B1691" t="s">
        <v>25365</v>
      </c>
      <c r="C1691" t="s">
        <v>4703</v>
      </c>
      <c r="D1691" t="s">
        <v>4702</v>
      </c>
      <c r="E1691" t="s">
        <v>14199</v>
      </c>
      <c r="F1691" t="s">
        <v>4</v>
      </c>
      <c r="G1691" s="2">
        <v>43404</v>
      </c>
      <c r="H1691" s="1">
        <v>217888</v>
      </c>
      <c r="I1691" s="1">
        <v>95880.72</v>
      </c>
    </row>
    <row r="1692" spans="1:9" x14ac:dyDescent="0.25">
      <c r="A1692" t="s">
        <v>25362</v>
      </c>
      <c r="B1692" t="s">
        <v>25363</v>
      </c>
      <c r="C1692" t="s">
        <v>25361</v>
      </c>
      <c r="D1692" t="s">
        <v>25360</v>
      </c>
      <c r="E1692" t="s">
        <v>14199</v>
      </c>
      <c r="F1692" t="s">
        <v>4</v>
      </c>
      <c r="G1692" s="2">
        <v>43389</v>
      </c>
      <c r="H1692" s="1">
        <v>7775</v>
      </c>
      <c r="I1692" s="1">
        <v>3887.5</v>
      </c>
    </row>
    <row r="1693" spans="1:9" x14ac:dyDescent="0.25">
      <c r="A1693" t="s">
        <v>25358</v>
      </c>
      <c r="B1693" t="s">
        <v>25359</v>
      </c>
      <c r="C1693" t="s">
        <v>25357</v>
      </c>
      <c r="D1693" t="s">
        <v>25356</v>
      </c>
      <c r="E1693" t="s">
        <v>14199</v>
      </c>
      <c r="F1693" t="s">
        <v>4</v>
      </c>
      <c r="G1693" s="2">
        <v>43381</v>
      </c>
      <c r="H1693" s="1">
        <v>316633</v>
      </c>
      <c r="I1693" s="1">
        <v>134320.70000000001</v>
      </c>
    </row>
    <row r="1694" spans="1:9" x14ac:dyDescent="0.25">
      <c r="A1694" t="s">
        <v>25354</v>
      </c>
      <c r="B1694" t="s">
        <v>25355</v>
      </c>
      <c r="C1694" t="s">
        <v>25353</v>
      </c>
      <c r="D1694" t="s">
        <v>25352</v>
      </c>
      <c r="E1694" t="s">
        <v>14199</v>
      </c>
      <c r="F1694" t="s">
        <v>4</v>
      </c>
      <c r="G1694" s="2">
        <v>43406</v>
      </c>
      <c r="H1694" s="1">
        <v>26416</v>
      </c>
      <c r="I1694" s="1">
        <v>12322.56</v>
      </c>
    </row>
    <row r="1695" spans="1:9" x14ac:dyDescent="0.25">
      <c r="A1695" t="s">
        <v>25350</v>
      </c>
      <c r="B1695" t="s">
        <v>25351</v>
      </c>
      <c r="C1695" t="s">
        <v>25349</v>
      </c>
      <c r="D1695" t="s">
        <v>25348</v>
      </c>
      <c r="E1695" t="s">
        <v>14199</v>
      </c>
      <c r="F1695" t="s">
        <v>4</v>
      </c>
      <c r="G1695" s="2">
        <v>43423</v>
      </c>
      <c r="H1695" s="1">
        <v>23458</v>
      </c>
      <c r="I1695" s="1">
        <v>10546.28</v>
      </c>
    </row>
    <row r="1696" spans="1:9" x14ac:dyDescent="0.25">
      <c r="A1696" t="s">
        <v>25346</v>
      </c>
      <c r="B1696" t="s">
        <v>25347</v>
      </c>
      <c r="C1696" t="s">
        <v>25345</v>
      </c>
      <c r="D1696" t="s">
        <v>25344</v>
      </c>
      <c r="E1696" t="s">
        <v>14199</v>
      </c>
      <c r="F1696" t="s">
        <v>4</v>
      </c>
      <c r="G1696" s="2">
        <v>43410</v>
      </c>
      <c r="H1696" s="1">
        <v>3508</v>
      </c>
      <c r="I1696" s="1">
        <v>1473.36</v>
      </c>
    </row>
    <row r="1697" spans="1:9" x14ac:dyDescent="0.25">
      <c r="A1697" t="s">
        <v>25342</v>
      </c>
      <c r="B1697" t="s">
        <v>25343</v>
      </c>
      <c r="C1697" t="s">
        <v>25341</v>
      </c>
      <c r="D1697" t="s">
        <v>25340</v>
      </c>
      <c r="E1697" t="s">
        <v>14199</v>
      </c>
      <c r="F1697" t="s">
        <v>4</v>
      </c>
      <c r="G1697" s="2">
        <v>43395</v>
      </c>
      <c r="H1697" s="1">
        <v>11273</v>
      </c>
      <c r="I1697" s="1">
        <v>5636.5</v>
      </c>
    </row>
    <row r="1698" spans="1:9" x14ac:dyDescent="0.25">
      <c r="A1698" t="s">
        <v>25338</v>
      </c>
      <c r="B1698" t="s">
        <v>25339</v>
      </c>
      <c r="C1698" t="s">
        <v>25337</v>
      </c>
      <c r="D1698" t="s">
        <v>25336</v>
      </c>
      <c r="E1698" t="s">
        <v>14199</v>
      </c>
      <c r="F1698" t="s">
        <v>4</v>
      </c>
      <c r="G1698" s="2">
        <v>43402</v>
      </c>
      <c r="H1698" s="1">
        <v>432638</v>
      </c>
      <c r="I1698" s="1">
        <v>181707.96</v>
      </c>
    </row>
    <row r="1699" spans="1:9" x14ac:dyDescent="0.25">
      <c r="A1699" t="s">
        <v>25334</v>
      </c>
      <c r="B1699" t="s">
        <v>25335</v>
      </c>
      <c r="C1699" t="s">
        <v>10645</v>
      </c>
      <c r="D1699" t="s">
        <v>10644</v>
      </c>
      <c r="E1699" t="s">
        <v>14199</v>
      </c>
      <c r="F1699" t="s">
        <v>4</v>
      </c>
      <c r="G1699" s="2">
        <v>43402</v>
      </c>
      <c r="H1699" s="1">
        <v>240253</v>
      </c>
      <c r="I1699" s="1">
        <v>100906.26</v>
      </c>
    </row>
    <row r="1700" spans="1:9" x14ac:dyDescent="0.25">
      <c r="A1700" t="s">
        <v>25332</v>
      </c>
      <c r="B1700" t="s">
        <v>25333</v>
      </c>
      <c r="C1700" t="s">
        <v>6959</v>
      </c>
      <c r="D1700" t="s">
        <v>6958</v>
      </c>
      <c r="E1700" t="s">
        <v>14199</v>
      </c>
      <c r="F1700" t="s">
        <v>4</v>
      </c>
      <c r="G1700" s="2">
        <v>43395</v>
      </c>
      <c r="H1700" s="1">
        <v>35312</v>
      </c>
      <c r="I1700" s="1">
        <v>14831.04</v>
      </c>
    </row>
    <row r="1701" spans="1:9" x14ac:dyDescent="0.25">
      <c r="A1701" t="s">
        <v>25330</v>
      </c>
      <c r="B1701" t="s">
        <v>25331</v>
      </c>
      <c r="C1701" t="s">
        <v>25329</v>
      </c>
      <c r="D1701" t="s">
        <v>25328</v>
      </c>
      <c r="E1701" t="s">
        <v>14199</v>
      </c>
      <c r="F1701" t="s">
        <v>4</v>
      </c>
      <c r="G1701" s="2">
        <v>43402</v>
      </c>
      <c r="H1701" s="1">
        <v>9297</v>
      </c>
      <c r="I1701" s="1">
        <v>3910.33</v>
      </c>
    </row>
    <row r="1702" spans="1:9" x14ac:dyDescent="0.25">
      <c r="A1702" t="s">
        <v>25326</v>
      </c>
      <c r="B1702" t="s">
        <v>25327</v>
      </c>
      <c r="C1702" t="s">
        <v>13548</v>
      </c>
      <c r="D1702" t="s">
        <v>13547</v>
      </c>
      <c r="E1702" t="s">
        <v>14199</v>
      </c>
      <c r="F1702" t="s">
        <v>4</v>
      </c>
      <c r="G1702" s="2">
        <v>43389</v>
      </c>
      <c r="H1702" s="1">
        <v>237866</v>
      </c>
      <c r="I1702" s="1">
        <v>103304.6</v>
      </c>
    </row>
    <row r="1703" spans="1:9" x14ac:dyDescent="0.25">
      <c r="A1703" t="s">
        <v>25324</v>
      </c>
      <c r="B1703" t="s">
        <v>25325</v>
      </c>
      <c r="C1703" t="s">
        <v>15939</v>
      </c>
      <c r="D1703" t="s">
        <v>15938</v>
      </c>
      <c r="E1703" t="s">
        <v>14199</v>
      </c>
      <c r="F1703" t="s">
        <v>42</v>
      </c>
      <c r="G1703" s="2">
        <v>43122</v>
      </c>
      <c r="H1703" s="1">
        <v>15992</v>
      </c>
      <c r="I1703" s="1">
        <v>6396.8</v>
      </c>
    </row>
    <row r="1704" spans="1:9" x14ac:dyDescent="0.25">
      <c r="A1704" t="s">
        <v>25322</v>
      </c>
      <c r="B1704" t="s">
        <v>25323</v>
      </c>
      <c r="C1704" t="s">
        <v>25321</v>
      </c>
      <c r="D1704" t="s">
        <v>25320</v>
      </c>
      <c r="E1704" t="s">
        <v>14199</v>
      </c>
      <c r="F1704" t="s">
        <v>1729</v>
      </c>
      <c r="G1704" s="2">
        <v>43425</v>
      </c>
      <c r="H1704" s="1">
        <v>35934</v>
      </c>
      <c r="I1704" s="1">
        <v>15092.28</v>
      </c>
    </row>
    <row r="1705" spans="1:9" x14ac:dyDescent="0.25">
      <c r="A1705" t="s">
        <v>25318</v>
      </c>
      <c r="B1705" t="s">
        <v>25319</v>
      </c>
      <c r="C1705" t="s">
        <v>25317</v>
      </c>
      <c r="D1705" t="s">
        <v>25316</v>
      </c>
      <c r="E1705" t="s">
        <v>14199</v>
      </c>
      <c r="F1705" t="s">
        <v>4</v>
      </c>
      <c r="G1705" s="2">
        <v>43409</v>
      </c>
      <c r="H1705" s="1">
        <v>4427</v>
      </c>
      <c r="I1705" s="1">
        <v>1859.34</v>
      </c>
    </row>
    <row r="1706" spans="1:9" x14ac:dyDescent="0.25">
      <c r="A1706" t="s">
        <v>25314</v>
      </c>
      <c r="B1706" t="s">
        <v>25315</v>
      </c>
      <c r="C1706" t="s">
        <v>25313</v>
      </c>
      <c r="D1706" t="s">
        <v>25312</v>
      </c>
      <c r="E1706" t="s">
        <v>14199</v>
      </c>
      <c r="F1706" t="s">
        <v>4</v>
      </c>
      <c r="G1706" s="2">
        <v>43391</v>
      </c>
      <c r="H1706" s="1">
        <v>16342</v>
      </c>
      <c r="I1706" s="1">
        <v>7130.36</v>
      </c>
    </row>
    <row r="1707" spans="1:9" x14ac:dyDescent="0.25">
      <c r="A1707" t="s">
        <v>25310</v>
      </c>
      <c r="B1707" t="s">
        <v>25311</v>
      </c>
      <c r="C1707" t="s">
        <v>9370</v>
      </c>
      <c r="D1707" t="s">
        <v>9369</v>
      </c>
      <c r="E1707" t="s">
        <v>14199</v>
      </c>
      <c r="F1707" t="s">
        <v>4</v>
      </c>
      <c r="G1707" s="2">
        <v>43378</v>
      </c>
      <c r="H1707" s="1">
        <v>120450</v>
      </c>
      <c r="I1707" s="1">
        <v>60486.16</v>
      </c>
    </row>
    <row r="1708" spans="1:9" x14ac:dyDescent="0.25">
      <c r="A1708" t="s">
        <v>25308</v>
      </c>
      <c r="B1708" t="s">
        <v>25309</v>
      </c>
      <c r="C1708" t="s">
        <v>4769</v>
      </c>
      <c r="D1708" t="s">
        <v>4768</v>
      </c>
      <c r="E1708" t="s">
        <v>14199</v>
      </c>
      <c r="F1708" t="s">
        <v>4</v>
      </c>
      <c r="G1708" s="2">
        <v>43378</v>
      </c>
      <c r="H1708" s="1">
        <v>83788</v>
      </c>
      <c r="I1708" s="1">
        <v>38829.4</v>
      </c>
    </row>
    <row r="1709" spans="1:9" x14ac:dyDescent="0.25">
      <c r="A1709" t="s">
        <v>25306</v>
      </c>
      <c r="B1709" t="s">
        <v>25307</v>
      </c>
      <c r="C1709" t="s">
        <v>1664</v>
      </c>
      <c r="D1709" t="s">
        <v>1663</v>
      </c>
      <c r="E1709" t="s">
        <v>14199</v>
      </c>
      <c r="F1709" t="s">
        <v>4</v>
      </c>
      <c r="G1709" s="2">
        <v>43378</v>
      </c>
      <c r="H1709" s="1">
        <v>43336</v>
      </c>
      <c r="I1709" s="1">
        <v>19999.150000000001</v>
      </c>
    </row>
    <row r="1710" spans="1:9" x14ac:dyDescent="0.25">
      <c r="A1710" t="s">
        <v>25304</v>
      </c>
      <c r="B1710" t="s">
        <v>25305</v>
      </c>
      <c r="C1710" t="s">
        <v>25303</v>
      </c>
      <c r="D1710" t="s">
        <v>25302</v>
      </c>
      <c r="E1710" t="s">
        <v>14199</v>
      </c>
      <c r="F1710" t="s">
        <v>4</v>
      </c>
      <c r="G1710" s="2">
        <v>43378</v>
      </c>
      <c r="H1710" s="1">
        <v>34511</v>
      </c>
      <c r="I1710" s="1">
        <v>16047.47</v>
      </c>
    </row>
    <row r="1711" spans="1:9" x14ac:dyDescent="0.25">
      <c r="A1711" t="s">
        <v>25300</v>
      </c>
      <c r="B1711" t="s">
        <v>25301</v>
      </c>
      <c r="C1711" t="s">
        <v>2594</v>
      </c>
      <c r="D1711" t="s">
        <v>2593</v>
      </c>
      <c r="E1711" t="s">
        <v>14199</v>
      </c>
      <c r="F1711" t="s">
        <v>4</v>
      </c>
      <c r="G1711" s="2">
        <v>43378</v>
      </c>
      <c r="H1711" s="1">
        <v>308827</v>
      </c>
      <c r="I1711" s="1">
        <v>136236.46</v>
      </c>
    </row>
    <row r="1712" spans="1:9" x14ac:dyDescent="0.25">
      <c r="A1712" t="s">
        <v>25298</v>
      </c>
      <c r="B1712" t="s">
        <v>25299</v>
      </c>
      <c r="C1712" t="s">
        <v>20366</v>
      </c>
      <c r="D1712" t="s">
        <v>25297</v>
      </c>
      <c r="E1712" t="s">
        <v>14199</v>
      </c>
      <c r="F1712" t="s">
        <v>4</v>
      </c>
      <c r="G1712" s="2">
        <v>43378</v>
      </c>
      <c r="H1712" s="1">
        <v>66021</v>
      </c>
      <c r="I1712" s="1">
        <v>29664.78</v>
      </c>
    </row>
    <row r="1713" spans="1:9" x14ac:dyDescent="0.25">
      <c r="A1713" t="s">
        <v>25295</v>
      </c>
      <c r="B1713" t="s">
        <v>25296</v>
      </c>
      <c r="C1713" t="s">
        <v>25294</v>
      </c>
      <c r="D1713" t="s">
        <v>25293</v>
      </c>
      <c r="E1713" t="s">
        <v>14199</v>
      </c>
      <c r="F1713" t="s">
        <v>4</v>
      </c>
      <c r="G1713" s="2">
        <v>43396</v>
      </c>
      <c r="H1713" s="1">
        <v>15243</v>
      </c>
      <c r="I1713" s="1">
        <v>6402.06</v>
      </c>
    </row>
    <row r="1714" spans="1:9" x14ac:dyDescent="0.25">
      <c r="A1714" t="s">
        <v>25291</v>
      </c>
      <c r="B1714" t="s">
        <v>25292</v>
      </c>
      <c r="C1714" t="s">
        <v>25290</v>
      </c>
      <c r="D1714" t="s">
        <v>25289</v>
      </c>
      <c r="E1714" t="s">
        <v>14199</v>
      </c>
      <c r="F1714" t="s">
        <v>4</v>
      </c>
      <c r="G1714" s="2">
        <v>43378</v>
      </c>
      <c r="H1714" s="1">
        <v>27125</v>
      </c>
      <c r="I1714" s="1">
        <v>11392.5</v>
      </c>
    </row>
    <row r="1715" spans="1:9" x14ac:dyDescent="0.25">
      <c r="A1715" t="s">
        <v>25287</v>
      </c>
      <c r="B1715" t="s">
        <v>25288</v>
      </c>
      <c r="C1715" t="s">
        <v>4759</v>
      </c>
      <c r="D1715" t="s">
        <v>4758</v>
      </c>
      <c r="E1715" t="s">
        <v>14199</v>
      </c>
      <c r="F1715" t="s">
        <v>4</v>
      </c>
      <c r="G1715" s="2">
        <v>43377</v>
      </c>
      <c r="H1715" s="1">
        <v>1121908</v>
      </c>
      <c r="I1715" s="1">
        <v>539238.29</v>
      </c>
    </row>
    <row r="1716" spans="1:9" x14ac:dyDescent="0.25">
      <c r="A1716" t="s">
        <v>25285</v>
      </c>
      <c r="B1716" t="s">
        <v>25286</v>
      </c>
      <c r="C1716" t="s">
        <v>1909</v>
      </c>
      <c r="D1716" t="s">
        <v>1908</v>
      </c>
      <c r="E1716" t="s">
        <v>14199</v>
      </c>
      <c r="F1716" t="s">
        <v>4</v>
      </c>
      <c r="G1716" s="2">
        <v>43392</v>
      </c>
      <c r="H1716" s="1">
        <v>503678</v>
      </c>
      <c r="I1716" s="1">
        <v>231763.16</v>
      </c>
    </row>
    <row r="1717" spans="1:9" x14ac:dyDescent="0.25">
      <c r="A1717" t="s">
        <v>25283</v>
      </c>
      <c r="B1717" t="s">
        <v>25284</v>
      </c>
      <c r="C1717" t="s">
        <v>25282</v>
      </c>
      <c r="D1717" t="s">
        <v>25281</v>
      </c>
      <c r="E1717" t="s">
        <v>14199</v>
      </c>
      <c r="F1717" t="s">
        <v>4</v>
      </c>
      <c r="G1717" s="2">
        <v>43392</v>
      </c>
      <c r="H1717" s="1">
        <v>5521</v>
      </c>
      <c r="I1717" s="1">
        <v>2760.5</v>
      </c>
    </row>
    <row r="1718" spans="1:9" x14ac:dyDescent="0.25">
      <c r="A1718" t="s">
        <v>25279</v>
      </c>
      <c r="B1718" t="s">
        <v>25280</v>
      </c>
      <c r="C1718" t="s">
        <v>25278</v>
      </c>
      <c r="D1718" t="s">
        <v>25277</v>
      </c>
      <c r="E1718" t="s">
        <v>14199</v>
      </c>
      <c r="F1718" t="s">
        <v>4</v>
      </c>
      <c r="G1718" s="2">
        <v>43392</v>
      </c>
      <c r="H1718" s="1">
        <v>25403</v>
      </c>
      <c r="I1718" s="1">
        <v>12701.5</v>
      </c>
    </row>
    <row r="1719" spans="1:9" x14ac:dyDescent="0.25">
      <c r="A1719" t="s">
        <v>25275</v>
      </c>
      <c r="B1719" t="s">
        <v>25276</v>
      </c>
      <c r="C1719" t="s">
        <v>25274</v>
      </c>
      <c r="D1719" t="s">
        <v>25273</v>
      </c>
      <c r="E1719" t="s">
        <v>14199</v>
      </c>
      <c r="F1719" t="s">
        <v>4</v>
      </c>
      <c r="G1719" s="2">
        <v>43427</v>
      </c>
      <c r="H1719" s="1">
        <v>41835</v>
      </c>
      <c r="I1719" s="1">
        <v>17570.7</v>
      </c>
    </row>
    <row r="1720" spans="1:9" x14ac:dyDescent="0.25">
      <c r="A1720" t="s">
        <v>25271</v>
      </c>
      <c r="B1720" t="s">
        <v>25272</v>
      </c>
      <c r="C1720" t="s">
        <v>25270</v>
      </c>
      <c r="D1720" t="s">
        <v>25269</v>
      </c>
      <c r="E1720" t="s">
        <v>14199</v>
      </c>
      <c r="F1720" t="s">
        <v>4</v>
      </c>
      <c r="G1720" s="2">
        <v>43427</v>
      </c>
      <c r="H1720" s="1">
        <v>92002</v>
      </c>
      <c r="I1720" s="1">
        <v>50260.37</v>
      </c>
    </row>
    <row r="1721" spans="1:9" x14ac:dyDescent="0.25">
      <c r="A1721" t="s">
        <v>25267</v>
      </c>
      <c r="B1721" t="s">
        <v>25268</v>
      </c>
      <c r="C1721" t="s">
        <v>25266</v>
      </c>
      <c r="D1721" t="s">
        <v>25265</v>
      </c>
      <c r="E1721" t="s">
        <v>14199</v>
      </c>
      <c r="F1721" t="s">
        <v>4</v>
      </c>
      <c r="G1721" s="2">
        <v>43434</v>
      </c>
      <c r="H1721" s="1">
        <v>644332</v>
      </c>
      <c r="I1721" s="1">
        <v>294788.14</v>
      </c>
    </row>
    <row r="1722" spans="1:9" x14ac:dyDescent="0.25">
      <c r="A1722" t="s">
        <v>25263</v>
      </c>
      <c r="B1722" t="s">
        <v>25264</v>
      </c>
      <c r="C1722" t="s">
        <v>25262</v>
      </c>
      <c r="D1722" t="s">
        <v>25261</v>
      </c>
      <c r="E1722" t="s">
        <v>14199</v>
      </c>
      <c r="F1722" t="s">
        <v>4</v>
      </c>
      <c r="G1722" s="2">
        <v>43427</v>
      </c>
      <c r="H1722" s="1">
        <v>77711</v>
      </c>
      <c r="I1722" s="1">
        <v>32638.62</v>
      </c>
    </row>
    <row r="1723" spans="1:9" x14ac:dyDescent="0.25">
      <c r="A1723" t="s">
        <v>25259</v>
      </c>
      <c r="B1723" t="s">
        <v>25260</v>
      </c>
      <c r="C1723" t="s">
        <v>25258</v>
      </c>
      <c r="D1723" t="s">
        <v>25257</v>
      </c>
      <c r="E1723" t="s">
        <v>14199</v>
      </c>
      <c r="F1723" t="s">
        <v>42</v>
      </c>
      <c r="G1723" s="2">
        <v>43104</v>
      </c>
      <c r="H1723" s="1">
        <v>3347</v>
      </c>
      <c r="I1723" s="1">
        <v>1338.8</v>
      </c>
    </row>
    <row r="1724" spans="1:9" x14ac:dyDescent="0.25">
      <c r="A1724" t="s">
        <v>25255</v>
      </c>
      <c r="B1724" t="s">
        <v>25256</v>
      </c>
      <c r="C1724" t="s">
        <v>13317</v>
      </c>
      <c r="D1724" t="s">
        <v>13316</v>
      </c>
      <c r="E1724" t="s">
        <v>14199</v>
      </c>
      <c r="F1724" t="s">
        <v>4</v>
      </c>
      <c r="G1724" s="2">
        <v>43411</v>
      </c>
      <c r="H1724" s="1">
        <v>7526</v>
      </c>
      <c r="I1724" s="1">
        <v>3160.92</v>
      </c>
    </row>
    <row r="1725" spans="1:9" x14ac:dyDescent="0.25">
      <c r="A1725" t="s">
        <v>25253</v>
      </c>
      <c r="B1725" t="s">
        <v>25254</v>
      </c>
      <c r="C1725" t="s">
        <v>25252</v>
      </c>
      <c r="D1725" t="s">
        <v>25251</v>
      </c>
      <c r="E1725" t="s">
        <v>14199</v>
      </c>
      <c r="F1725" t="s">
        <v>4</v>
      </c>
      <c r="G1725" s="2">
        <v>43420</v>
      </c>
      <c r="H1725" s="1">
        <v>70172</v>
      </c>
      <c r="I1725" s="1">
        <v>35086</v>
      </c>
    </row>
    <row r="1726" spans="1:9" x14ac:dyDescent="0.25">
      <c r="A1726" t="s">
        <v>25249</v>
      </c>
      <c r="B1726" t="s">
        <v>25250</v>
      </c>
      <c r="C1726" t="s">
        <v>25248</v>
      </c>
      <c r="D1726" t="s">
        <v>25247</v>
      </c>
      <c r="E1726" t="s">
        <v>14199</v>
      </c>
      <c r="F1726" t="s">
        <v>4</v>
      </c>
      <c r="G1726" s="2">
        <v>43427</v>
      </c>
      <c r="H1726" s="1">
        <v>41877</v>
      </c>
      <c r="I1726" s="1">
        <v>18521.05</v>
      </c>
    </row>
    <row r="1727" spans="1:9" x14ac:dyDescent="0.25">
      <c r="A1727" t="s">
        <v>25245</v>
      </c>
      <c r="B1727" t="s">
        <v>25246</v>
      </c>
      <c r="C1727" t="s">
        <v>25239</v>
      </c>
      <c r="D1727" t="s">
        <v>25244</v>
      </c>
      <c r="E1727" t="s">
        <v>14199</v>
      </c>
      <c r="F1727" t="s">
        <v>4</v>
      </c>
      <c r="G1727" s="2">
        <v>43427</v>
      </c>
      <c r="H1727" s="1">
        <v>8136</v>
      </c>
      <c r="I1727" s="1">
        <v>3417.12</v>
      </c>
    </row>
    <row r="1728" spans="1:9" x14ac:dyDescent="0.25">
      <c r="A1728" t="s">
        <v>25242</v>
      </c>
      <c r="B1728" t="s">
        <v>25243</v>
      </c>
      <c r="C1728" t="s">
        <v>9212</v>
      </c>
      <c r="D1728" t="s">
        <v>9211</v>
      </c>
      <c r="E1728" t="s">
        <v>14199</v>
      </c>
      <c r="F1728" t="s">
        <v>4</v>
      </c>
      <c r="G1728" s="2">
        <v>43434</v>
      </c>
      <c r="H1728" s="1">
        <v>91689</v>
      </c>
      <c r="I1728" s="1">
        <v>45844.5</v>
      </c>
    </row>
    <row r="1729" spans="1:9" x14ac:dyDescent="0.25">
      <c r="A1729" t="s">
        <v>25240</v>
      </c>
      <c r="B1729" t="s">
        <v>25241</v>
      </c>
      <c r="C1729" t="s">
        <v>25239</v>
      </c>
      <c r="D1729" t="s">
        <v>25238</v>
      </c>
      <c r="E1729" t="s">
        <v>14199</v>
      </c>
      <c r="F1729" t="s">
        <v>4</v>
      </c>
      <c r="G1729" s="2">
        <v>43427</v>
      </c>
      <c r="H1729" s="1">
        <v>3044</v>
      </c>
      <c r="I1729" s="1">
        <v>1278.48</v>
      </c>
    </row>
    <row r="1730" spans="1:9" x14ac:dyDescent="0.25">
      <c r="A1730" t="s">
        <v>25236</v>
      </c>
      <c r="B1730" t="s">
        <v>25237</v>
      </c>
      <c r="C1730" t="s">
        <v>25235</v>
      </c>
      <c r="D1730" t="s">
        <v>25234</v>
      </c>
      <c r="E1730" t="s">
        <v>14199</v>
      </c>
      <c r="F1730" t="s">
        <v>4</v>
      </c>
      <c r="G1730" s="2">
        <v>43342</v>
      </c>
      <c r="H1730" s="1">
        <v>83000</v>
      </c>
      <c r="I1730" s="1">
        <v>34860</v>
      </c>
    </row>
    <row r="1731" spans="1:9" x14ac:dyDescent="0.25">
      <c r="A1731" t="s">
        <v>25232</v>
      </c>
      <c r="B1731" t="s">
        <v>25233</v>
      </c>
      <c r="C1731" t="s">
        <v>25231</v>
      </c>
      <c r="D1731" t="s">
        <v>25230</v>
      </c>
      <c r="E1731" t="s">
        <v>14199</v>
      </c>
      <c r="F1731" t="s">
        <v>4</v>
      </c>
      <c r="G1731" s="2">
        <v>43367</v>
      </c>
      <c r="H1731" s="1">
        <v>21085</v>
      </c>
      <c r="I1731" s="1">
        <v>10101.540000000001</v>
      </c>
    </row>
    <row r="1732" spans="1:9" x14ac:dyDescent="0.25">
      <c r="A1732" t="s">
        <v>25228</v>
      </c>
      <c r="B1732" t="s">
        <v>25229</v>
      </c>
      <c r="C1732" t="s">
        <v>25227</v>
      </c>
      <c r="D1732" t="s">
        <v>25226</v>
      </c>
      <c r="E1732" t="s">
        <v>14199</v>
      </c>
      <c r="F1732" t="s">
        <v>4</v>
      </c>
      <c r="G1732" s="2">
        <v>43369</v>
      </c>
      <c r="H1732" s="1">
        <v>8997</v>
      </c>
      <c r="I1732" s="1">
        <v>3778.74</v>
      </c>
    </row>
    <row r="1733" spans="1:9" x14ac:dyDescent="0.25">
      <c r="A1733" t="s">
        <v>25224</v>
      </c>
      <c r="B1733" t="s">
        <v>25225</v>
      </c>
      <c r="C1733" t="s">
        <v>5574</v>
      </c>
      <c r="D1733" t="s">
        <v>5573</v>
      </c>
      <c r="E1733" t="s">
        <v>14199</v>
      </c>
      <c r="F1733" t="s">
        <v>4</v>
      </c>
      <c r="G1733" s="2">
        <v>43369</v>
      </c>
      <c r="H1733" s="1">
        <v>551540</v>
      </c>
      <c r="I1733" s="1">
        <v>241431.52</v>
      </c>
    </row>
    <row r="1734" spans="1:9" x14ac:dyDescent="0.25">
      <c r="A1734" t="s">
        <v>25222</v>
      </c>
      <c r="B1734" t="s">
        <v>25223</v>
      </c>
      <c r="C1734" t="s">
        <v>25221</v>
      </c>
      <c r="D1734" t="s">
        <v>25220</v>
      </c>
      <c r="E1734" t="s">
        <v>14199</v>
      </c>
      <c r="F1734" t="s">
        <v>4</v>
      </c>
      <c r="G1734" s="2">
        <v>43339</v>
      </c>
      <c r="H1734" s="1">
        <v>452045</v>
      </c>
      <c r="I1734" s="1">
        <v>189916.75</v>
      </c>
    </row>
    <row r="1735" spans="1:9" x14ac:dyDescent="0.25">
      <c r="A1735" t="s">
        <v>25218</v>
      </c>
      <c r="B1735" t="s">
        <v>25219</v>
      </c>
      <c r="C1735" t="s">
        <v>25217</v>
      </c>
      <c r="D1735" t="s">
        <v>25216</v>
      </c>
      <c r="E1735" t="s">
        <v>14199</v>
      </c>
      <c r="F1735" t="s">
        <v>4</v>
      </c>
      <c r="G1735" s="2">
        <v>43339</v>
      </c>
      <c r="H1735" s="1">
        <v>135973</v>
      </c>
      <c r="I1735" s="1">
        <v>57108.66</v>
      </c>
    </row>
    <row r="1736" spans="1:9" x14ac:dyDescent="0.25">
      <c r="A1736" t="s">
        <v>25214</v>
      </c>
      <c r="B1736" t="s">
        <v>25215</v>
      </c>
      <c r="C1736" t="s">
        <v>25213</v>
      </c>
      <c r="D1736" t="s">
        <v>25212</v>
      </c>
      <c r="E1736" t="s">
        <v>14199</v>
      </c>
      <c r="F1736" t="s">
        <v>4</v>
      </c>
      <c r="G1736" s="2">
        <v>43339</v>
      </c>
      <c r="H1736" s="1">
        <v>350211</v>
      </c>
      <c r="I1736" s="1">
        <v>147088.62</v>
      </c>
    </row>
    <row r="1737" spans="1:9" x14ac:dyDescent="0.25">
      <c r="A1737" t="s">
        <v>25210</v>
      </c>
      <c r="B1737" t="s">
        <v>25211</v>
      </c>
      <c r="C1737" t="s">
        <v>8397</v>
      </c>
      <c r="D1737" t="s">
        <v>8396</v>
      </c>
      <c r="E1737" t="s">
        <v>14199</v>
      </c>
      <c r="F1737" t="s">
        <v>4</v>
      </c>
      <c r="G1737" s="2">
        <v>43346</v>
      </c>
      <c r="H1737" s="1">
        <v>816046</v>
      </c>
      <c r="I1737" s="1">
        <v>440078.64</v>
      </c>
    </row>
    <row r="1738" spans="1:9" x14ac:dyDescent="0.25">
      <c r="A1738" t="s">
        <v>25208</v>
      </c>
      <c r="B1738" t="s">
        <v>25209</v>
      </c>
      <c r="C1738" t="s">
        <v>25207</v>
      </c>
      <c r="D1738" t="s">
        <v>25206</v>
      </c>
      <c r="E1738" t="s">
        <v>14199</v>
      </c>
      <c r="F1738" t="s">
        <v>4</v>
      </c>
      <c r="G1738" s="2">
        <v>43346</v>
      </c>
      <c r="H1738" s="1">
        <v>30993</v>
      </c>
      <c r="I1738" s="1">
        <v>14503.48</v>
      </c>
    </row>
    <row r="1739" spans="1:9" x14ac:dyDescent="0.25">
      <c r="A1739" t="s">
        <v>25204</v>
      </c>
      <c r="B1739" t="s">
        <v>25205</v>
      </c>
      <c r="C1739" t="s">
        <v>25203</v>
      </c>
      <c r="D1739" t="s">
        <v>25202</v>
      </c>
      <c r="E1739" t="s">
        <v>14199</v>
      </c>
      <c r="F1739" t="s">
        <v>4</v>
      </c>
      <c r="G1739" s="2">
        <v>43346</v>
      </c>
      <c r="H1739" s="1">
        <v>33631</v>
      </c>
      <c r="I1739" s="1">
        <v>14767.48</v>
      </c>
    </row>
    <row r="1740" spans="1:9" x14ac:dyDescent="0.25">
      <c r="A1740" t="s">
        <v>25200</v>
      </c>
      <c r="B1740" t="s">
        <v>25201</v>
      </c>
      <c r="C1740" t="s">
        <v>25199</v>
      </c>
      <c r="D1740" t="s">
        <v>25198</v>
      </c>
      <c r="E1740" t="s">
        <v>14199</v>
      </c>
      <c r="F1740" t="s">
        <v>42</v>
      </c>
      <c r="G1740" s="2">
        <v>43374</v>
      </c>
      <c r="H1740" s="1">
        <v>57211</v>
      </c>
      <c r="I1740" s="1">
        <v>25402.54</v>
      </c>
    </row>
    <row r="1741" spans="1:9" x14ac:dyDescent="0.25">
      <c r="A1741" t="s">
        <v>25196</v>
      </c>
      <c r="B1741" t="s">
        <v>25197</v>
      </c>
      <c r="C1741" t="s">
        <v>25195</v>
      </c>
      <c r="D1741" t="s">
        <v>25194</v>
      </c>
      <c r="E1741" t="s">
        <v>14199</v>
      </c>
      <c r="F1741" t="s">
        <v>42</v>
      </c>
      <c r="G1741" s="2">
        <v>43346</v>
      </c>
      <c r="H1741" s="1">
        <v>142525</v>
      </c>
      <c r="I1741" s="1">
        <v>59860.5</v>
      </c>
    </row>
    <row r="1742" spans="1:9" x14ac:dyDescent="0.25">
      <c r="A1742" t="s">
        <v>25192</v>
      </c>
      <c r="B1742" t="s">
        <v>25193</v>
      </c>
      <c r="C1742" t="s">
        <v>16659</v>
      </c>
      <c r="D1742" t="s">
        <v>16658</v>
      </c>
      <c r="E1742" t="s">
        <v>14199</v>
      </c>
      <c r="F1742" t="s">
        <v>42</v>
      </c>
      <c r="G1742" s="2">
        <v>43216</v>
      </c>
      <c r="H1742" s="1">
        <v>166832</v>
      </c>
      <c r="I1742" s="1">
        <v>66732.800000000003</v>
      </c>
    </row>
    <row r="1743" spans="1:9" x14ac:dyDescent="0.25">
      <c r="A1743" t="s">
        <v>25190</v>
      </c>
      <c r="B1743" t="s">
        <v>25191</v>
      </c>
      <c r="C1743" t="s">
        <v>8892</v>
      </c>
      <c r="D1743" t="s">
        <v>8891</v>
      </c>
      <c r="E1743" t="s">
        <v>14199</v>
      </c>
      <c r="F1743" t="s">
        <v>4</v>
      </c>
      <c r="G1743" s="2">
        <v>43390</v>
      </c>
      <c r="H1743" s="1">
        <v>679078</v>
      </c>
      <c r="I1743" s="1">
        <v>285212.76</v>
      </c>
    </row>
    <row r="1744" spans="1:9" x14ac:dyDescent="0.25">
      <c r="A1744" t="s">
        <v>25188</v>
      </c>
      <c r="B1744" t="s">
        <v>25189</v>
      </c>
      <c r="C1744" t="s">
        <v>8944</v>
      </c>
      <c r="D1744" t="s">
        <v>8943</v>
      </c>
      <c r="E1744" t="s">
        <v>14199</v>
      </c>
      <c r="F1744" t="s">
        <v>4</v>
      </c>
      <c r="G1744" s="2">
        <v>43412</v>
      </c>
      <c r="H1744" s="1">
        <v>252029</v>
      </c>
      <c r="I1744" s="1">
        <v>112650.92</v>
      </c>
    </row>
    <row r="1745" spans="1:9" x14ac:dyDescent="0.25">
      <c r="A1745" t="s">
        <v>25186</v>
      </c>
      <c r="B1745" t="s">
        <v>25187</v>
      </c>
      <c r="C1745" t="s">
        <v>18409</v>
      </c>
      <c r="D1745" t="s">
        <v>18408</v>
      </c>
      <c r="E1745" t="s">
        <v>14199</v>
      </c>
      <c r="F1745" t="s">
        <v>42</v>
      </c>
      <c r="G1745" s="2">
        <v>43158</v>
      </c>
      <c r="H1745" s="1">
        <v>3972</v>
      </c>
      <c r="I1745" s="1">
        <v>1588.8</v>
      </c>
    </row>
    <row r="1746" spans="1:9" x14ac:dyDescent="0.25">
      <c r="A1746" t="s">
        <v>25184</v>
      </c>
      <c r="B1746" t="s">
        <v>25185</v>
      </c>
      <c r="C1746" t="s">
        <v>25183</v>
      </c>
      <c r="D1746" t="s">
        <v>25182</v>
      </c>
      <c r="E1746" t="s">
        <v>14199</v>
      </c>
      <c r="F1746" t="s">
        <v>4</v>
      </c>
      <c r="G1746" s="2">
        <v>43391</v>
      </c>
      <c r="H1746" s="1">
        <v>40634</v>
      </c>
      <c r="I1746" s="1">
        <v>17066.28</v>
      </c>
    </row>
    <row r="1747" spans="1:9" x14ac:dyDescent="0.25">
      <c r="A1747" t="s">
        <v>25180</v>
      </c>
      <c r="B1747" t="s">
        <v>25181</v>
      </c>
      <c r="C1747" t="s">
        <v>8760</v>
      </c>
      <c r="D1747" t="s">
        <v>8759</v>
      </c>
      <c r="E1747" t="s">
        <v>14199</v>
      </c>
      <c r="F1747" t="s">
        <v>4</v>
      </c>
      <c r="G1747" s="2">
        <v>43396</v>
      </c>
      <c r="H1747" s="1">
        <v>691429</v>
      </c>
      <c r="I1747" s="1">
        <v>302794.65999999997</v>
      </c>
    </row>
    <row r="1748" spans="1:9" x14ac:dyDescent="0.25">
      <c r="A1748" t="s">
        <v>25178</v>
      </c>
      <c r="B1748" t="s">
        <v>25179</v>
      </c>
      <c r="C1748" t="s">
        <v>13543</v>
      </c>
      <c r="D1748" t="s">
        <v>13542</v>
      </c>
      <c r="E1748" t="s">
        <v>14199</v>
      </c>
      <c r="F1748" t="s">
        <v>42</v>
      </c>
      <c r="G1748" s="2">
        <v>43404</v>
      </c>
      <c r="H1748" s="1">
        <v>9367</v>
      </c>
      <c r="I1748" s="1">
        <v>4565.16</v>
      </c>
    </row>
    <row r="1749" spans="1:9" x14ac:dyDescent="0.25">
      <c r="A1749" t="s">
        <v>25176</v>
      </c>
      <c r="B1749" t="s">
        <v>25177</v>
      </c>
      <c r="C1749" t="s">
        <v>25175</v>
      </c>
      <c r="D1749" t="s">
        <v>25174</v>
      </c>
      <c r="E1749" t="s">
        <v>14199</v>
      </c>
      <c r="F1749" t="s">
        <v>42</v>
      </c>
      <c r="G1749" s="2">
        <v>43413</v>
      </c>
      <c r="H1749" s="1">
        <v>27910</v>
      </c>
      <c r="I1749" s="1">
        <v>11722.2</v>
      </c>
    </row>
    <row r="1750" spans="1:9" x14ac:dyDescent="0.25">
      <c r="A1750" t="s">
        <v>25172</v>
      </c>
      <c r="B1750" t="s">
        <v>25173</v>
      </c>
      <c r="C1750" t="s">
        <v>25171</v>
      </c>
      <c r="D1750" t="s">
        <v>25170</v>
      </c>
      <c r="E1750" t="s">
        <v>14199</v>
      </c>
      <c r="F1750" t="s">
        <v>42</v>
      </c>
      <c r="G1750" s="2">
        <v>43413</v>
      </c>
      <c r="H1750" s="1">
        <v>35820</v>
      </c>
      <c r="I1750" s="1">
        <v>15122.79</v>
      </c>
    </row>
    <row r="1751" spans="1:9" x14ac:dyDescent="0.25">
      <c r="A1751" t="s">
        <v>25168</v>
      </c>
      <c r="B1751" t="s">
        <v>25169</v>
      </c>
      <c r="C1751" t="s">
        <v>25167</v>
      </c>
      <c r="D1751" t="s">
        <v>25166</v>
      </c>
      <c r="E1751" t="s">
        <v>14199</v>
      </c>
      <c r="F1751" t="s">
        <v>42</v>
      </c>
      <c r="G1751" s="2">
        <v>43382</v>
      </c>
      <c r="H1751" s="1">
        <v>95677</v>
      </c>
      <c r="I1751" s="1">
        <v>42866.58</v>
      </c>
    </row>
    <row r="1752" spans="1:9" x14ac:dyDescent="0.25">
      <c r="A1752" t="s">
        <v>25164</v>
      </c>
      <c r="B1752" t="s">
        <v>25165</v>
      </c>
      <c r="C1752" t="s">
        <v>13523</v>
      </c>
      <c r="D1752" t="s">
        <v>13522</v>
      </c>
      <c r="E1752" t="s">
        <v>14199</v>
      </c>
      <c r="F1752" t="s">
        <v>42</v>
      </c>
      <c r="G1752" s="2">
        <v>43382</v>
      </c>
      <c r="H1752" s="1">
        <v>237398</v>
      </c>
      <c r="I1752" s="1">
        <v>101506.38</v>
      </c>
    </row>
    <row r="1753" spans="1:9" x14ac:dyDescent="0.25">
      <c r="A1753" t="s">
        <v>25162</v>
      </c>
      <c r="B1753" t="s">
        <v>25163</v>
      </c>
      <c r="C1753" t="s">
        <v>25161</v>
      </c>
      <c r="D1753" t="s">
        <v>25160</v>
      </c>
      <c r="E1753" t="s">
        <v>14199</v>
      </c>
      <c r="F1753" t="s">
        <v>42</v>
      </c>
      <c r="G1753" s="2">
        <v>43413</v>
      </c>
      <c r="H1753" s="1">
        <v>24526</v>
      </c>
      <c r="I1753" s="1">
        <v>11173.64</v>
      </c>
    </row>
    <row r="1754" spans="1:9" x14ac:dyDescent="0.25">
      <c r="A1754" t="s">
        <v>25158</v>
      </c>
      <c r="B1754" t="s">
        <v>25159</v>
      </c>
      <c r="C1754" t="s">
        <v>131</v>
      </c>
      <c r="D1754" t="s">
        <v>130</v>
      </c>
      <c r="E1754" t="s">
        <v>14199</v>
      </c>
      <c r="F1754" t="s">
        <v>4</v>
      </c>
      <c r="G1754" s="2">
        <v>43391</v>
      </c>
      <c r="H1754" s="1">
        <v>32572</v>
      </c>
      <c r="I1754" s="1">
        <v>13680.24</v>
      </c>
    </row>
    <row r="1755" spans="1:9" x14ac:dyDescent="0.25">
      <c r="A1755" t="s">
        <v>25156</v>
      </c>
      <c r="B1755" t="s">
        <v>25157</v>
      </c>
      <c r="C1755" t="s">
        <v>25155</v>
      </c>
      <c r="D1755" t="s">
        <v>25154</v>
      </c>
      <c r="E1755" t="s">
        <v>14199</v>
      </c>
      <c r="F1755" t="s">
        <v>4</v>
      </c>
      <c r="G1755" s="2">
        <v>43404</v>
      </c>
      <c r="H1755" s="1">
        <v>27340</v>
      </c>
      <c r="I1755" s="1">
        <v>11506.98</v>
      </c>
    </row>
    <row r="1756" spans="1:9" x14ac:dyDescent="0.25">
      <c r="A1756" t="s">
        <v>25152</v>
      </c>
      <c r="B1756" t="s">
        <v>25153</v>
      </c>
      <c r="C1756" t="s">
        <v>25151</v>
      </c>
      <c r="D1756" t="s">
        <v>25150</v>
      </c>
      <c r="E1756" t="s">
        <v>14199</v>
      </c>
      <c r="F1756" t="s">
        <v>4</v>
      </c>
      <c r="G1756" s="2">
        <v>43413</v>
      </c>
      <c r="H1756" s="1">
        <v>4928</v>
      </c>
      <c r="I1756" s="1">
        <v>2069.7600000000002</v>
      </c>
    </row>
    <row r="1757" spans="1:9" x14ac:dyDescent="0.25">
      <c r="A1757" t="s">
        <v>25148</v>
      </c>
      <c r="B1757" t="s">
        <v>25149</v>
      </c>
      <c r="C1757" t="s">
        <v>11981</v>
      </c>
      <c r="D1757" t="s">
        <v>11980</v>
      </c>
      <c r="E1757" t="s">
        <v>14199</v>
      </c>
      <c r="F1757" t="s">
        <v>4</v>
      </c>
      <c r="G1757" s="2">
        <v>43413</v>
      </c>
      <c r="H1757" s="1">
        <v>1588</v>
      </c>
      <c r="I1757" s="1">
        <v>744.4</v>
      </c>
    </row>
    <row r="1758" spans="1:9" x14ac:dyDescent="0.25">
      <c r="A1758" t="s">
        <v>25146</v>
      </c>
      <c r="B1758" t="s">
        <v>25147</v>
      </c>
      <c r="C1758" t="s">
        <v>25145</v>
      </c>
      <c r="D1758" t="s">
        <v>25144</v>
      </c>
      <c r="E1758" t="s">
        <v>14199</v>
      </c>
      <c r="F1758" t="s">
        <v>4</v>
      </c>
      <c r="G1758" s="2">
        <v>43413</v>
      </c>
      <c r="H1758" s="1">
        <v>24508</v>
      </c>
      <c r="I1758" s="1">
        <v>11002.49</v>
      </c>
    </row>
    <row r="1759" spans="1:9" x14ac:dyDescent="0.25">
      <c r="A1759" t="s">
        <v>25142</v>
      </c>
      <c r="B1759" t="s">
        <v>25143</v>
      </c>
      <c r="C1759" t="s">
        <v>25141</v>
      </c>
      <c r="D1759" t="s">
        <v>25140</v>
      </c>
      <c r="E1759" t="s">
        <v>14199</v>
      </c>
      <c r="F1759" t="s">
        <v>42</v>
      </c>
      <c r="G1759" s="2">
        <v>43420</v>
      </c>
      <c r="H1759" s="1">
        <v>572858</v>
      </c>
      <c r="I1759" s="1">
        <v>258002.42</v>
      </c>
    </row>
    <row r="1760" spans="1:9" x14ac:dyDescent="0.25">
      <c r="A1760" t="s">
        <v>25138</v>
      </c>
      <c r="B1760" t="s">
        <v>25139</v>
      </c>
      <c r="C1760" t="s">
        <v>25137</v>
      </c>
      <c r="D1760" t="s">
        <v>25136</v>
      </c>
      <c r="E1760" t="s">
        <v>14199</v>
      </c>
      <c r="F1760" t="s">
        <v>42</v>
      </c>
      <c r="G1760" s="2">
        <v>43384</v>
      </c>
      <c r="H1760" s="1">
        <v>13995</v>
      </c>
      <c r="I1760" s="1">
        <v>5877.9</v>
      </c>
    </row>
    <row r="1761" spans="1:9" x14ac:dyDescent="0.25">
      <c r="A1761" t="s">
        <v>25134</v>
      </c>
      <c r="B1761" t="s">
        <v>25135</v>
      </c>
      <c r="C1761" t="s">
        <v>3406</v>
      </c>
      <c r="D1761" t="s">
        <v>3405</v>
      </c>
      <c r="E1761" t="s">
        <v>14199</v>
      </c>
      <c r="F1761" t="s">
        <v>4</v>
      </c>
      <c r="G1761" s="2">
        <v>43384</v>
      </c>
      <c r="H1761" s="1">
        <v>64606</v>
      </c>
      <c r="I1761" s="1">
        <v>27134.52</v>
      </c>
    </row>
    <row r="1762" spans="1:9" x14ac:dyDescent="0.25">
      <c r="A1762" t="s">
        <v>25132</v>
      </c>
      <c r="B1762" t="s">
        <v>25133</v>
      </c>
      <c r="C1762" t="s">
        <v>1688</v>
      </c>
      <c r="D1762" t="s">
        <v>1687</v>
      </c>
      <c r="E1762" t="s">
        <v>14199</v>
      </c>
      <c r="F1762" t="s">
        <v>42</v>
      </c>
      <c r="G1762" s="2">
        <v>43424</v>
      </c>
      <c r="H1762" s="1">
        <v>332709</v>
      </c>
      <c r="I1762" s="1">
        <v>172875.3</v>
      </c>
    </row>
    <row r="1763" spans="1:9" x14ac:dyDescent="0.25">
      <c r="A1763" t="s">
        <v>25130</v>
      </c>
      <c r="B1763" t="s">
        <v>25131</v>
      </c>
      <c r="C1763" t="s">
        <v>25129</v>
      </c>
      <c r="D1763" t="s">
        <v>25128</v>
      </c>
      <c r="E1763" t="s">
        <v>14199</v>
      </c>
      <c r="F1763" t="s">
        <v>42</v>
      </c>
      <c r="G1763" s="2">
        <v>43420</v>
      </c>
      <c r="H1763" s="1">
        <v>18029</v>
      </c>
      <c r="I1763" s="1">
        <v>7572.18</v>
      </c>
    </row>
    <row r="1764" spans="1:9" x14ac:dyDescent="0.25">
      <c r="A1764" t="s">
        <v>25126</v>
      </c>
      <c r="B1764" t="s">
        <v>25127</v>
      </c>
      <c r="C1764" t="s">
        <v>25125</v>
      </c>
      <c r="D1764" t="s">
        <v>25124</v>
      </c>
      <c r="E1764" t="s">
        <v>14199</v>
      </c>
      <c r="F1764" t="s">
        <v>4</v>
      </c>
      <c r="G1764" s="2">
        <v>43413</v>
      </c>
      <c r="H1764" s="1">
        <v>59000</v>
      </c>
      <c r="I1764" s="1">
        <v>24780</v>
      </c>
    </row>
    <row r="1765" spans="1:9" x14ac:dyDescent="0.25">
      <c r="A1765" t="s">
        <v>25122</v>
      </c>
      <c r="B1765" t="s">
        <v>25123</v>
      </c>
      <c r="C1765" t="s">
        <v>25121</v>
      </c>
      <c r="D1765" t="s">
        <v>25120</v>
      </c>
      <c r="E1765" t="s">
        <v>14199</v>
      </c>
      <c r="F1765" t="s">
        <v>42</v>
      </c>
      <c r="G1765" s="2">
        <v>43420</v>
      </c>
      <c r="H1765" s="1">
        <v>5236115</v>
      </c>
      <c r="I1765" s="1">
        <v>2819997.25</v>
      </c>
    </row>
    <row r="1766" spans="1:9" x14ac:dyDescent="0.25">
      <c r="A1766" t="s">
        <v>25118</v>
      </c>
      <c r="B1766" t="s">
        <v>25119</v>
      </c>
      <c r="C1766" t="s">
        <v>25117</v>
      </c>
      <c r="D1766" t="s">
        <v>25116</v>
      </c>
      <c r="E1766" t="s">
        <v>14199</v>
      </c>
      <c r="F1766" t="s">
        <v>42</v>
      </c>
      <c r="G1766" s="2">
        <v>43392</v>
      </c>
      <c r="H1766" s="1">
        <v>133559</v>
      </c>
      <c r="I1766" s="1">
        <v>56094.78</v>
      </c>
    </row>
    <row r="1767" spans="1:9" x14ac:dyDescent="0.25">
      <c r="A1767" t="s">
        <v>25114</v>
      </c>
      <c r="B1767" t="s">
        <v>25115</v>
      </c>
      <c r="C1767" t="s">
        <v>25113</v>
      </c>
      <c r="D1767" t="s">
        <v>25112</v>
      </c>
      <c r="E1767" t="s">
        <v>14199</v>
      </c>
      <c r="F1767" t="s">
        <v>4</v>
      </c>
      <c r="G1767" s="2">
        <v>43438</v>
      </c>
      <c r="H1767" s="1">
        <v>16418</v>
      </c>
      <c r="I1767" s="1">
        <v>6895.56</v>
      </c>
    </row>
    <row r="1768" spans="1:9" x14ac:dyDescent="0.25">
      <c r="A1768" t="s">
        <v>25110</v>
      </c>
      <c r="B1768" t="s">
        <v>25111</v>
      </c>
      <c r="C1768" t="s">
        <v>25109</v>
      </c>
      <c r="D1768" t="s">
        <v>25108</v>
      </c>
      <c r="E1768" t="s">
        <v>14199</v>
      </c>
      <c r="F1768" t="s">
        <v>42</v>
      </c>
      <c r="G1768" s="2">
        <v>43412</v>
      </c>
      <c r="H1768" s="1">
        <v>59480</v>
      </c>
      <c r="I1768" s="1">
        <v>24981.599999999999</v>
      </c>
    </row>
    <row r="1769" spans="1:9" x14ac:dyDescent="0.25">
      <c r="A1769" t="s">
        <v>25106</v>
      </c>
      <c r="B1769" t="s">
        <v>25107</v>
      </c>
      <c r="C1769" t="s">
        <v>25105</v>
      </c>
      <c r="D1769" t="s">
        <v>25104</v>
      </c>
      <c r="E1769" t="s">
        <v>14199</v>
      </c>
      <c r="F1769" t="s">
        <v>42</v>
      </c>
      <c r="G1769" s="2">
        <v>43420</v>
      </c>
      <c r="H1769" s="1">
        <v>134746</v>
      </c>
      <c r="I1769" s="1">
        <v>74110.3</v>
      </c>
    </row>
    <row r="1770" spans="1:9" x14ac:dyDescent="0.25">
      <c r="A1770" t="s">
        <v>25102</v>
      </c>
      <c r="B1770" t="s">
        <v>25103</v>
      </c>
      <c r="C1770" t="s">
        <v>3186</v>
      </c>
      <c r="D1770" t="s">
        <v>3185</v>
      </c>
      <c r="E1770" t="s">
        <v>14199</v>
      </c>
      <c r="F1770" t="s">
        <v>4</v>
      </c>
      <c r="G1770" s="2">
        <v>43384</v>
      </c>
      <c r="H1770" s="1">
        <v>69698</v>
      </c>
      <c r="I1770" s="1">
        <v>30258.44</v>
      </c>
    </row>
    <row r="1771" spans="1:9" x14ac:dyDescent="0.25">
      <c r="A1771" t="s">
        <v>25100</v>
      </c>
      <c r="B1771" t="s">
        <v>25101</v>
      </c>
      <c r="C1771" t="s">
        <v>7897</v>
      </c>
      <c r="D1771" t="s">
        <v>7896</v>
      </c>
      <c r="E1771" t="s">
        <v>14199</v>
      </c>
      <c r="F1771" t="s">
        <v>42</v>
      </c>
      <c r="G1771" s="2">
        <v>43413</v>
      </c>
      <c r="H1771" s="1">
        <v>90182</v>
      </c>
      <c r="I1771" s="1">
        <v>37876.44</v>
      </c>
    </row>
    <row r="1772" spans="1:9" x14ac:dyDescent="0.25">
      <c r="A1772" t="s">
        <v>25098</v>
      </c>
      <c r="B1772" t="s">
        <v>25099</v>
      </c>
      <c r="C1772" t="s">
        <v>14344</v>
      </c>
      <c r="D1772" t="s">
        <v>25097</v>
      </c>
      <c r="E1772" t="s">
        <v>14199</v>
      </c>
      <c r="F1772" t="s">
        <v>42</v>
      </c>
      <c r="G1772" s="2">
        <v>43412</v>
      </c>
      <c r="H1772" s="1">
        <v>220147</v>
      </c>
      <c r="I1772" s="1">
        <v>119308.56</v>
      </c>
    </row>
    <row r="1773" spans="1:9" x14ac:dyDescent="0.25">
      <c r="A1773" t="s">
        <v>25095</v>
      </c>
      <c r="B1773" t="s">
        <v>25096</v>
      </c>
      <c r="C1773" t="s">
        <v>3398</v>
      </c>
      <c r="D1773" t="s">
        <v>10515</v>
      </c>
      <c r="E1773" t="s">
        <v>14199</v>
      </c>
      <c r="F1773" t="s">
        <v>42</v>
      </c>
      <c r="G1773" s="2">
        <v>43410</v>
      </c>
      <c r="H1773" s="1">
        <v>41765</v>
      </c>
      <c r="I1773" s="1">
        <v>17541.3</v>
      </c>
    </row>
    <row r="1774" spans="1:9" x14ac:dyDescent="0.25">
      <c r="A1774" t="s">
        <v>25093</v>
      </c>
      <c r="B1774" t="s">
        <v>25094</v>
      </c>
      <c r="C1774" t="s">
        <v>25092</v>
      </c>
      <c r="D1774" t="s">
        <v>25091</v>
      </c>
      <c r="E1774" t="s">
        <v>14199</v>
      </c>
      <c r="F1774" t="s">
        <v>42</v>
      </c>
      <c r="G1774" s="2">
        <v>43410</v>
      </c>
      <c r="H1774" s="1">
        <v>59932</v>
      </c>
      <c r="I1774" s="1">
        <v>25171.439999999999</v>
      </c>
    </row>
    <row r="1775" spans="1:9" x14ac:dyDescent="0.25">
      <c r="A1775" t="s">
        <v>25089</v>
      </c>
      <c r="B1775" t="s">
        <v>25090</v>
      </c>
      <c r="C1775" t="s">
        <v>25088</v>
      </c>
      <c r="D1775" t="s">
        <v>25087</v>
      </c>
      <c r="E1775" t="s">
        <v>14199</v>
      </c>
      <c r="F1775" t="s">
        <v>42</v>
      </c>
      <c r="G1775" s="2">
        <v>43410</v>
      </c>
      <c r="H1775" s="1">
        <v>45045</v>
      </c>
      <c r="I1775" s="1">
        <v>18918.900000000001</v>
      </c>
    </row>
    <row r="1776" spans="1:9" x14ac:dyDescent="0.25">
      <c r="A1776" t="s">
        <v>25085</v>
      </c>
      <c r="B1776" t="s">
        <v>25086</v>
      </c>
      <c r="C1776" t="s">
        <v>25084</v>
      </c>
      <c r="D1776" t="s">
        <v>25083</v>
      </c>
      <c r="E1776" t="s">
        <v>14199</v>
      </c>
      <c r="F1776" t="s">
        <v>42</v>
      </c>
      <c r="G1776" s="2">
        <v>43384</v>
      </c>
      <c r="H1776" s="1">
        <v>16538</v>
      </c>
      <c r="I1776" s="1">
        <v>6945.96</v>
      </c>
    </row>
    <row r="1777" spans="1:9" x14ac:dyDescent="0.25">
      <c r="A1777" t="s">
        <v>25081</v>
      </c>
      <c r="B1777" t="s">
        <v>25082</v>
      </c>
      <c r="C1777" t="s">
        <v>2548</v>
      </c>
      <c r="D1777" t="s">
        <v>2547</v>
      </c>
      <c r="E1777" t="s">
        <v>14199</v>
      </c>
      <c r="F1777" t="s">
        <v>42</v>
      </c>
      <c r="G1777" s="2">
        <v>43384</v>
      </c>
      <c r="H1777" s="1">
        <v>951172</v>
      </c>
      <c r="I1777" s="1">
        <v>482466.56</v>
      </c>
    </row>
    <row r="1778" spans="1:9" x14ac:dyDescent="0.25">
      <c r="A1778" t="s">
        <v>25079</v>
      </c>
      <c r="B1778" t="s">
        <v>25080</v>
      </c>
      <c r="C1778" t="s">
        <v>25078</v>
      </c>
      <c r="D1778" t="s">
        <v>25077</v>
      </c>
      <c r="E1778" t="s">
        <v>14199</v>
      </c>
      <c r="F1778" t="s">
        <v>42</v>
      </c>
      <c r="G1778" s="2">
        <v>43420</v>
      </c>
      <c r="H1778" s="1">
        <v>27471</v>
      </c>
      <c r="I1778" s="1">
        <v>11537.82</v>
      </c>
    </row>
    <row r="1779" spans="1:9" x14ac:dyDescent="0.25">
      <c r="A1779" t="s">
        <v>25075</v>
      </c>
      <c r="B1779" t="s">
        <v>25076</v>
      </c>
      <c r="C1779" t="s">
        <v>25074</v>
      </c>
      <c r="D1779" t="s">
        <v>25073</v>
      </c>
      <c r="E1779" t="s">
        <v>14199</v>
      </c>
      <c r="F1779" t="s">
        <v>42</v>
      </c>
      <c r="G1779" s="2">
        <v>43420</v>
      </c>
      <c r="H1779" s="1">
        <v>25375</v>
      </c>
      <c r="I1779" s="1">
        <v>10657.5</v>
      </c>
    </row>
    <row r="1780" spans="1:9" x14ac:dyDescent="0.25">
      <c r="A1780" t="s">
        <v>25071</v>
      </c>
      <c r="B1780" t="s">
        <v>25072</v>
      </c>
      <c r="C1780" t="s">
        <v>25070</v>
      </c>
      <c r="D1780" t="s">
        <v>25069</v>
      </c>
      <c r="E1780" t="s">
        <v>14199</v>
      </c>
      <c r="F1780" t="s">
        <v>42</v>
      </c>
      <c r="G1780" s="2">
        <v>43410</v>
      </c>
      <c r="H1780" s="1">
        <v>97057</v>
      </c>
      <c r="I1780" s="1">
        <v>40763.94</v>
      </c>
    </row>
    <row r="1781" spans="1:9" x14ac:dyDescent="0.25">
      <c r="A1781" t="s">
        <v>25067</v>
      </c>
      <c r="B1781" t="s">
        <v>25068</v>
      </c>
      <c r="C1781" t="s">
        <v>25066</v>
      </c>
      <c r="D1781" t="s">
        <v>25065</v>
      </c>
      <c r="E1781" t="s">
        <v>14199</v>
      </c>
      <c r="F1781" t="s">
        <v>42</v>
      </c>
      <c r="G1781" s="2">
        <v>43410</v>
      </c>
      <c r="H1781" s="1">
        <v>559490</v>
      </c>
      <c r="I1781" s="1">
        <v>297000.21999999997</v>
      </c>
    </row>
    <row r="1782" spans="1:9" x14ac:dyDescent="0.25">
      <c r="A1782" t="s">
        <v>25063</v>
      </c>
      <c r="B1782" t="s">
        <v>25064</v>
      </c>
      <c r="C1782" t="s">
        <v>25062</v>
      </c>
      <c r="D1782" t="s">
        <v>25061</v>
      </c>
      <c r="E1782" t="s">
        <v>14199</v>
      </c>
      <c r="F1782" t="s">
        <v>42</v>
      </c>
      <c r="G1782" s="2">
        <v>43420</v>
      </c>
      <c r="H1782" s="1">
        <v>21101</v>
      </c>
      <c r="I1782" s="1">
        <v>8865.67</v>
      </c>
    </row>
    <row r="1783" spans="1:9" x14ac:dyDescent="0.25">
      <c r="A1783" t="s">
        <v>25059</v>
      </c>
      <c r="B1783" t="s">
        <v>25060</v>
      </c>
      <c r="C1783" t="s">
        <v>25058</v>
      </c>
      <c r="D1783" t="s">
        <v>25057</v>
      </c>
      <c r="E1783" t="s">
        <v>14199</v>
      </c>
      <c r="F1783" t="s">
        <v>42</v>
      </c>
      <c r="G1783" s="2">
        <v>43445</v>
      </c>
      <c r="H1783" s="1">
        <v>2287</v>
      </c>
      <c r="I1783" s="1">
        <v>960.54</v>
      </c>
    </row>
    <row r="1784" spans="1:9" x14ac:dyDescent="0.25">
      <c r="A1784" t="s">
        <v>25055</v>
      </c>
      <c r="B1784" t="s">
        <v>25056</v>
      </c>
      <c r="C1784" t="s">
        <v>25054</v>
      </c>
      <c r="D1784" t="s">
        <v>25053</v>
      </c>
      <c r="E1784" t="s">
        <v>14199</v>
      </c>
      <c r="F1784" t="s">
        <v>42</v>
      </c>
      <c r="G1784" s="2">
        <v>43418</v>
      </c>
      <c r="H1784" s="1">
        <v>168144</v>
      </c>
      <c r="I1784" s="1">
        <v>70620.479999999996</v>
      </c>
    </row>
    <row r="1785" spans="1:9" x14ac:dyDescent="0.25">
      <c r="A1785" t="s">
        <v>25051</v>
      </c>
      <c r="B1785" t="s">
        <v>25052</v>
      </c>
      <c r="C1785" t="s">
        <v>25050</v>
      </c>
      <c r="D1785" t="s">
        <v>25049</v>
      </c>
      <c r="E1785" t="s">
        <v>14199</v>
      </c>
      <c r="F1785" t="s">
        <v>42</v>
      </c>
      <c r="G1785" s="2">
        <v>43384</v>
      </c>
      <c r="H1785" s="1">
        <v>14235</v>
      </c>
      <c r="I1785" s="1">
        <v>6093.02</v>
      </c>
    </row>
    <row r="1786" spans="1:9" x14ac:dyDescent="0.25">
      <c r="A1786" t="s">
        <v>25047</v>
      </c>
      <c r="B1786" t="s">
        <v>25048</v>
      </c>
      <c r="C1786" t="s">
        <v>25046</v>
      </c>
      <c r="D1786" t="s">
        <v>25045</v>
      </c>
      <c r="E1786" t="s">
        <v>14199</v>
      </c>
      <c r="F1786" t="s">
        <v>42</v>
      </c>
      <c r="G1786" s="2">
        <v>43104</v>
      </c>
      <c r="H1786" s="1">
        <v>1719</v>
      </c>
      <c r="I1786" s="1">
        <v>687.6</v>
      </c>
    </row>
    <row r="1787" spans="1:9" x14ac:dyDescent="0.25">
      <c r="A1787" t="s">
        <v>25043</v>
      </c>
      <c r="B1787" t="s">
        <v>25044</v>
      </c>
      <c r="C1787" t="s">
        <v>5288</v>
      </c>
      <c r="D1787" t="s">
        <v>5287</v>
      </c>
      <c r="E1787" t="s">
        <v>14199</v>
      </c>
      <c r="F1787" t="s">
        <v>42</v>
      </c>
      <c r="G1787" s="2">
        <v>43384</v>
      </c>
      <c r="H1787" s="1">
        <v>256109</v>
      </c>
      <c r="I1787" s="1">
        <v>140859.95000000001</v>
      </c>
    </row>
    <row r="1788" spans="1:9" x14ac:dyDescent="0.25">
      <c r="A1788" t="s">
        <v>25041</v>
      </c>
      <c r="B1788" t="s">
        <v>25042</v>
      </c>
      <c r="C1788" t="s">
        <v>24006</v>
      </c>
      <c r="D1788" t="s">
        <v>24005</v>
      </c>
      <c r="E1788" t="s">
        <v>14199</v>
      </c>
      <c r="F1788" t="s">
        <v>42</v>
      </c>
      <c r="G1788" s="2">
        <v>43104</v>
      </c>
      <c r="H1788" s="1">
        <v>15689</v>
      </c>
      <c r="I1788" s="1">
        <v>6275.6</v>
      </c>
    </row>
    <row r="1789" spans="1:9" x14ac:dyDescent="0.25">
      <c r="A1789" t="s">
        <v>25039</v>
      </c>
      <c r="B1789" t="s">
        <v>25040</v>
      </c>
      <c r="C1789" t="s">
        <v>25038</v>
      </c>
      <c r="D1789" t="s">
        <v>25037</v>
      </c>
      <c r="E1789" t="s">
        <v>14199</v>
      </c>
      <c r="F1789" t="s">
        <v>42</v>
      </c>
      <c r="G1789" s="2">
        <v>43420</v>
      </c>
      <c r="H1789" s="1">
        <v>528761</v>
      </c>
      <c r="I1789" s="1">
        <v>222079.62</v>
      </c>
    </row>
    <row r="1790" spans="1:9" x14ac:dyDescent="0.25">
      <c r="A1790" t="s">
        <v>25035</v>
      </c>
      <c r="B1790" t="s">
        <v>25036</v>
      </c>
      <c r="C1790" t="s">
        <v>2960</v>
      </c>
      <c r="D1790" t="s">
        <v>2959</v>
      </c>
      <c r="E1790" t="s">
        <v>14199</v>
      </c>
      <c r="F1790" t="s">
        <v>42</v>
      </c>
      <c r="G1790" s="2">
        <v>43420</v>
      </c>
      <c r="H1790" s="1">
        <v>27441</v>
      </c>
      <c r="I1790" s="1">
        <v>13720.5</v>
      </c>
    </row>
    <row r="1791" spans="1:9" x14ac:dyDescent="0.25">
      <c r="A1791" t="s">
        <v>25033</v>
      </c>
      <c r="B1791" t="s">
        <v>25034</v>
      </c>
      <c r="C1791" t="s">
        <v>25032</v>
      </c>
      <c r="D1791" t="s">
        <v>25031</v>
      </c>
      <c r="E1791" t="s">
        <v>14199</v>
      </c>
      <c r="F1791" t="s">
        <v>4</v>
      </c>
      <c r="G1791" s="2">
        <v>43420</v>
      </c>
      <c r="H1791" s="1">
        <v>1436751</v>
      </c>
      <c r="I1791" s="1">
        <v>761726.67</v>
      </c>
    </row>
    <row r="1792" spans="1:9" x14ac:dyDescent="0.25">
      <c r="A1792" t="s">
        <v>25029</v>
      </c>
      <c r="B1792" t="s">
        <v>25030</v>
      </c>
      <c r="C1792" t="s">
        <v>25028</v>
      </c>
      <c r="D1792" t="s">
        <v>25027</v>
      </c>
      <c r="E1792" t="s">
        <v>14199</v>
      </c>
      <c r="F1792" t="s">
        <v>42</v>
      </c>
      <c r="G1792" s="2">
        <v>43412</v>
      </c>
      <c r="H1792" s="1">
        <v>197231</v>
      </c>
      <c r="I1792" s="1">
        <v>106195.16</v>
      </c>
    </row>
    <row r="1793" spans="1:9" x14ac:dyDescent="0.25">
      <c r="A1793" t="s">
        <v>25025</v>
      </c>
      <c r="B1793" t="s">
        <v>25026</v>
      </c>
      <c r="C1793" t="s">
        <v>25024</v>
      </c>
      <c r="D1793" t="s">
        <v>25023</v>
      </c>
      <c r="E1793" t="s">
        <v>14199</v>
      </c>
      <c r="F1793" t="s">
        <v>42</v>
      </c>
      <c r="G1793" s="2">
        <v>43413</v>
      </c>
      <c r="H1793" s="1">
        <v>551414</v>
      </c>
      <c r="I1793" s="1">
        <v>291979.27</v>
      </c>
    </row>
    <row r="1794" spans="1:9" x14ac:dyDescent="0.25">
      <c r="A1794" t="s">
        <v>25021</v>
      </c>
      <c r="B1794" t="s">
        <v>25022</v>
      </c>
      <c r="C1794" t="s">
        <v>5324</v>
      </c>
      <c r="D1794" t="s">
        <v>5323</v>
      </c>
      <c r="E1794" t="s">
        <v>14199</v>
      </c>
      <c r="F1794" t="s">
        <v>4</v>
      </c>
      <c r="G1794" s="2">
        <v>43438</v>
      </c>
      <c r="H1794" s="1">
        <v>141342</v>
      </c>
      <c r="I1794" s="1">
        <v>70671</v>
      </c>
    </row>
    <row r="1795" spans="1:9" x14ac:dyDescent="0.25">
      <c r="A1795" t="s">
        <v>25019</v>
      </c>
      <c r="B1795" t="s">
        <v>25020</v>
      </c>
      <c r="C1795" t="s">
        <v>25018</v>
      </c>
      <c r="D1795" t="s">
        <v>25017</v>
      </c>
      <c r="E1795" t="s">
        <v>14199</v>
      </c>
      <c r="F1795" t="s">
        <v>4</v>
      </c>
      <c r="G1795" s="2">
        <v>43425</v>
      </c>
      <c r="H1795" s="1">
        <v>9721</v>
      </c>
      <c r="I1795" s="1">
        <v>4860.5</v>
      </c>
    </row>
    <row r="1796" spans="1:9" x14ac:dyDescent="0.25">
      <c r="A1796" t="s">
        <v>25015</v>
      </c>
      <c r="B1796" t="s">
        <v>25016</v>
      </c>
      <c r="C1796" t="s">
        <v>24882</v>
      </c>
      <c r="D1796" t="s">
        <v>24881</v>
      </c>
      <c r="E1796" t="s">
        <v>14199</v>
      </c>
      <c r="F1796" t="s">
        <v>42</v>
      </c>
      <c r="G1796" s="2">
        <v>43122</v>
      </c>
      <c r="H1796" s="1">
        <v>1292981</v>
      </c>
      <c r="I1796" s="1">
        <v>550537.80000000005</v>
      </c>
    </row>
    <row r="1797" spans="1:9" x14ac:dyDescent="0.25">
      <c r="A1797" t="s">
        <v>25013</v>
      </c>
      <c r="B1797" t="s">
        <v>25014</v>
      </c>
      <c r="C1797" t="s">
        <v>25012</v>
      </c>
      <c r="D1797" t="s">
        <v>25011</v>
      </c>
      <c r="E1797" t="s">
        <v>14199</v>
      </c>
      <c r="F1797" t="s">
        <v>42</v>
      </c>
      <c r="G1797" s="2">
        <v>43412</v>
      </c>
      <c r="H1797" s="1">
        <v>222247</v>
      </c>
      <c r="I1797" s="1">
        <v>93343.74</v>
      </c>
    </row>
    <row r="1798" spans="1:9" x14ac:dyDescent="0.25">
      <c r="A1798" t="s">
        <v>25009</v>
      </c>
      <c r="B1798" t="s">
        <v>25010</v>
      </c>
      <c r="C1798" t="s">
        <v>23845</v>
      </c>
      <c r="D1798" t="s">
        <v>23844</v>
      </c>
      <c r="E1798" t="s">
        <v>14199</v>
      </c>
      <c r="F1798" t="s">
        <v>42</v>
      </c>
      <c r="G1798" s="2">
        <v>43188</v>
      </c>
      <c r="H1798" s="1">
        <v>3066</v>
      </c>
      <c r="I1798" s="1">
        <v>1533</v>
      </c>
    </row>
    <row r="1799" spans="1:9" x14ac:dyDescent="0.25">
      <c r="A1799" t="s">
        <v>25007</v>
      </c>
      <c r="B1799" t="s">
        <v>25008</v>
      </c>
      <c r="C1799" t="s">
        <v>25006</v>
      </c>
      <c r="D1799" t="s">
        <v>25005</v>
      </c>
      <c r="E1799" t="s">
        <v>14199</v>
      </c>
      <c r="F1799" t="s">
        <v>4</v>
      </c>
      <c r="G1799" s="2">
        <v>43418</v>
      </c>
      <c r="H1799" s="1">
        <v>1043701</v>
      </c>
      <c r="I1799" s="1">
        <v>561642.78</v>
      </c>
    </row>
    <row r="1800" spans="1:9" x14ac:dyDescent="0.25">
      <c r="A1800" t="s">
        <v>25003</v>
      </c>
      <c r="B1800" t="s">
        <v>25004</v>
      </c>
      <c r="C1800" t="s">
        <v>25002</v>
      </c>
      <c r="D1800" t="s">
        <v>25001</v>
      </c>
      <c r="E1800" t="s">
        <v>14199</v>
      </c>
      <c r="F1800" t="s">
        <v>42</v>
      </c>
      <c r="G1800" s="2">
        <v>43420</v>
      </c>
      <c r="H1800" s="1">
        <v>424903</v>
      </c>
      <c r="I1800" s="1">
        <v>185728.65</v>
      </c>
    </row>
    <row r="1801" spans="1:9" x14ac:dyDescent="0.25">
      <c r="A1801" t="s">
        <v>24999</v>
      </c>
      <c r="B1801" t="s">
        <v>25000</v>
      </c>
      <c r="C1801" t="s">
        <v>24998</v>
      </c>
      <c r="D1801" t="s">
        <v>24997</v>
      </c>
      <c r="E1801" t="s">
        <v>14199</v>
      </c>
      <c r="F1801" t="s">
        <v>42</v>
      </c>
      <c r="G1801" s="2">
        <v>43410</v>
      </c>
      <c r="H1801" s="1">
        <v>61313</v>
      </c>
      <c r="I1801" s="1">
        <v>33722.15</v>
      </c>
    </row>
    <row r="1802" spans="1:9" x14ac:dyDescent="0.25">
      <c r="A1802" t="s">
        <v>24995</v>
      </c>
      <c r="B1802" t="s">
        <v>24996</v>
      </c>
      <c r="C1802" t="s">
        <v>24994</v>
      </c>
      <c r="D1802" t="s">
        <v>24993</v>
      </c>
      <c r="E1802" t="s">
        <v>14199</v>
      </c>
      <c r="F1802" t="s">
        <v>42</v>
      </c>
      <c r="G1802" s="2">
        <v>43420</v>
      </c>
      <c r="H1802" s="1">
        <v>5011</v>
      </c>
      <c r="I1802" s="1">
        <v>2112.6799999999998</v>
      </c>
    </row>
    <row r="1803" spans="1:9" x14ac:dyDescent="0.25">
      <c r="A1803" t="s">
        <v>24991</v>
      </c>
      <c r="B1803" t="s">
        <v>24992</v>
      </c>
      <c r="C1803" t="s">
        <v>24990</v>
      </c>
      <c r="D1803" t="s">
        <v>24989</v>
      </c>
      <c r="E1803" t="s">
        <v>14199</v>
      </c>
      <c r="F1803" t="s">
        <v>4</v>
      </c>
      <c r="G1803" s="2">
        <v>43438</v>
      </c>
      <c r="H1803" s="1">
        <v>372902</v>
      </c>
      <c r="I1803" s="1">
        <v>191558.42</v>
      </c>
    </row>
    <row r="1804" spans="1:9" x14ac:dyDescent="0.25">
      <c r="A1804" t="s">
        <v>24987</v>
      </c>
      <c r="B1804" t="s">
        <v>24988</v>
      </c>
      <c r="C1804" t="s">
        <v>24986</v>
      </c>
      <c r="D1804" t="s">
        <v>24985</v>
      </c>
      <c r="E1804" t="s">
        <v>14199</v>
      </c>
      <c r="F1804" t="s">
        <v>4</v>
      </c>
      <c r="G1804" s="2">
        <v>43413</v>
      </c>
      <c r="H1804" s="1">
        <v>689878</v>
      </c>
      <c r="I1804" s="1">
        <v>378991.1</v>
      </c>
    </row>
    <row r="1805" spans="1:9" x14ac:dyDescent="0.25">
      <c r="A1805" t="s">
        <v>24983</v>
      </c>
      <c r="B1805" t="s">
        <v>24984</v>
      </c>
      <c r="C1805" t="s">
        <v>24982</v>
      </c>
      <c r="D1805" t="s">
        <v>24981</v>
      </c>
      <c r="E1805" t="s">
        <v>14199</v>
      </c>
      <c r="F1805" t="s">
        <v>42</v>
      </c>
      <c r="G1805" s="2">
        <v>43418</v>
      </c>
      <c r="H1805" s="1">
        <v>81068</v>
      </c>
      <c r="I1805" s="1">
        <v>34048.559999999998</v>
      </c>
    </row>
    <row r="1806" spans="1:9" x14ac:dyDescent="0.25">
      <c r="A1806" t="s">
        <v>24979</v>
      </c>
      <c r="B1806" t="s">
        <v>24980</v>
      </c>
      <c r="C1806" t="s">
        <v>24978</v>
      </c>
      <c r="D1806" t="s">
        <v>24977</v>
      </c>
      <c r="E1806" t="s">
        <v>14199</v>
      </c>
      <c r="F1806" t="s">
        <v>42</v>
      </c>
      <c r="G1806" s="2">
        <v>43418</v>
      </c>
      <c r="H1806" s="1">
        <v>6710</v>
      </c>
      <c r="I1806" s="1">
        <v>2818.2</v>
      </c>
    </row>
    <row r="1807" spans="1:9" x14ac:dyDescent="0.25">
      <c r="A1807" t="s">
        <v>24975</v>
      </c>
      <c r="B1807" t="s">
        <v>24976</v>
      </c>
      <c r="C1807" t="s">
        <v>24974</v>
      </c>
      <c r="D1807" t="s">
        <v>24973</v>
      </c>
      <c r="E1807" t="s">
        <v>14199</v>
      </c>
      <c r="F1807" t="s">
        <v>42</v>
      </c>
      <c r="G1807" s="2">
        <v>43418</v>
      </c>
      <c r="H1807" s="1">
        <v>234887</v>
      </c>
      <c r="I1807" s="1">
        <v>98652.54</v>
      </c>
    </row>
    <row r="1808" spans="1:9" x14ac:dyDescent="0.25">
      <c r="A1808" t="s">
        <v>24971</v>
      </c>
      <c r="B1808" t="s">
        <v>24972</v>
      </c>
      <c r="C1808" t="s">
        <v>24970</v>
      </c>
      <c r="D1808" t="s">
        <v>24969</v>
      </c>
      <c r="E1808" t="s">
        <v>14199</v>
      </c>
      <c r="F1808" t="s">
        <v>4</v>
      </c>
      <c r="G1808" s="2">
        <v>43418</v>
      </c>
      <c r="H1808" s="1">
        <v>123227</v>
      </c>
      <c r="I1808" s="1">
        <v>61613.5</v>
      </c>
    </row>
    <row r="1809" spans="1:9" x14ac:dyDescent="0.25">
      <c r="A1809" t="s">
        <v>24967</v>
      </c>
      <c r="B1809" t="s">
        <v>24968</v>
      </c>
      <c r="C1809" t="s">
        <v>24966</v>
      </c>
      <c r="D1809" t="s">
        <v>24965</v>
      </c>
      <c r="E1809" t="s">
        <v>14199</v>
      </c>
      <c r="F1809" t="s">
        <v>42</v>
      </c>
      <c r="G1809" s="2">
        <v>43418</v>
      </c>
      <c r="H1809" s="1">
        <v>486099</v>
      </c>
      <c r="I1809" s="1">
        <v>204171.85</v>
      </c>
    </row>
    <row r="1810" spans="1:9" x14ac:dyDescent="0.25">
      <c r="A1810" t="s">
        <v>24963</v>
      </c>
      <c r="B1810" t="s">
        <v>24964</v>
      </c>
      <c r="C1810" t="s">
        <v>24962</v>
      </c>
      <c r="D1810" t="s">
        <v>24961</v>
      </c>
      <c r="E1810" t="s">
        <v>14199</v>
      </c>
      <c r="F1810" t="s">
        <v>42</v>
      </c>
      <c r="G1810" s="2">
        <v>43418</v>
      </c>
      <c r="H1810" s="1">
        <v>11414</v>
      </c>
      <c r="I1810" s="1">
        <v>4793.88</v>
      </c>
    </row>
    <row r="1811" spans="1:9" x14ac:dyDescent="0.25">
      <c r="A1811" t="s">
        <v>24959</v>
      </c>
      <c r="B1811" t="s">
        <v>24960</v>
      </c>
      <c r="C1811" t="s">
        <v>24958</v>
      </c>
      <c r="D1811" t="s">
        <v>24957</v>
      </c>
      <c r="E1811" t="s">
        <v>14199</v>
      </c>
      <c r="F1811" t="s">
        <v>42</v>
      </c>
      <c r="G1811" s="2">
        <v>43410</v>
      </c>
      <c r="H1811" s="1">
        <v>1443453</v>
      </c>
      <c r="I1811" s="1">
        <v>751033.73</v>
      </c>
    </row>
    <row r="1812" spans="1:9" x14ac:dyDescent="0.25">
      <c r="A1812" t="s">
        <v>24955</v>
      </c>
      <c r="B1812" t="s">
        <v>24956</v>
      </c>
      <c r="C1812" t="s">
        <v>24954</v>
      </c>
      <c r="D1812" t="s">
        <v>24953</v>
      </c>
      <c r="E1812" t="s">
        <v>14199</v>
      </c>
      <c r="F1812" t="s">
        <v>4</v>
      </c>
      <c r="G1812" s="2">
        <v>43410</v>
      </c>
      <c r="H1812" s="1">
        <v>129145</v>
      </c>
      <c r="I1812" s="1">
        <v>58448.9</v>
      </c>
    </row>
    <row r="1813" spans="1:9" x14ac:dyDescent="0.25">
      <c r="A1813" t="s">
        <v>24951</v>
      </c>
      <c r="B1813" t="s">
        <v>24952</v>
      </c>
      <c r="C1813" t="s">
        <v>24950</v>
      </c>
      <c r="D1813" t="s">
        <v>24949</v>
      </c>
      <c r="E1813" t="s">
        <v>14199</v>
      </c>
      <c r="F1813" t="s">
        <v>42</v>
      </c>
      <c r="G1813" s="2">
        <v>43438</v>
      </c>
      <c r="H1813" s="1">
        <v>53667</v>
      </c>
      <c r="I1813" s="1">
        <v>23082.240000000002</v>
      </c>
    </row>
    <row r="1814" spans="1:9" x14ac:dyDescent="0.25">
      <c r="A1814" t="s">
        <v>24947</v>
      </c>
      <c r="B1814" t="s">
        <v>24948</v>
      </c>
      <c r="C1814" t="s">
        <v>24946</v>
      </c>
      <c r="D1814" t="s">
        <v>24945</v>
      </c>
      <c r="E1814" t="s">
        <v>14199</v>
      </c>
      <c r="F1814" t="s">
        <v>42</v>
      </c>
      <c r="G1814" s="2">
        <v>43412</v>
      </c>
      <c r="H1814" s="1">
        <v>85521</v>
      </c>
      <c r="I1814" s="1">
        <v>47036.55</v>
      </c>
    </row>
    <row r="1815" spans="1:9" x14ac:dyDescent="0.25">
      <c r="A1815" t="s">
        <v>24943</v>
      </c>
      <c r="B1815" t="s">
        <v>24944</v>
      </c>
      <c r="C1815" t="s">
        <v>24942</v>
      </c>
      <c r="D1815" t="s">
        <v>24941</v>
      </c>
      <c r="E1815" t="s">
        <v>14199</v>
      </c>
      <c r="F1815" t="s">
        <v>42</v>
      </c>
      <c r="G1815" s="2">
        <v>43412</v>
      </c>
      <c r="H1815" s="1">
        <v>63638</v>
      </c>
      <c r="I1815" s="1">
        <v>26727.96</v>
      </c>
    </row>
    <row r="1816" spans="1:9" x14ac:dyDescent="0.25">
      <c r="A1816" t="s">
        <v>24939</v>
      </c>
      <c r="B1816" t="s">
        <v>24940</v>
      </c>
      <c r="C1816" t="s">
        <v>24938</v>
      </c>
      <c r="D1816" t="s">
        <v>24937</v>
      </c>
      <c r="E1816" t="s">
        <v>14199</v>
      </c>
      <c r="F1816" t="s">
        <v>4</v>
      </c>
      <c r="G1816" s="2">
        <v>43418</v>
      </c>
      <c r="H1816" s="1">
        <v>295514</v>
      </c>
      <c r="I1816" s="1">
        <v>128735.43</v>
      </c>
    </row>
    <row r="1817" spans="1:9" x14ac:dyDescent="0.25">
      <c r="A1817" t="s">
        <v>24935</v>
      </c>
      <c r="B1817" t="s">
        <v>24936</v>
      </c>
      <c r="C1817" t="s">
        <v>4443</v>
      </c>
      <c r="D1817" t="s">
        <v>4442</v>
      </c>
      <c r="E1817" t="s">
        <v>14199</v>
      </c>
      <c r="F1817" t="s">
        <v>42</v>
      </c>
      <c r="G1817" s="2">
        <v>43413</v>
      </c>
      <c r="H1817" s="1">
        <v>954992</v>
      </c>
      <c r="I1817" s="1">
        <v>482712.46</v>
      </c>
    </row>
    <row r="1818" spans="1:9" x14ac:dyDescent="0.25">
      <c r="A1818" t="s">
        <v>24933</v>
      </c>
      <c r="B1818" t="s">
        <v>24934</v>
      </c>
      <c r="C1818" t="s">
        <v>4399</v>
      </c>
      <c r="D1818" t="s">
        <v>4398</v>
      </c>
      <c r="E1818" t="s">
        <v>14199</v>
      </c>
      <c r="F1818" t="s">
        <v>42</v>
      </c>
      <c r="G1818" s="2">
        <v>43438</v>
      </c>
      <c r="H1818" s="1">
        <v>83472</v>
      </c>
      <c r="I1818" s="1">
        <v>35058.239999999998</v>
      </c>
    </row>
    <row r="1819" spans="1:9" x14ac:dyDescent="0.25">
      <c r="A1819" t="s">
        <v>24931</v>
      </c>
      <c r="B1819" t="s">
        <v>24932</v>
      </c>
      <c r="C1819" t="s">
        <v>24930</v>
      </c>
      <c r="D1819" t="s">
        <v>24929</v>
      </c>
      <c r="E1819" t="s">
        <v>14199</v>
      </c>
      <c r="F1819" t="s">
        <v>42</v>
      </c>
      <c r="G1819" s="2">
        <v>43410</v>
      </c>
      <c r="H1819" s="1">
        <v>8648564</v>
      </c>
      <c r="I1819" s="1">
        <v>4756710.2</v>
      </c>
    </row>
    <row r="1820" spans="1:9" x14ac:dyDescent="0.25">
      <c r="A1820" t="s">
        <v>24927</v>
      </c>
      <c r="B1820" t="s">
        <v>24928</v>
      </c>
      <c r="C1820" t="s">
        <v>24415</v>
      </c>
      <c r="D1820" t="s">
        <v>24414</v>
      </c>
      <c r="E1820" t="s">
        <v>14199</v>
      </c>
      <c r="F1820" t="s">
        <v>4</v>
      </c>
      <c r="G1820" s="2">
        <v>43381</v>
      </c>
      <c r="H1820" s="1">
        <v>68685</v>
      </c>
      <c r="I1820" s="1">
        <v>30529.88</v>
      </c>
    </row>
    <row r="1821" spans="1:9" x14ac:dyDescent="0.25">
      <c r="A1821" t="s">
        <v>24925</v>
      </c>
      <c r="B1821" t="s">
        <v>24926</v>
      </c>
      <c r="C1821" t="s">
        <v>24924</v>
      </c>
      <c r="D1821" t="s">
        <v>24923</v>
      </c>
      <c r="E1821" t="s">
        <v>14199</v>
      </c>
      <c r="F1821" t="s">
        <v>4</v>
      </c>
      <c r="G1821" s="2">
        <v>43395</v>
      </c>
      <c r="H1821" s="1">
        <v>35909</v>
      </c>
      <c r="I1821" s="1">
        <v>15081.78</v>
      </c>
    </row>
    <row r="1822" spans="1:9" x14ac:dyDescent="0.25">
      <c r="A1822" t="s">
        <v>24921</v>
      </c>
      <c r="B1822" t="s">
        <v>24922</v>
      </c>
      <c r="C1822" t="s">
        <v>24920</v>
      </c>
      <c r="D1822" t="s">
        <v>24919</v>
      </c>
      <c r="E1822" t="s">
        <v>14199</v>
      </c>
      <c r="F1822" t="s">
        <v>42</v>
      </c>
      <c r="G1822" s="2">
        <v>43406</v>
      </c>
      <c r="H1822" s="1">
        <v>57714</v>
      </c>
      <c r="I1822" s="1">
        <v>31742.7</v>
      </c>
    </row>
    <row r="1823" spans="1:9" x14ac:dyDescent="0.25">
      <c r="A1823" t="s">
        <v>24917</v>
      </c>
      <c r="B1823" t="s">
        <v>24918</v>
      </c>
      <c r="C1823" t="s">
        <v>2349</v>
      </c>
      <c r="D1823" t="s">
        <v>2348</v>
      </c>
      <c r="E1823" t="s">
        <v>14199</v>
      </c>
      <c r="F1823" t="s">
        <v>4</v>
      </c>
      <c r="G1823" s="2">
        <v>43381</v>
      </c>
      <c r="H1823" s="1">
        <v>233455</v>
      </c>
      <c r="I1823" s="1">
        <v>111686.8</v>
      </c>
    </row>
    <row r="1824" spans="1:9" x14ac:dyDescent="0.25">
      <c r="A1824" t="s">
        <v>24915</v>
      </c>
      <c r="B1824" t="s">
        <v>24916</v>
      </c>
      <c r="C1824" t="s">
        <v>24914</v>
      </c>
      <c r="D1824" t="s">
        <v>24913</v>
      </c>
      <c r="E1824" t="s">
        <v>14199</v>
      </c>
      <c r="F1824" t="s">
        <v>4</v>
      </c>
      <c r="G1824" s="2">
        <v>43382</v>
      </c>
      <c r="H1824" s="1">
        <v>10509</v>
      </c>
      <c r="I1824" s="1">
        <v>5779.95</v>
      </c>
    </row>
    <row r="1825" spans="1:9" x14ac:dyDescent="0.25">
      <c r="A1825" t="s">
        <v>24911</v>
      </c>
      <c r="B1825" t="s">
        <v>24912</v>
      </c>
      <c r="C1825" t="s">
        <v>24910</v>
      </c>
      <c r="D1825" t="s">
        <v>24909</v>
      </c>
      <c r="E1825" t="s">
        <v>14199</v>
      </c>
      <c r="F1825" t="s">
        <v>42</v>
      </c>
      <c r="G1825" s="2">
        <v>43159</v>
      </c>
      <c r="H1825" s="1">
        <v>2499798</v>
      </c>
      <c r="I1825" s="1">
        <v>1249899</v>
      </c>
    </row>
    <row r="1826" spans="1:9" x14ac:dyDescent="0.25">
      <c r="A1826" t="s">
        <v>24907</v>
      </c>
      <c r="B1826" t="s">
        <v>24908</v>
      </c>
      <c r="C1826" t="s">
        <v>1937</v>
      </c>
      <c r="D1826" t="s">
        <v>1936</v>
      </c>
      <c r="E1826" t="s">
        <v>14199</v>
      </c>
      <c r="F1826" t="s">
        <v>4</v>
      </c>
      <c r="G1826" s="2">
        <v>43409</v>
      </c>
      <c r="H1826" s="1">
        <v>95270</v>
      </c>
      <c r="I1826" s="1">
        <v>40013.4</v>
      </c>
    </row>
    <row r="1827" spans="1:9" x14ac:dyDescent="0.25">
      <c r="A1827" t="s">
        <v>24905</v>
      </c>
      <c r="B1827" t="s">
        <v>24906</v>
      </c>
      <c r="C1827" t="s">
        <v>24904</v>
      </c>
      <c r="D1827" t="s">
        <v>24903</v>
      </c>
      <c r="E1827" t="s">
        <v>14199</v>
      </c>
      <c r="F1827" t="s">
        <v>4</v>
      </c>
      <c r="G1827" s="2">
        <v>43378</v>
      </c>
      <c r="H1827" s="1">
        <v>31301</v>
      </c>
      <c r="I1827" s="1">
        <v>13847.3</v>
      </c>
    </row>
    <row r="1828" spans="1:9" x14ac:dyDescent="0.25">
      <c r="A1828" t="s">
        <v>24901</v>
      </c>
      <c r="B1828" t="s">
        <v>24902</v>
      </c>
      <c r="C1828" t="s">
        <v>24900</v>
      </c>
      <c r="D1828" t="s">
        <v>24899</v>
      </c>
      <c r="E1828" t="s">
        <v>14199</v>
      </c>
      <c r="F1828" t="s">
        <v>4</v>
      </c>
      <c r="G1828" s="2">
        <v>43446</v>
      </c>
      <c r="H1828" s="1">
        <v>7800</v>
      </c>
      <c r="I1828" s="1">
        <v>3900</v>
      </c>
    </row>
    <row r="1829" spans="1:9" x14ac:dyDescent="0.25">
      <c r="A1829" t="s">
        <v>24897</v>
      </c>
      <c r="B1829" t="s">
        <v>24898</v>
      </c>
      <c r="C1829" t="s">
        <v>24896</v>
      </c>
      <c r="D1829" t="s">
        <v>24895</v>
      </c>
      <c r="E1829" t="s">
        <v>14199</v>
      </c>
      <c r="F1829" t="s">
        <v>4</v>
      </c>
      <c r="G1829" s="2">
        <v>43375</v>
      </c>
      <c r="H1829" s="1">
        <v>21804</v>
      </c>
      <c r="I1829" s="1">
        <v>9350.08</v>
      </c>
    </row>
    <row r="1830" spans="1:9" x14ac:dyDescent="0.25">
      <c r="A1830" t="s">
        <v>24893</v>
      </c>
      <c r="B1830" t="s">
        <v>24894</v>
      </c>
      <c r="C1830" t="s">
        <v>10539</v>
      </c>
      <c r="D1830" t="s">
        <v>10538</v>
      </c>
      <c r="E1830" t="s">
        <v>14199</v>
      </c>
      <c r="F1830" t="s">
        <v>42</v>
      </c>
      <c r="G1830" s="2">
        <v>43173</v>
      </c>
      <c r="H1830" s="1">
        <v>308785</v>
      </c>
      <c r="I1830" s="1">
        <v>130527</v>
      </c>
    </row>
    <row r="1831" spans="1:9" x14ac:dyDescent="0.25">
      <c r="A1831" t="s">
        <v>24891</v>
      </c>
      <c r="B1831" t="s">
        <v>24892</v>
      </c>
      <c r="C1831" t="s">
        <v>24890</v>
      </c>
      <c r="D1831" t="s">
        <v>24889</v>
      </c>
      <c r="E1831" t="s">
        <v>14199</v>
      </c>
      <c r="F1831" t="s">
        <v>4</v>
      </c>
      <c r="G1831" s="2">
        <v>43360</v>
      </c>
      <c r="H1831" s="1">
        <v>329786</v>
      </c>
      <c r="I1831" s="1">
        <v>181382.3</v>
      </c>
    </row>
    <row r="1832" spans="1:9" x14ac:dyDescent="0.25">
      <c r="A1832" t="s">
        <v>24887</v>
      </c>
      <c r="B1832" t="s">
        <v>24888</v>
      </c>
      <c r="C1832" t="s">
        <v>24886</v>
      </c>
      <c r="D1832" t="s">
        <v>24885</v>
      </c>
      <c r="E1832" t="s">
        <v>14199</v>
      </c>
      <c r="F1832" t="s">
        <v>4</v>
      </c>
      <c r="G1832" s="2">
        <v>43427</v>
      </c>
      <c r="H1832" s="1">
        <v>130094</v>
      </c>
      <c r="I1832" s="1">
        <v>54639.48</v>
      </c>
    </row>
    <row r="1833" spans="1:9" x14ac:dyDescent="0.25">
      <c r="A1833" t="s">
        <v>24883</v>
      </c>
      <c r="B1833" t="s">
        <v>24884</v>
      </c>
      <c r="C1833" t="s">
        <v>24882</v>
      </c>
      <c r="D1833" t="s">
        <v>24881</v>
      </c>
      <c r="E1833" t="s">
        <v>14199</v>
      </c>
      <c r="F1833" t="s">
        <v>4</v>
      </c>
      <c r="G1833" s="2">
        <v>43409</v>
      </c>
      <c r="H1833" s="1">
        <v>1303809</v>
      </c>
      <c r="I1833" s="1">
        <v>587883.63</v>
      </c>
    </row>
    <row r="1834" spans="1:9" x14ac:dyDescent="0.25">
      <c r="A1834" t="s">
        <v>24879</v>
      </c>
      <c r="B1834" t="s">
        <v>24880</v>
      </c>
      <c r="C1834" t="s">
        <v>2896</v>
      </c>
      <c r="D1834" t="s">
        <v>2895</v>
      </c>
      <c r="E1834" t="s">
        <v>14199</v>
      </c>
      <c r="F1834" t="s">
        <v>4</v>
      </c>
      <c r="G1834" s="2">
        <v>43409</v>
      </c>
      <c r="H1834" s="1">
        <v>54061</v>
      </c>
      <c r="I1834" s="1">
        <v>22705.62</v>
      </c>
    </row>
    <row r="1835" spans="1:9" x14ac:dyDescent="0.25">
      <c r="A1835" t="s">
        <v>24877</v>
      </c>
      <c r="B1835" t="s">
        <v>24878</v>
      </c>
      <c r="C1835" t="s">
        <v>1741</v>
      </c>
      <c r="D1835" t="s">
        <v>1740</v>
      </c>
      <c r="E1835" t="s">
        <v>14199</v>
      </c>
      <c r="F1835" t="s">
        <v>4</v>
      </c>
      <c r="G1835" s="2">
        <v>43411</v>
      </c>
      <c r="H1835" s="1">
        <v>84028</v>
      </c>
      <c r="I1835" s="1">
        <v>35291.760000000002</v>
      </c>
    </row>
    <row r="1836" spans="1:9" x14ac:dyDescent="0.25">
      <c r="A1836" t="s">
        <v>24875</v>
      </c>
      <c r="B1836" t="s">
        <v>24876</v>
      </c>
      <c r="C1836" t="s">
        <v>1393</v>
      </c>
      <c r="D1836" t="s">
        <v>1392</v>
      </c>
      <c r="E1836" t="s">
        <v>14199</v>
      </c>
      <c r="F1836" t="s">
        <v>42</v>
      </c>
      <c r="G1836" s="2">
        <v>43360</v>
      </c>
      <c r="H1836" s="1">
        <v>8020</v>
      </c>
      <c r="I1836" s="1">
        <v>3649.88</v>
      </c>
    </row>
    <row r="1837" spans="1:9" x14ac:dyDescent="0.25">
      <c r="A1837" t="s">
        <v>24873</v>
      </c>
      <c r="B1837" t="s">
        <v>24874</v>
      </c>
      <c r="C1837" t="s">
        <v>24872</v>
      </c>
      <c r="D1837" t="s">
        <v>24871</v>
      </c>
      <c r="E1837" t="s">
        <v>14199</v>
      </c>
      <c r="F1837" t="s">
        <v>4</v>
      </c>
      <c r="G1837" s="2">
        <v>43416</v>
      </c>
      <c r="H1837" s="1">
        <v>66928</v>
      </c>
      <c r="I1837" s="1">
        <v>28109.759999999998</v>
      </c>
    </row>
    <row r="1838" spans="1:9" x14ac:dyDescent="0.25">
      <c r="A1838" t="s">
        <v>24869</v>
      </c>
      <c r="B1838" t="s">
        <v>24870</v>
      </c>
      <c r="C1838" t="s">
        <v>8475</v>
      </c>
      <c r="D1838" t="s">
        <v>8474</v>
      </c>
      <c r="E1838" t="s">
        <v>14199</v>
      </c>
      <c r="F1838" t="s">
        <v>4</v>
      </c>
      <c r="G1838" s="2">
        <v>43446</v>
      </c>
      <c r="H1838" s="1">
        <v>20472</v>
      </c>
      <c r="I1838" s="1">
        <v>10236</v>
      </c>
    </row>
    <row r="1839" spans="1:9" x14ac:dyDescent="0.25">
      <c r="A1839" t="s">
        <v>24867</v>
      </c>
      <c r="B1839" t="s">
        <v>24868</v>
      </c>
      <c r="C1839" t="s">
        <v>8515</v>
      </c>
      <c r="D1839" t="s">
        <v>8514</v>
      </c>
      <c r="E1839" t="s">
        <v>14199</v>
      </c>
      <c r="F1839" t="s">
        <v>42</v>
      </c>
      <c r="G1839" s="2">
        <v>43360</v>
      </c>
      <c r="H1839" s="1">
        <v>180322</v>
      </c>
      <c r="I1839" s="1">
        <v>75735.240000000005</v>
      </c>
    </row>
    <row r="1840" spans="1:9" x14ac:dyDescent="0.25">
      <c r="A1840" t="s">
        <v>24865</v>
      </c>
      <c r="B1840" t="s">
        <v>24866</v>
      </c>
      <c r="C1840" t="s">
        <v>24864</v>
      </c>
      <c r="D1840" t="s">
        <v>24863</v>
      </c>
      <c r="E1840" t="s">
        <v>14199</v>
      </c>
      <c r="F1840" t="s">
        <v>42</v>
      </c>
      <c r="G1840" s="2">
        <v>43418</v>
      </c>
      <c r="H1840" s="1">
        <v>208274</v>
      </c>
      <c r="I1840" s="1">
        <v>87475.08</v>
      </c>
    </row>
    <row r="1841" spans="1:9" x14ac:dyDescent="0.25">
      <c r="A1841" t="s">
        <v>24861</v>
      </c>
      <c r="B1841" t="s">
        <v>24862</v>
      </c>
      <c r="C1841" t="s">
        <v>24860</v>
      </c>
      <c r="D1841" t="s">
        <v>24859</v>
      </c>
      <c r="E1841" t="s">
        <v>14199</v>
      </c>
      <c r="F1841" t="s">
        <v>4</v>
      </c>
      <c r="G1841" s="2">
        <v>43392</v>
      </c>
      <c r="H1841" s="1">
        <v>379597</v>
      </c>
      <c r="I1841" s="1">
        <v>208778.35</v>
      </c>
    </row>
    <row r="1842" spans="1:9" x14ac:dyDescent="0.25">
      <c r="A1842" t="s">
        <v>24857</v>
      </c>
      <c r="B1842" t="s">
        <v>24858</v>
      </c>
      <c r="C1842" t="s">
        <v>16712</v>
      </c>
      <c r="D1842" t="s">
        <v>16711</v>
      </c>
      <c r="E1842" t="s">
        <v>14199</v>
      </c>
      <c r="F1842" t="s">
        <v>42</v>
      </c>
      <c r="G1842" s="2">
        <v>43262</v>
      </c>
      <c r="H1842" s="1">
        <v>253059</v>
      </c>
      <c r="I1842" s="1">
        <v>107923.6</v>
      </c>
    </row>
    <row r="1843" spans="1:9" x14ac:dyDescent="0.25">
      <c r="A1843" t="s">
        <v>24855</v>
      </c>
      <c r="B1843" t="s">
        <v>24856</v>
      </c>
      <c r="C1843" t="s">
        <v>18188</v>
      </c>
      <c r="D1843" t="s">
        <v>18187</v>
      </c>
      <c r="E1843" t="s">
        <v>14199</v>
      </c>
      <c r="F1843" t="s">
        <v>4</v>
      </c>
      <c r="G1843" s="2">
        <v>43382</v>
      </c>
      <c r="H1843" s="1">
        <v>110999</v>
      </c>
      <c r="I1843" s="1">
        <v>46785.59</v>
      </c>
    </row>
    <row r="1844" spans="1:9" x14ac:dyDescent="0.25">
      <c r="A1844" t="s">
        <v>24853</v>
      </c>
      <c r="B1844" t="s">
        <v>24854</v>
      </c>
      <c r="C1844" t="s">
        <v>24852</v>
      </c>
      <c r="D1844" t="s">
        <v>24851</v>
      </c>
      <c r="E1844" t="s">
        <v>14199</v>
      </c>
      <c r="F1844" t="s">
        <v>4</v>
      </c>
      <c r="G1844" s="2">
        <v>43378</v>
      </c>
      <c r="H1844" s="1">
        <v>11375</v>
      </c>
      <c r="I1844" s="1">
        <v>5599.18</v>
      </c>
    </row>
    <row r="1845" spans="1:9" x14ac:dyDescent="0.25">
      <c r="A1845" t="s">
        <v>24849</v>
      </c>
      <c r="B1845" t="s">
        <v>24850</v>
      </c>
      <c r="C1845" t="s">
        <v>24848</v>
      </c>
      <c r="D1845" t="s">
        <v>24847</v>
      </c>
      <c r="E1845" t="s">
        <v>14199</v>
      </c>
      <c r="F1845" t="s">
        <v>42</v>
      </c>
      <c r="G1845" s="2">
        <v>43104</v>
      </c>
      <c r="H1845" s="1">
        <v>11151</v>
      </c>
      <c r="I1845" s="1">
        <v>5575.5</v>
      </c>
    </row>
    <row r="1846" spans="1:9" x14ac:dyDescent="0.25">
      <c r="A1846" t="s">
        <v>24845</v>
      </c>
      <c r="B1846" t="s">
        <v>24846</v>
      </c>
      <c r="C1846" t="s">
        <v>20519</v>
      </c>
      <c r="D1846" t="s">
        <v>20530</v>
      </c>
      <c r="E1846" t="s">
        <v>14199</v>
      </c>
      <c r="F1846" t="s">
        <v>4</v>
      </c>
      <c r="G1846" s="2">
        <v>43370</v>
      </c>
      <c r="H1846" s="1">
        <v>7304</v>
      </c>
      <c r="I1846" s="1">
        <v>3487.28</v>
      </c>
    </row>
    <row r="1847" spans="1:9" x14ac:dyDescent="0.25">
      <c r="A1847" t="s">
        <v>24843</v>
      </c>
      <c r="B1847" t="s">
        <v>24844</v>
      </c>
      <c r="C1847" t="s">
        <v>839</v>
      </c>
      <c r="D1847" t="s">
        <v>838</v>
      </c>
      <c r="E1847" t="s">
        <v>14199</v>
      </c>
      <c r="F1847" t="s">
        <v>4</v>
      </c>
      <c r="G1847" s="2">
        <v>43432</v>
      </c>
      <c r="H1847" s="1">
        <v>502083</v>
      </c>
      <c r="I1847" s="1">
        <v>226640.69</v>
      </c>
    </row>
    <row r="1848" spans="1:9" x14ac:dyDescent="0.25">
      <c r="A1848" t="s">
        <v>24841</v>
      </c>
      <c r="B1848" t="s">
        <v>24842</v>
      </c>
      <c r="C1848" t="s">
        <v>8748</v>
      </c>
      <c r="D1848" t="s">
        <v>8747</v>
      </c>
      <c r="E1848" t="s">
        <v>14199</v>
      </c>
      <c r="F1848" t="s">
        <v>42</v>
      </c>
      <c r="G1848" s="2">
        <v>43370</v>
      </c>
      <c r="H1848" s="1">
        <v>20666</v>
      </c>
      <c r="I1848" s="1">
        <v>9625.56</v>
      </c>
    </row>
    <row r="1849" spans="1:9" x14ac:dyDescent="0.25">
      <c r="A1849" t="s">
        <v>24839</v>
      </c>
      <c r="B1849" t="s">
        <v>24840</v>
      </c>
      <c r="C1849" t="s">
        <v>4451</v>
      </c>
      <c r="D1849" t="s">
        <v>4450</v>
      </c>
      <c r="E1849" t="s">
        <v>14199</v>
      </c>
      <c r="F1849" t="s">
        <v>4</v>
      </c>
      <c r="G1849" s="2">
        <v>43410</v>
      </c>
      <c r="H1849" s="1">
        <v>11504</v>
      </c>
      <c r="I1849" s="1">
        <v>4961.9399999999996</v>
      </c>
    </row>
    <row r="1850" spans="1:9" x14ac:dyDescent="0.25">
      <c r="A1850" t="s">
        <v>24837</v>
      </c>
      <c r="B1850" t="s">
        <v>24838</v>
      </c>
      <c r="C1850" t="s">
        <v>24836</v>
      </c>
      <c r="D1850" t="s">
        <v>24835</v>
      </c>
      <c r="E1850" t="s">
        <v>14199</v>
      </c>
      <c r="F1850" t="s">
        <v>4</v>
      </c>
      <c r="G1850" s="2">
        <v>43411</v>
      </c>
      <c r="H1850" s="1">
        <v>235891</v>
      </c>
      <c r="I1850" s="1">
        <v>129740.05</v>
      </c>
    </row>
    <row r="1851" spans="1:9" x14ac:dyDescent="0.25">
      <c r="A1851" t="s">
        <v>24833</v>
      </c>
      <c r="B1851" t="s">
        <v>24834</v>
      </c>
      <c r="C1851" t="s">
        <v>10892</v>
      </c>
      <c r="D1851" t="s">
        <v>10891</v>
      </c>
      <c r="E1851" t="s">
        <v>14199</v>
      </c>
      <c r="F1851" t="s">
        <v>4</v>
      </c>
      <c r="G1851" s="2">
        <v>43418</v>
      </c>
      <c r="H1851" s="1">
        <v>168726</v>
      </c>
      <c r="I1851" s="1">
        <v>75322.490000000005</v>
      </c>
    </row>
    <row r="1852" spans="1:9" x14ac:dyDescent="0.25">
      <c r="A1852" t="s">
        <v>24831</v>
      </c>
      <c r="B1852" t="s">
        <v>24832</v>
      </c>
      <c r="C1852" t="s">
        <v>10304</v>
      </c>
      <c r="D1852" t="s">
        <v>10303</v>
      </c>
      <c r="E1852" t="s">
        <v>14199</v>
      </c>
      <c r="F1852" t="s">
        <v>4</v>
      </c>
      <c r="G1852" s="2">
        <v>43390</v>
      </c>
      <c r="H1852" s="1">
        <v>909806</v>
      </c>
      <c r="I1852" s="1">
        <v>400706.04</v>
      </c>
    </row>
    <row r="1853" spans="1:9" x14ac:dyDescent="0.25">
      <c r="A1853" t="s">
        <v>24829</v>
      </c>
      <c r="B1853" t="s">
        <v>24830</v>
      </c>
      <c r="C1853" t="s">
        <v>4351</v>
      </c>
      <c r="D1853" t="s">
        <v>4350</v>
      </c>
      <c r="E1853" t="s">
        <v>14199</v>
      </c>
      <c r="F1853" t="s">
        <v>4</v>
      </c>
      <c r="G1853" s="2">
        <v>43433</v>
      </c>
      <c r="H1853" s="1">
        <v>612023</v>
      </c>
      <c r="I1853" s="1">
        <v>274349.45</v>
      </c>
    </row>
    <row r="1854" spans="1:9" x14ac:dyDescent="0.25">
      <c r="A1854" t="s">
        <v>24827</v>
      </c>
      <c r="B1854" t="s">
        <v>24828</v>
      </c>
      <c r="C1854" t="s">
        <v>24826</v>
      </c>
      <c r="D1854" t="s">
        <v>24825</v>
      </c>
      <c r="E1854" t="s">
        <v>14199</v>
      </c>
      <c r="F1854" t="s">
        <v>42</v>
      </c>
      <c r="G1854" s="2">
        <v>43406</v>
      </c>
      <c r="H1854" s="1">
        <v>17909</v>
      </c>
      <c r="I1854" s="1">
        <v>7521.78</v>
      </c>
    </row>
    <row r="1855" spans="1:9" x14ac:dyDescent="0.25">
      <c r="A1855" t="s">
        <v>24823</v>
      </c>
      <c r="B1855" t="s">
        <v>24824</v>
      </c>
      <c r="C1855" t="s">
        <v>24822</v>
      </c>
      <c r="D1855" t="s">
        <v>24821</v>
      </c>
      <c r="E1855" t="s">
        <v>14199</v>
      </c>
      <c r="F1855" t="s">
        <v>4</v>
      </c>
      <c r="G1855" s="2">
        <v>43445</v>
      </c>
      <c r="H1855" s="1">
        <v>11758</v>
      </c>
      <c r="I1855" s="1">
        <v>4938.3599999999997</v>
      </c>
    </row>
    <row r="1856" spans="1:9" x14ac:dyDescent="0.25">
      <c r="A1856" t="s">
        <v>24819</v>
      </c>
      <c r="B1856" t="s">
        <v>24820</v>
      </c>
      <c r="C1856" t="s">
        <v>9378</v>
      </c>
      <c r="D1856" t="s">
        <v>9377</v>
      </c>
      <c r="E1856" t="s">
        <v>14199</v>
      </c>
      <c r="F1856" t="s">
        <v>4</v>
      </c>
      <c r="G1856" s="2">
        <v>43375</v>
      </c>
      <c r="H1856" s="1">
        <v>15920</v>
      </c>
      <c r="I1856" s="1">
        <v>6973.57</v>
      </c>
    </row>
    <row r="1857" spans="1:9" x14ac:dyDescent="0.25">
      <c r="A1857" t="s">
        <v>24817</v>
      </c>
      <c r="B1857" t="s">
        <v>24818</v>
      </c>
      <c r="C1857" t="s">
        <v>3190</v>
      </c>
      <c r="D1857" t="s">
        <v>3189</v>
      </c>
      <c r="E1857" t="s">
        <v>14199</v>
      </c>
      <c r="F1857" t="s">
        <v>42</v>
      </c>
      <c r="G1857" s="2">
        <v>43402</v>
      </c>
      <c r="H1857" s="1">
        <v>665798</v>
      </c>
      <c r="I1857" s="1">
        <v>279635.15999999997</v>
      </c>
    </row>
    <row r="1858" spans="1:9" x14ac:dyDescent="0.25">
      <c r="A1858" t="s">
        <v>24815</v>
      </c>
      <c r="B1858" t="s">
        <v>24816</v>
      </c>
      <c r="C1858" t="s">
        <v>2668</v>
      </c>
      <c r="D1858" t="s">
        <v>2667</v>
      </c>
      <c r="E1858" t="s">
        <v>14199</v>
      </c>
      <c r="F1858" t="s">
        <v>42</v>
      </c>
      <c r="G1858" s="2">
        <v>43362</v>
      </c>
      <c r="H1858" s="1">
        <v>109600</v>
      </c>
      <c r="I1858" s="1">
        <v>46032</v>
      </c>
    </row>
    <row r="1859" spans="1:9" x14ac:dyDescent="0.25">
      <c r="A1859" t="s">
        <v>24813</v>
      </c>
      <c r="B1859" t="s">
        <v>24814</v>
      </c>
      <c r="C1859" t="s">
        <v>24812</v>
      </c>
      <c r="D1859" t="s">
        <v>24811</v>
      </c>
      <c r="E1859" t="s">
        <v>14199</v>
      </c>
      <c r="F1859" t="s">
        <v>4</v>
      </c>
      <c r="G1859" s="2">
        <v>43363</v>
      </c>
      <c r="H1859" s="1">
        <v>2576999</v>
      </c>
      <c r="I1859" s="1">
        <v>1215937.5</v>
      </c>
    </row>
    <row r="1860" spans="1:9" x14ac:dyDescent="0.25">
      <c r="A1860" t="s">
        <v>24809</v>
      </c>
      <c r="B1860" t="s">
        <v>24810</v>
      </c>
      <c r="C1860" t="s">
        <v>2892</v>
      </c>
      <c r="D1860" t="s">
        <v>2891</v>
      </c>
      <c r="E1860" t="s">
        <v>14199</v>
      </c>
      <c r="F1860" t="s">
        <v>42</v>
      </c>
      <c r="G1860" s="2">
        <v>43363</v>
      </c>
      <c r="H1860" s="1">
        <v>2252732</v>
      </c>
      <c r="I1860" s="1">
        <v>1128601.92</v>
      </c>
    </row>
    <row r="1861" spans="1:9" x14ac:dyDescent="0.25">
      <c r="A1861" t="s">
        <v>24807</v>
      </c>
      <c r="B1861" t="s">
        <v>24808</v>
      </c>
      <c r="C1861" t="s">
        <v>24806</v>
      </c>
      <c r="D1861" t="s">
        <v>24805</v>
      </c>
      <c r="E1861" t="s">
        <v>14199</v>
      </c>
      <c r="F1861" t="s">
        <v>42</v>
      </c>
      <c r="G1861" s="2">
        <v>43375</v>
      </c>
      <c r="H1861" s="1">
        <v>27437</v>
      </c>
      <c r="I1861" s="1">
        <v>13718.5</v>
      </c>
    </row>
    <row r="1862" spans="1:9" x14ac:dyDescent="0.25">
      <c r="A1862" t="s">
        <v>24803</v>
      </c>
      <c r="B1862" t="s">
        <v>24804</v>
      </c>
      <c r="C1862" t="s">
        <v>24802</v>
      </c>
      <c r="D1862" t="s">
        <v>24801</v>
      </c>
      <c r="E1862" t="s">
        <v>14199</v>
      </c>
      <c r="F1862" t="s">
        <v>42</v>
      </c>
      <c r="G1862" s="2">
        <v>43375</v>
      </c>
      <c r="H1862" s="1">
        <v>64858</v>
      </c>
      <c r="I1862" s="1">
        <v>30239.46</v>
      </c>
    </row>
    <row r="1863" spans="1:9" x14ac:dyDescent="0.25">
      <c r="A1863" t="s">
        <v>24799</v>
      </c>
      <c r="B1863" t="s">
        <v>24800</v>
      </c>
      <c r="C1863" t="s">
        <v>24798</v>
      </c>
      <c r="D1863" t="s">
        <v>24797</v>
      </c>
      <c r="E1863" t="s">
        <v>14199</v>
      </c>
      <c r="F1863" t="s">
        <v>4</v>
      </c>
      <c r="G1863" s="2">
        <v>43362</v>
      </c>
      <c r="H1863" s="1">
        <v>40196</v>
      </c>
      <c r="I1863" s="1">
        <v>16882.32</v>
      </c>
    </row>
    <row r="1864" spans="1:9" x14ac:dyDescent="0.25">
      <c r="A1864" t="s">
        <v>24795</v>
      </c>
      <c r="B1864" t="s">
        <v>24796</v>
      </c>
      <c r="C1864" t="s">
        <v>24794</v>
      </c>
      <c r="D1864" t="s">
        <v>24793</v>
      </c>
      <c r="E1864" t="s">
        <v>14199</v>
      </c>
      <c r="F1864" t="s">
        <v>4</v>
      </c>
      <c r="G1864" s="2">
        <v>43363</v>
      </c>
      <c r="H1864" s="1">
        <v>8588</v>
      </c>
      <c r="I1864" s="1">
        <v>3866.96</v>
      </c>
    </row>
    <row r="1865" spans="1:9" x14ac:dyDescent="0.25">
      <c r="A1865" t="s">
        <v>24791</v>
      </c>
      <c r="B1865" t="s">
        <v>24792</v>
      </c>
      <c r="C1865" t="s">
        <v>24790</v>
      </c>
      <c r="D1865" t="s">
        <v>24789</v>
      </c>
      <c r="E1865" t="s">
        <v>14199</v>
      </c>
      <c r="F1865" t="s">
        <v>4</v>
      </c>
      <c r="G1865" s="2">
        <v>43391</v>
      </c>
      <c r="H1865" s="1">
        <v>52476</v>
      </c>
      <c r="I1865" s="1">
        <v>22039.919999999998</v>
      </c>
    </row>
    <row r="1866" spans="1:9" x14ac:dyDescent="0.25">
      <c r="A1866" t="s">
        <v>24787</v>
      </c>
      <c r="B1866" t="s">
        <v>24788</v>
      </c>
      <c r="C1866" t="s">
        <v>22342</v>
      </c>
      <c r="D1866" t="s">
        <v>22341</v>
      </c>
      <c r="E1866" t="s">
        <v>14199</v>
      </c>
      <c r="F1866" t="s">
        <v>42</v>
      </c>
      <c r="G1866" s="2">
        <v>43362</v>
      </c>
      <c r="H1866" s="1">
        <v>22147</v>
      </c>
      <c r="I1866" s="1">
        <v>9314.2199999999993</v>
      </c>
    </row>
    <row r="1867" spans="1:9" x14ac:dyDescent="0.25">
      <c r="A1867" t="s">
        <v>24785</v>
      </c>
      <c r="B1867" t="s">
        <v>24786</v>
      </c>
      <c r="C1867" t="s">
        <v>24784</v>
      </c>
      <c r="D1867" t="s">
        <v>24783</v>
      </c>
      <c r="E1867" t="s">
        <v>14199</v>
      </c>
      <c r="F1867" t="s">
        <v>42</v>
      </c>
      <c r="G1867" s="2">
        <v>43362</v>
      </c>
      <c r="H1867" s="1">
        <v>22425</v>
      </c>
      <c r="I1867" s="1">
        <v>9418.5</v>
      </c>
    </row>
    <row r="1868" spans="1:9" x14ac:dyDescent="0.25">
      <c r="A1868" t="s">
        <v>24781</v>
      </c>
      <c r="B1868" t="s">
        <v>24782</v>
      </c>
      <c r="C1868" t="s">
        <v>24780</v>
      </c>
      <c r="D1868" t="s">
        <v>24779</v>
      </c>
      <c r="E1868" t="s">
        <v>14199</v>
      </c>
      <c r="F1868" t="s">
        <v>4</v>
      </c>
      <c r="G1868" s="2">
        <v>43384</v>
      </c>
      <c r="H1868" s="1">
        <v>573354</v>
      </c>
      <c r="I1868" s="1">
        <v>254890.05</v>
      </c>
    </row>
    <row r="1869" spans="1:9" x14ac:dyDescent="0.25">
      <c r="A1869" t="s">
        <v>24777</v>
      </c>
      <c r="B1869" t="s">
        <v>24778</v>
      </c>
      <c r="C1869" t="s">
        <v>24776</v>
      </c>
      <c r="D1869" t="s">
        <v>24775</v>
      </c>
      <c r="E1869" t="s">
        <v>14199</v>
      </c>
      <c r="F1869" t="s">
        <v>42</v>
      </c>
      <c r="G1869" s="2">
        <v>43375</v>
      </c>
      <c r="H1869" s="1">
        <v>118560</v>
      </c>
      <c r="I1869" s="1">
        <v>49795.199999999997</v>
      </c>
    </row>
    <row r="1870" spans="1:9" x14ac:dyDescent="0.25">
      <c r="A1870" t="s">
        <v>24773</v>
      </c>
      <c r="B1870" t="s">
        <v>24774</v>
      </c>
      <c r="C1870" t="s">
        <v>24772</v>
      </c>
      <c r="D1870" t="s">
        <v>24771</v>
      </c>
      <c r="E1870" t="s">
        <v>14199</v>
      </c>
      <c r="F1870" t="s">
        <v>42</v>
      </c>
      <c r="G1870" s="2">
        <v>43375</v>
      </c>
      <c r="H1870" s="1">
        <v>11890</v>
      </c>
      <c r="I1870" s="1">
        <v>5755.6</v>
      </c>
    </row>
    <row r="1871" spans="1:9" x14ac:dyDescent="0.25">
      <c r="A1871" t="s">
        <v>24769</v>
      </c>
      <c r="B1871" t="s">
        <v>24770</v>
      </c>
      <c r="C1871" t="s">
        <v>24768</v>
      </c>
      <c r="D1871" t="s">
        <v>24767</v>
      </c>
      <c r="E1871" t="s">
        <v>14199</v>
      </c>
      <c r="F1871" t="s">
        <v>4</v>
      </c>
      <c r="G1871" s="2">
        <v>43439</v>
      </c>
      <c r="H1871" s="1">
        <v>701574</v>
      </c>
      <c r="I1871" s="1">
        <v>385865.7</v>
      </c>
    </row>
    <row r="1872" spans="1:9" x14ac:dyDescent="0.25">
      <c r="A1872" t="s">
        <v>24765</v>
      </c>
      <c r="B1872" t="s">
        <v>24766</v>
      </c>
      <c r="C1872" t="s">
        <v>24764</v>
      </c>
      <c r="D1872" t="s">
        <v>24763</v>
      </c>
      <c r="E1872" t="s">
        <v>14199</v>
      </c>
      <c r="F1872" t="s">
        <v>4</v>
      </c>
      <c r="G1872" s="2">
        <v>43439</v>
      </c>
      <c r="H1872" s="1">
        <v>38026</v>
      </c>
      <c r="I1872" s="1">
        <v>20914.3</v>
      </c>
    </row>
    <row r="1873" spans="1:9" x14ac:dyDescent="0.25">
      <c r="A1873" t="s">
        <v>24761</v>
      </c>
      <c r="B1873" t="s">
        <v>24762</v>
      </c>
      <c r="C1873" t="s">
        <v>3723</v>
      </c>
      <c r="D1873" t="s">
        <v>3722</v>
      </c>
      <c r="E1873" t="s">
        <v>14199</v>
      </c>
      <c r="F1873" t="s">
        <v>4</v>
      </c>
      <c r="G1873" s="2">
        <v>43409</v>
      </c>
      <c r="H1873" s="1">
        <v>324776</v>
      </c>
      <c r="I1873" s="1">
        <v>139610.07999999999</v>
      </c>
    </row>
    <row r="1874" spans="1:9" x14ac:dyDescent="0.25">
      <c r="A1874" t="s">
        <v>24759</v>
      </c>
      <c r="B1874" t="s">
        <v>24760</v>
      </c>
      <c r="C1874" t="s">
        <v>24758</v>
      </c>
      <c r="D1874" t="s">
        <v>24757</v>
      </c>
      <c r="E1874" t="s">
        <v>14199</v>
      </c>
      <c r="F1874" t="s">
        <v>4</v>
      </c>
      <c r="G1874" s="2">
        <v>43404</v>
      </c>
      <c r="H1874" s="1">
        <v>8723</v>
      </c>
      <c r="I1874" s="1">
        <v>4361.5</v>
      </c>
    </row>
    <row r="1875" spans="1:9" x14ac:dyDescent="0.25">
      <c r="A1875" t="s">
        <v>24755</v>
      </c>
      <c r="B1875" t="s">
        <v>24756</v>
      </c>
      <c r="C1875" t="s">
        <v>15761</v>
      </c>
      <c r="D1875" t="s">
        <v>15760</v>
      </c>
      <c r="E1875" t="s">
        <v>14199</v>
      </c>
      <c r="F1875" t="s">
        <v>42</v>
      </c>
      <c r="G1875" s="2">
        <v>43227</v>
      </c>
      <c r="H1875" s="1">
        <v>18110</v>
      </c>
      <c r="I1875" s="1">
        <v>9055</v>
      </c>
    </row>
    <row r="1876" spans="1:9" x14ac:dyDescent="0.25">
      <c r="A1876" t="s">
        <v>24753</v>
      </c>
      <c r="B1876" t="s">
        <v>24754</v>
      </c>
      <c r="C1876" t="s">
        <v>24752</v>
      </c>
      <c r="D1876" t="s">
        <v>24751</v>
      </c>
      <c r="E1876" t="s">
        <v>14199</v>
      </c>
      <c r="F1876" t="s">
        <v>4</v>
      </c>
      <c r="G1876" s="2">
        <v>43404</v>
      </c>
      <c r="H1876" s="1">
        <v>1558</v>
      </c>
      <c r="I1876" s="1">
        <v>779</v>
      </c>
    </row>
    <row r="1877" spans="1:9" x14ac:dyDescent="0.25">
      <c r="A1877" t="s">
        <v>24749</v>
      </c>
      <c r="B1877" t="s">
        <v>24750</v>
      </c>
      <c r="C1877" t="s">
        <v>24748</v>
      </c>
      <c r="D1877" t="s">
        <v>24747</v>
      </c>
      <c r="E1877" t="s">
        <v>14199</v>
      </c>
      <c r="F1877" t="s">
        <v>4</v>
      </c>
      <c r="G1877" s="2">
        <v>43404</v>
      </c>
      <c r="H1877" s="1">
        <v>93798</v>
      </c>
      <c r="I1877" s="1">
        <v>39843.56</v>
      </c>
    </row>
    <row r="1878" spans="1:9" x14ac:dyDescent="0.25">
      <c r="A1878" t="s">
        <v>24745</v>
      </c>
      <c r="B1878" t="s">
        <v>24746</v>
      </c>
      <c r="C1878" t="s">
        <v>24744</v>
      </c>
      <c r="D1878" t="s">
        <v>24743</v>
      </c>
      <c r="E1878" t="s">
        <v>14199</v>
      </c>
      <c r="F1878" t="s">
        <v>4</v>
      </c>
      <c r="G1878" s="2">
        <v>43392</v>
      </c>
      <c r="H1878" s="1">
        <v>49914</v>
      </c>
      <c r="I1878" s="1">
        <v>21491.16</v>
      </c>
    </row>
    <row r="1879" spans="1:9" x14ac:dyDescent="0.25">
      <c r="A1879" t="s">
        <v>24741</v>
      </c>
      <c r="B1879" t="s">
        <v>24742</v>
      </c>
      <c r="C1879" t="s">
        <v>24740</v>
      </c>
      <c r="D1879" t="s">
        <v>24739</v>
      </c>
      <c r="E1879" t="s">
        <v>14199</v>
      </c>
      <c r="F1879" t="s">
        <v>4</v>
      </c>
      <c r="G1879" s="2">
        <v>43404</v>
      </c>
      <c r="H1879" s="1">
        <v>140135</v>
      </c>
      <c r="I1879" s="1">
        <v>59940.94</v>
      </c>
    </row>
    <row r="1880" spans="1:9" x14ac:dyDescent="0.25">
      <c r="A1880" t="s">
        <v>24737</v>
      </c>
      <c r="B1880" t="s">
        <v>24738</v>
      </c>
      <c r="C1880" t="s">
        <v>24736</v>
      </c>
      <c r="D1880" t="s">
        <v>24735</v>
      </c>
      <c r="E1880" t="s">
        <v>14199</v>
      </c>
      <c r="F1880" t="s">
        <v>4</v>
      </c>
      <c r="G1880" s="2">
        <v>43430</v>
      </c>
      <c r="H1880" s="1">
        <v>9555</v>
      </c>
      <c r="I1880" s="1">
        <v>4013.1</v>
      </c>
    </row>
    <row r="1881" spans="1:9" x14ac:dyDescent="0.25">
      <c r="A1881" t="s">
        <v>24733</v>
      </c>
      <c r="B1881" t="s">
        <v>24734</v>
      </c>
      <c r="C1881" t="s">
        <v>22244</v>
      </c>
      <c r="D1881" t="s">
        <v>24732</v>
      </c>
      <c r="E1881" t="s">
        <v>14199</v>
      </c>
      <c r="F1881" t="s">
        <v>4</v>
      </c>
      <c r="G1881" s="2">
        <v>43430</v>
      </c>
      <c r="H1881" s="1">
        <v>160083</v>
      </c>
      <c r="I1881" s="1">
        <v>74163.66</v>
      </c>
    </row>
    <row r="1882" spans="1:9" x14ac:dyDescent="0.25">
      <c r="A1882" t="s">
        <v>24730</v>
      </c>
      <c r="B1882" t="s">
        <v>24731</v>
      </c>
      <c r="C1882" t="s">
        <v>24729</v>
      </c>
      <c r="D1882" t="s">
        <v>24728</v>
      </c>
      <c r="E1882" t="s">
        <v>14199</v>
      </c>
      <c r="F1882" t="s">
        <v>4</v>
      </c>
      <c r="G1882" s="2">
        <v>43430</v>
      </c>
      <c r="H1882" s="1">
        <v>252920</v>
      </c>
      <c r="I1882" s="1">
        <v>109332.63</v>
      </c>
    </row>
    <row r="1883" spans="1:9" x14ac:dyDescent="0.25">
      <c r="A1883" t="s">
        <v>24726</v>
      </c>
      <c r="B1883" t="s">
        <v>24727</v>
      </c>
      <c r="C1883" t="s">
        <v>24722</v>
      </c>
      <c r="D1883" t="s">
        <v>24725</v>
      </c>
      <c r="E1883" t="s">
        <v>14199</v>
      </c>
      <c r="F1883" t="s">
        <v>42</v>
      </c>
      <c r="G1883" s="2">
        <v>43103</v>
      </c>
      <c r="H1883" s="1">
        <v>45794</v>
      </c>
      <c r="I1883" s="1">
        <v>20050.900000000001</v>
      </c>
    </row>
    <row r="1884" spans="1:9" x14ac:dyDescent="0.25">
      <c r="A1884" t="s">
        <v>24723</v>
      </c>
      <c r="B1884" t="s">
        <v>24724</v>
      </c>
      <c r="C1884" t="s">
        <v>24722</v>
      </c>
      <c r="D1884" t="s">
        <v>24721</v>
      </c>
      <c r="E1884" t="s">
        <v>14199</v>
      </c>
      <c r="F1884" t="s">
        <v>42</v>
      </c>
      <c r="G1884" s="2">
        <v>43103</v>
      </c>
      <c r="H1884" s="1">
        <v>38449</v>
      </c>
      <c r="I1884" s="1">
        <v>15501.4</v>
      </c>
    </row>
    <row r="1885" spans="1:9" x14ac:dyDescent="0.25">
      <c r="A1885" t="s">
        <v>24719</v>
      </c>
      <c r="B1885" t="s">
        <v>24720</v>
      </c>
      <c r="C1885" t="s">
        <v>1059</v>
      </c>
      <c r="D1885" t="s">
        <v>24718</v>
      </c>
      <c r="E1885" t="s">
        <v>14199</v>
      </c>
      <c r="F1885" t="s">
        <v>4</v>
      </c>
      <c r="G1885" s="2">
        <v>43439</v>
      </c>
      <c r="H1885" s="1">
        <v>193716</v>
      </c>
      <c r="I1885" s="1">
        <v>81681.820000000007</v>
      </c>
    </row>
    <row r="1886" spans="1:9" x14ac:dyDescent="0.25">
      <c r="A1886" t="s">
        <v>24716</v>
      </c>
      <c r="B1886" t="s">
        <v>24717</v>
      </c>
      <c r="C1886" t="s">
        <v>24715</v>
      </c>
      <c r="D1886" t="s">
        <v>24714</v>
      </c>
      <c r="E1886" t="s">
        <v>14199</v>
      </c>
      <c r="F1886" t="s">
        <v>4</v>
      </c>
      <c r="G1886" s="2">
        <v>43439</v>
      </c>
      <c r="H1886" s="1">
        <v>137947</v>
      </c>
      <c r="I1886" s="1">
        <v>60211.18</v>
      </c>
    </row>
    <row r="1887" spans="1:9" x14ac:dyDescent="0.25">
      <c r="A1887" t="s">
        <v>24712</v>
      </c>
      <c r="B1887" t="s">
        <v>24713</v>
      </c>
      <c r="C1887" t="s">
        <v>24711</v>
      </c>
      <c r="D1887" t="s">
        <v>24710</v>
      </c>
      <c r="E1887" t="s">
        <v>14199</v>
      </c>
      <c r="F1887" t="s">
        <v>4</v>
      </c>
      <c r="G1887" s="2">
        <v>43439</v>
      </c>
      <c r="H1887" s="1">
        <v>239604</v>
      </c>
      <c r="I1887" s="1">
        <v>100633.68</v>
      </c>
    </row>
    <row r="1888" spans="1:9" x14ac:dyDescent="0.25">
      <c r="A1888" t="s">
        <v>24708</v>
      </c>
      <c r="B1888" t="s">
        <v>24709</v>
      </c>
      <c r="C1888" t="s">
        <v>6959</v>
      </c>
      <c r="D1888" t="s">
        <v>6958</v>
      </c>
      <c r="E1888" t="s">
        <v>14199</v>
      </c>
      <c r="F1888" t="s">
        <v>42</v>
      </c>
      <c r="G1888" s="2">
        <v>43104</v>
      </c>
      <c r="H1888" s="1">
        <v>38775</v>
      </c>
      <c r="I1888" s="1">
        <v>15510</v>
      </c>
    </row>
    <row r="1889" spans="1:9" x14ac:dyDescent="0.25">
      <c r="A1889" t="s">
        <v>24706</v>
      </c>
      <c r="B1889" t="s">
        <v>24707</v>
      </c>
      <c r="C1889" t="s">
        <v>24705</v>
      </c>
      <c r="D1889" t="s">
        <v>24704</v>
      </c>
      <c r="E1889" t="s">
        <v>14199</v>
      </c>
      <c r="F1889" t="s">
        <v>4</v>
      </c>
      <c r="G1889" s="2">
        <v>43444</v>
      </c>
      <c r="H1889" s="1">
        <v>76384</v>
      </c>
      <c r="I1889" s="1">
        <v>32081.279999999999</v>
      </c>
    </row>
    <row r="1890" spans="1:9" x14ac:dyDescent="0.25">
      <c r="A1890" t="s">
        <v>24702</v>
      </c>
      <c r="B1890" t="s">
        <v>24703</v>
      </c>
      <c r="C1890" t="s">
        <v>24701</v>
      </c>
      <c r="D1890" t="s">
        <v>24700</v>
      </c>
      <c r="E1890" t="s">
        <v>14199</v>
      </c>
      <c r="F1890" t="s">
        <v>4</v>
      </c>
      <c r="G1890" s="2">
        <v>43445</v>
      </c>
      <c r="H1890" s="1">
        <v>60825</v>
      </c>
      <c r="I1890" s="1">
        <v>25546.5</v>
      </c>
    </row>
    <row r="1891" spans="1:9" x14ac:dyDescent="0.25">
      <c r="A1891" t="s">
        <v>24698</v>
      </c>
      <c r="B1891" t="s">
        <v>24699</v>
      </c>
      <c r="C1891" t="s">
        <v>24697</v>
      </c>
      <c r="D1891" t="s">
        <v>24696</v>
      </c>
      <c r="E1891" t="s">
        <v>14199</v>
      </c>
      <c r="F1891" t="s">
        <v>4</v>
      </c>
      <c r="G1891" s="2">
        <v>43439</v>
      </c>
      <c r="H1891" s="1">
        <v>16271</v>
      </c>
      <c r="I1891" s="1">
        <v>6833.82</v>
      </c>
    </row>
    <row r="1892" spans="1:9" x14ac:dyDescent="0.25">
      <c r="A1892" t="s">
        <v>24694</v>
      </c>
      <c r="B1892" t="s">
        <v>24695</v>
      </c>
      <c r="C1892" t="s">
        <v>24693</v>
      </c>
      <c r="D1892" t="s">
        <v>24692</v>
      </c>
      <c r="E1892" t="s">
        <v>14199</v>
      </c>
      <c r="F1892" t="s">
        <v>4</v>
      </c>
      <c r="G1892" s="2">
        <v>43439</v>
      </c>
      <c r="H1892" s="1">
        <v>39490</v>
      </c>
      <c r="I1892" s="1">
        <v>16748.439999999999</v>
      </c>
    </row>
    <row r="1893" spans="1:9" x14ac:dyDescent="0.25">
      <c r="A1893" t="s">
        <v>24690</v>
      </c>
      <c r="B1893" t="s">
        <v>24691</v>
      </c>
      <c r="C1893" t="s">
        <v>24689</v>
      </c>
      <c r="D1893" t="s">
        <v>24688</v>
      </c>
      <c r="E1893" t="s">
        <v>14199</v>
      </c>
      <c r="F1893" t="s">
        <v>4</v>
      </c>
      <c r="G1893" s="2">
        <v>43439</v>
      </c>
      <c r="H1893" s="1">
        <v>137824</v>
      </c>
      <c r="I1893" s="1">
        <v>57886.080000000002</v>
      </c>
    </row>
    <row r="1894" spans="1:9" x14ac:dyDescent="0.25">
      <c r="A1894" t="s">
        <v>24686</v>
      </c>
      <c r="B1894" t="s">
        <v>24687</v>
      </c>
      <c r="C1894" t="s">
        <v>24685</v>
      </c>
      <c r="D1894" t="s">
        <v>24684</v>
      </c>
      <c r="E1894" t="s">
        <v>14199</v>
      </c>
      <c r="F1894" t="s">
        <v>4</v>
      </c>
      <c r="G1894" s="2">
        <v>43439</v>
      </c>
      <c r="H1894" s="1">
        <v>49338</v>
      </c>
      <c r="I1894" s="1">
        <v>20721.96</v>
      </c>
    </row>
    <row r="1895" spans="1:9" x14ac:dyDescent="0.25">
      <c r="A1895" t="s">
        <v>24682</v>
      </c>
      <c r="B1895" t="s">
        <v>24683</v>
      </c>
      <c r="C1895" t="s">
        <v>24681</v>
      </c>
      <c r="D1895" t="s">
        <v>24680</v>
      </c>
      <c r="E1895" t="s">
        <v>14199</v>
      </c>
      <c r="F1895" t="s">
        <v>4</v>
      </c>
      <c r="G1895" s="2">
        <v>43445</v>
      </c>
      <c r="H1895" s="1">
        <v>18213</v>
      </c>
      <c r="I1895" s="1">
        <v>7649.46</v>
      </c>
    </row>
    <row r="1896" spans="1:9" x14ac:dyDescent="0.25">
      <c r="A1896" t="s">
        <v>24678</v>
      </c>
      <c r="B1896" t="s">
        <v>24679</v>
      </c>
      <c r="C1896" t="s">
        <v>6825</v>
      </c>
      <c r="D1896" t="s">
        <v>6824</v>
      </c>
      <c r="E1896" t="s">
        <v>14199</v>
      </c>
      <c r="F1896" t="s">
        <v>4</v>
      </c>
      <c r="G1896" s="2">
        <v>43363</v>
      </c>
      <c r="H1896" s="1">
        <v>178562</v>
      </c>
      <c r="I1896" s="1">
        <v>74996.039999999994</v>
      </c>
    </row>
    <row r="1897" spans="1:9" x14ac:dyDescent="0.25">
      <c r="A1897" t="s">
        <v>24676</v>
      </c>
      <c r="B1897" t="s">
        <v>24677</v>
      </c>
      <c r="C1897" t="s">
        <v>24675</v>
      </c>
      <c r="D1897" t="s">
        <v>24674</v>
      </c>
      <c r="E1897" t="s">
        <v>14199</v>
      </c>
      <c r="F1897" t="s">
        <v>42</v>
      </c>
      <c r="G1897" s="2">
        <v>43378</v>
      </c>
      <c r="H1897" s="1">
        <v>6937310</v>
      </c>
      <c r="I1897" s="1">
        <v>3815520.5</v>
      </c>
    </row>
    <row r="1898" spans="1:9" x14ac:dyDescent="0.25">
      <c r="A1898" t="s">
        <v>24672</v>
      </c>
      <c r="B1898" t="s">
        <v>24673</v>
      </c>
      <c r="C1898" t="s">
        <v>24671</v>
      </c>
      <c r="D1898" t="s">
        <v>24670</v>
      </c>
      <c r="E1898" t="s">
        <v>14199</v>
      </c>
      <c r="F1898" t="s">
        <v>4</v>
      </c>
      <c r="G1898" s="2">
        <v>43434</v>
      </c>
      <c r="H1898" s="1">
        <v>36283</v>
      </c>
      <c r="I1898" s="1">
        <v>15238.86</v>
      </c>
    </row>
    <row r="1899" spans="1:9" x14ac:dyDescent="0.25">
      <c r="A1899" t="s">
        <v>24668</v>
      </c>
      <c r="B1899" t="s">
        <v>24669</v>
      </c>
      <c r="C1899" t="s">
        <v>24667</v>
      </c>
      <c r="D1899" t="s">
        <v>24666</v>
      </c>
      <c r="E1899" t="s">
        <v>14199</v>
      </c>
      <c r="F1899" t="s">
        <v>4</v>
      </c>
      <c r="G1899" s="2">
        <v>43434</v>
      </c>
      <c r="H1899" s="1">
        <v>7334</v>
      </c>
      <c r="I1899" s="1">
        <v>3080.28</v>
      </c>
    </row>
    <row r="1900" spans="1:9" x14ac:dyDescent="0.25">
      <c r="A1900" t="s">
        <v>24664</v>
      </c>
      <c r="B1900" t="s">
        <v>24665</v>
      </c>
      <c r="C1900" t="s">
        <v>233</v>
      </c>
      <c r="D1900" t="s">
        <v>232</v>
      </c>
      <c r="E1900" t="s">
        <v>14199</v>
      </c>
      <c r="F1900" t="s">
        <v>4</v>
      </c>
      <c r="G1900" s="2">
        <v>43434</v>
      </c>
      <c r="H1900" s="1">
        <v>38977</v>
      </c>
      <c r="I1900" s="1">
        <v>16370.34</v>
      </c>
    </row>
    <row r="1901" spans="1:9" x14ac:dyDescent="0.25">
      <c r="A1901" t="s">
        <v>24662</v>
      </c>
      <c r="B1901" t="s">
        <v>24663</v>
      </c>
      <c r="C1901" t="s">
        <v>20157</v>
      </c>
      <c r="D1901" t="s">
        <v>24661</v>
      </c>
      <c r="E1901" t="s">
        <v>14199</v>
      </c>
      <c r="F1901" t="s">
        <v>4</v>
      </c>
      <c r="G1901" s="2">
        <v>43434</v>
      </c>
      <c r="H1901" s="1">
        <v>16022</v>
      </c>
      <c r="I1901" s="1">
        <v>6729.24</v>
      </c>
    </row>
    <row r="1902" spans="1:9" x14ac:dyDescent="0.25">
      <c r="A1902" t="s">
        <v>24659</v>
      </c>
      <c r="B1902" t="s">
        <v>24660</v>
      </c>
      <c r="C1902" t="s">
        <v>24658</v>
      </c>
      <c r="D1902" t="s">
        <v>24657</v>
      </c>
      <c r="E1902" t="s">
        <v>14199</v>
      </c>
      <c r="F1902" t="s">
        <v>4</v>
      </c>
      <c r="G1902" s="2">
        <v>43434</v>
      </c>
      <c r="H1902" s="1">
        <v>50125</v>
      </c>
      <c r="I1902" s="1">
        <v>22607.95</v>
      </c>
    </row>
    <row r="1903" spans="1:9" x14ac:dyDescent="0.25">
      <c r="A1903" t="s">
        <v>24655</v>
      </c>
      <c r="B1903" t="s">
        <v>24656</v>
      </c>
      <c r="C1903" t="s">
        <v>24654</v>
      </c>
      <c r="D1903" t="s">
        <v>24653</v>
      </c>
      <c r="E1903" t="s">
        <v>14199</v>
      </c>
      <c r="F1903" t="s">
        <v>4</v>
      </c>
      <c r="G1903" s="2">
        <v>43434</v>
      </c>
      <c r="H1903" s="1">
        <v>168989</v>
      </c>
      <c r="I1903" s="1">
        <v>71692.2</v>
      </c>
    </row>
    <row r="1904" spans="1:9" x14ac:dyDescent="0.25">
      <c r="A1904" t="s">
        <v>24651</v>
      </c>
      <c r="B1904" t="s">
        <v>24652</v>
      </c>
      <c r="C1904" t="s">
        <v>24243</v>
      </c>
      <c r="D1904" t="s">
        <v>24242</v>
      </c>
      <c r="E1904" t="s">
        <v>14199</v>
      </c>
      <c r="F1904" t="s">
        <v>42</v>
      </c>
      <c r="G1904" s="2">
        <v>43103</v>
      </c>
      <c r="H1904" s="1">
        <v>70327</v>
      </c>
      <c r="I1904" s="1">
        <v>30222.400000000001</v>
      </c>
    </row>
    <row r="1905" spans="1:9" x14ac:dyDescent="0.25">
      <c r="A1905" t="s">
        <v>24649</v>
      </c>
      <c r="B1905" t="s">
        <v>24650</v>
      </c>
      <c r="C1905" t="s">
        <v>24648</v>
      </c>
      <c r="D1905" t="s">
        <v>24647</v>
      </c>
      <c r="E1905" t="s">
        <v>14199</v>
      </c>
      <c r="F1905" t="s">
        <v>4</v>
      </c>
      <c r="G1905" s="2">
        <v>43434</v>
      </c>
      <c r="H1905" s="1">
        <v>10493</v>
      </c>
      <c r="I1905" s="1">
        <v>4407.0600000000004</v>
      </c>
    </row>
    <row r="1906" spans="1:9" x14ac:dyDescent="0.25">
      <c r="A1906" t="s">
        <v>24645</v>
      </c>
      <c r="B1906" t="s">
        <v>24646</v>
      </c>
      <c r="C1906" t="s">
        <v>24644</v>
      </c>
      <c r="D1906" t="s">
        <v>24643</v>
      </c>
      <c r="E1906" t="s">
        <v>14199</v>
      </c>
      <c r="F1906" t="s">
        <v>4</v>
      </c>
      <c r="G1906" s="2">
        <v>43434</v>
      </c>
      <c r="H1906" s="1">
        <v>5499</v>
      </c>
      <c r="I1906" s="1">
        <v>2309.58</v>
      </c>
    </row>
    <row r="1907" spans="1:9" x14ac:dyDescent="0.25">
      <c r="A1907" t="s">
        <v>24641</v>
      </c>
      <c r="B1907" t="s">
        <v>24642</v>
      </c>
      <c r="C1907" t="s">
        <v>24640</v>
      </c>
      <c r="D1907" t="s">
        <v>24639</v>
      </c>
      <c r="E1907" t="s">
        <v>14199</v>
      </c>
      <c r="F1907" t="s">
        <v>4</v>
      </c>
      <c r="G1907" s="2">
        <v>43434</v>
      </c>
      <c r="H1907" s="1">
        <v>10168</v>
      </c>
      <c r="I1907" s="1">
        <v>4270.5600000000004</v>
      </c>
    </row>
    <row r="1908" spans="1:9" x14ac:dyDescent="0.25">
      <c r="A1908" t="s">
        <v>24637</v>
      </c>
      <c r="B1908" t="s">
        <v>24638</v>
      </c>
      <c r="C1908" t="s">
        <v>21562</v>
      </c>
      <c r="D1908" t="s">
        <v>21561</v>
      </c>
      <c r="E1908" t="s">
        <v>14199</v>
      </c>
      <c r="F1908" t="s">
        <v>42</v>
      </c>
      <c r="G1908" s="2">
        <v>43216</v>
      </c>
      <c r="H1908" s="1">
        <v>7331</v>
      </c>
      <c r="I1908" s="1">
        <v>3665.5</v>
      </c>
    </row>
    <row r="1909" spans="1:9" x14ac:dyDescent="0.25">
      <c r="A1909" t="s">
        <v>24635</v>
      </c>
      <c r="B1909" t="s">
        <v>24636</v>
      </c>
      <c r="C1909" t="s">
        <v>24634</v>
      </c>
      <c r="D1909" t="s">
        <v>24633</v>
      </c>
      <c r="E1909" t="s">
        <v>14199</v>
      </c>
      <c r="F1909" t="s">
        <v>4</v>
      </c>
      <c r="G1909" s="2">
        <v>43434</v>
      </c>
      <c r="H1909" s="1">
        <v>49592</v>
      </c>
      <c r="I1909" s="1">
        <v>21132.240000000002</v>
      </c>
    </row>
    <row r="1910" spans="1:9" x14ac:dyDescent="0.25">
      <c r="A1910" t="s">
        <v>24631</v>
      </c>
      <c r="B1910" t="s">
        <v>24632</v>
      </c>
      <c r="C1910" t="s">
        <v>899</v>
      </c>
      <c r="D1910" t="s">
        <v>898</v>
      </c>
      <c r="E1910" t="s">
        <v>14199</v>
      </c>
      <c r="F1910" t="s">
        <v>42</v>
      </c>
      <c r="G1910" s="2">
        <v>43199</v>
      </c>
      <c r="H1910" s="1">
        <v>237200</v>
      </c>
      <c r="I1910" s="1">
        <v>99441.1</v>
      </c>
    </row>
    <row r="1911" spans="1:9" x14ac:dyDescent="0.25">
      <c r="A1911" t="s">
        <v>24629</v>
      </c>
      <c r="B1911" t="s">
        <v>24630</v>
      </c>
      <c r="C1911" t="s">
        <v>24628</v>
      </c>
      <c r="D1911" t="s">
        <v>24627</v>
      </c>
      <c r="E1911" t="s">
        <v>14199</v>
      </c>
      <c r="F1911" t="s">
        <v>4</v>
      </c>
      <c r="G1911" s="2">
        <v>43434</v>
      </c>
      <c r="H1911" s="1">
        <v>16936</v>
      </c>
      <c r="I1911" s="1">
        <v>7113.12</v>
      </c>
    </row>
    <row r="1912" spans="1:9" x14ac:dyDescent="0.25">
      <c r="A1912" t="s">
        <v>24625</v>
      </c>
      <c r="B1912" t="s">
        <v>24626</v>
      </c>
      <c r="C1912" t="s">
        <v>24624</v>
      </c>
      <c r="D1912" t="s">
        <v>24623</v>
      </c>
      <c r="E1912" t="s">
        <v>14199</v>
      </c>
      <c r="F1912" t="s">
        <v>4</v>
      </c>
      <c r="G1912" s="2">
        <v>43427</v>
      </c>
      <c r="H1912" s="1">
        <v>79319</v>
      </c>
      <c r="I1912" s="1">
        <v>33313.980000000003</v>
      </c>
    </row>
    <row r="1913" spans="1:9" x14ac:dyDescent="0.25">
      <c r="A1913" t="s">
        <v>24621</v>
      </c>
      <c r="B1913" t="s">
        <v>24622</v>
      </c>
      <c r="C1913" t="s">
        <v>24620</v>
      </c>
      <c r="D1913" t="s">
        <v>24619</v>
      </c>
      <c r="E1913" t="s">
        <v>14199</v>
      </c>
      <c r="F1913" t="s">
        <v>42</v>
      </c>
      <c r="G1913" s="2">
        <v>43445</v>
      </c>
      <c r="H1913" s="1">
        <v>30322</v>
      </c>
      <c r="I1913" s="1">
        <v>14076.45</v>
      </c>
    </row>
    <row r="1914" spans="1:9" x14ac:dyDescent="0.25">
      <c r="A1914" t="s">
        <v>24617</v>
      </c>
      <c r="B1914" t="s">
        <v>24618</v>
      </c>
      <c r="C1914" t="s">
        <v>24616</v>
      </c>
      <c r="D1914" t="s">
        <v>24615</v>
      </c>
      <c r="E1914" t="s">
        <v>14199</v>
      </c>
      <c r="F1914" t="s">
        <v>42</v>
      </c>
      <c r="G1914" s="2">
        <v>43159</v>
      </c>
      <c r="H1914" s="1">
        <v>15770</v>
      </c>
      <c r="I1914" s="1">
        <v>6308</v>
      </c>
    </row>
    <row r="1915" spans="1:9" x14ac:dyDescent="0.25">
      <c r="A1915" t="s">
        <v>24613</v>
      </c>
      <c r="B1915" t="s">
        <v>24614</v>
      </c>
      <c r="C1915" t="s">
        <v>24612</v>
      </c>
      <c r="D1915" t="s">
        <v>24611</v>
      </c>
      <c r="E1915" t="s">
        <v>14199</v>
      </c>
      <c r="F1915" t="s">
        <v>42</v>
      </c>
      <c r="G1915" s="2">
        <v>43431</v>
      </c>
      <c r="H1915" s="1">
        <v>29270</v>
      </c>
      <c r="I1915" s="1">
        <v>14635</v>
      </c>
    </row>
    <row r="1916" spans="1:9" x14ac:dyDescent="0.25">
      <c r="A1916" t="s">
        <v>24609</v>
      </c>
      <c r="B1916" t="s">
        <v>24610</v>
      </c>
      <c r="C1916" t="s">
        <v>24608</v>
      </c>
      <c r="D1916" t="s">
        <v>24607</v>
      </c>
      <c r="E1916" t="s">
        <v>14199</v>
      </c>
      <c r="F1916" t="s">
        <v>42</v>
      </c>
      <c r="G1916" s="2">
        <v>43430</v>
      </c>
      <c r="H1916" s="1">
        <v>354873</v>
      </c>
      <c r="I1916" s="1">
        <v>151602.42000000001</v>
      </c>
    </row>
    <row r="1917" spans="1:9" x14ac:dyDescent="0.25">
      <c r="A1917" t="s">
        <v>24605</v>
      </c>
      <c r="B1917" t="s">
        <v>24606</v>
      </c>
      <c r="C1917" t="s">
        <v>24604</v>
      </c>
      <c r="D1917" t="s">
        <v>24603</v>
      </c>
      <c r="E1917" t="s">
        <v>14199</v>
      </c>
      <c r="F1917" t="s">
        <v>42</v>
      </c>
      <c r="G1917" s="2">
        <v>43446</v>
      </c>
      <c r="H1917" s="1">
        <v>154964</v>
      </c>
      <c r="I1917" s="1">
        <v>65084.88</v>
      </c>
    </row>
    <row r="1918" spans="1:9" x14ac:dyDescent="0.25">
      <c r="A1918" t="s">
        <v>24601</v>
      </c>
      <c r="B1918" t="s">
        <v>24602</v>
      </c>
      <c r="C1918" t="s">
        <v>5212</v>
      </c>
      <c r="D1918" t="s">
        <v>5211</v>
      </c>
      <c r="E1918" t="s">
        <v>14199</v>
      </c>
      <c r="F1918" t="s">
        <v>42</v>
      </c>
      <c r="G1918" s="2">
        <v>43104</v>
      </c>
      <c r="H1918" s="1">
        <v>133497</v>
      </c>
      <c r="I1918" s="1">
        <v>59598.9</v>
      </c>
    </row>
    <row r="1919" spans="1:9" x14ac:dyDescent="0.25">
      <c r="A1919" t="s">
        <v>24599</v>
      </c>
      <c r="B1919" t="s">
        <v>24600</v>
      </c>
      <c r="C1919" t="s">
        <v>24598</v>
      </c>
      <c r="D1919" t="s">
        <v>24597</v>
      </c>
      <c r="E1919" t="s">
        <v>14199</v>
      </c>
      <c r="F1919" t="s">
        <v>42</v>
      </c>
      <c r="G1919" s="2">
        <v>43432</v>
      </c>
      <c r="H1919" s="1">
        <v>154713</v>
      </c>
      <c r="I1919" s="1">
        <v>67418.259999999995</v>
      </c>
    </row>
    <row r="1920" spans="1:9" x14ac:dyDescent="0.25">
      <c r="A1920" t="s">
        <v>24595</v>
      </c>
      <c r="B1920" t="s">
        <v>24596</v>
      </c>
      <c r="C1920" t="s">
        <v>24594</v>
      </c>
      <c r="D1920" t="s">
        <v>24593</v>
      </c>
      <c r="E1920" t="s">
        <v>14199</v>
      </c>
      <c r="F1920" t="s">
        <v>42</v>
      </c>
      <c r="G1920" s="2">
        <v>43432</v>
      </c>
      <c r="H1920" s="1">
        <v>25906</v>
      </c>
      <c r="I1920" s="1">
        <v>10880.52</v>
      </c>
    </row>
    <row r="1921" spans="1:9" x14ac:dyDescent="0.25">
      <c r="A1921" t="s">
        <v>24591</v>
      </c>
      <c r="B1921" t="s">
        <v>24592</v>
      </c>
      <c r="C1921" t="s">
        <v>10600</v>
      </c>
      <c r="D1921" t="s">
        <v>10599</v>
      </c>
      <c r="E1921" t="s">
        <v>14199</v>
      </c>
      <c r="F1921" t="s">
        <v>42</v>
      </c>
      <c r="G1921" s="2">
        <v>43432</v>
      </c>
      <c r="H1921" s="1">
        <v>480939</v>
      </c>
      <c r="I1921" s="1">
        <v>212381.5</v>
      </c>
    </row>
    <row r="1922" spans="1:9" x14ac:dyDescent="0.25">
      <c r="A1922" t="s">
        <v>24589</v>
      </c>
      <c r="B1922" t="s">
        <v>24590</v>
      </c>
      <c r="C1922" t="s">
        <v>24588</v>
      </c>
      <c r="D1922" t="s">
        <v>24587</v>
      </c>
      <c r="E1922" t="s">
        <v>14199</v>
      </c>
      <c r="F1922" t="s">
        <v>42</v>
      </c>
      <c r="G1922" s="2">
        <v>43432</v>
      </c>
      <c r="H1922" s="1">
        <v>186931</v>
      </c>
      <c r="I1922" s="1">
        <v>81162.19</v>
      </c>
    </row>
    <row r="1923" spans="1:9" x14ac:dyDescent="0.25">
      <c r="A1923" t="s">
        <v>24585</v>
      </c>
      <c r="B1923" t="s">
        <v>24586</v>
      </c>
      <c r="C1923" t="s">
        <v>24584</v>
      </c>
      <c r="D1923" t="s">
        <v>24583</v>
      </c>
      <c r="E1923" t="s">
        <v>14199</v>
      </c>
      <c r="F1923" t="s">
        <v>42</v>
      </c>
      <c r="G1923" s="2">
        <v>43432</v>
      </c>
      <c r="H1923" s="1">
        <v>8957</v>
      </c>
      <c r="I1923" s="1">
        <v>4478.5</v>
      </c>
    </row>
    <row r="1924" spans="1:9" x14ac:dyDescent="0.25">
      <c r="A1924" t="s">
        <v>24581</v>
      </c>
      <c r="B1924" t="s">
        <v>24582</v>
      </c>
      <c r="C1924" t="s">
        <v>8323</v>
      </c>
      <c r="D1924" t="s">
        <v>8322</v>
      </c>
      <c r="E1924" t="s">
        <v>14199</v>
      </c>
      <c r="F1924" t="s">
        <v>42</v>
      </c>
      <c r="G1924" s="2">
        <v>43216</v>
      </c>
      <c r="H1924" s="1">
        <v>822940</v>
      </c>
      <c r="I1924" s="1">
        <v>359332.5</v>
      </c>
    </row>
    <row r="1925" spans="1:9" x14ac:dyDescent="0.25">
      <c r="A1925" t="s">
        <v>24579</v>
      </c>
      <c r="B1925" t="s">
        <v>24580</v>
      </c>
      <c r="C1925" t="s">
        <v>24578</v>
      </c>
      <c r="D1925" t="s">
        <v>24577</v>
      </c>
      <c r="E1925" t="s">
        <v>14199</v>
      </c>
      <c r="F1925" t="s">
        <v>42</v>
      </c>
      <c r="G1925" s="2">
        <v>43432</v>
      </c>
      <c r="H1925" s="1">
        <v>1330</v>
      </c>
      <c r="I1925" s="1">
        <v>558.6</v>
      </c>
    </row>
    <row r="1926" spans="1:9" x14ac:dyDescent="0.25">
      <c r="A1926" t="s">
        <v>24575</v>
      </c>
      <c r="B1926" t="s">
        <v>24576</v>
      </c>
      <c r="C1926" t="s">
        <v>24574</v>
      </c>
      <c r="D1926" t="s">
        <v>24573</v>
      </c>
      <c r="E1926" t="s">
        <v>14199</v>
      </c>
      <c r="F1926" t="s">
        <v>42</v>
      </c>
      <c r="G1926" s="2">
        <v>43432</v>
      </c>
      <c r="H1926" s="1">
        <v>5935</v>
      </c>
      <c r="I1926" s="1">
        <v>2514.2800000000002</v>
      </c>
    </row>
    <row r="1927" spans="1:9" x14ac:dyDescent="0.25">
      <c r="A1927" t="s">
        <v>24571</v>
      </c>
      <c r="B1927" t="s">
        <v>24572</v>
      </c>
      <c r="C1927" t="s">
        <v>24044</v>
      </c>
      <c r="D1927" t="s">
        <v>24043</v>
      </c>
      <c r="E1927" t="s">
        <v>14199</v>
      </c>
      <c r="F1927" t="s">
        <v>42</v>
      </c>
      <c r="G1927" s="2">
        <v>43171</v>
      </c>
      <c r="H1927" s="1">
        <v>337109</v>
      </c>
      <c r="I1927" s="1">
        <v>138393.60000000001</v>
      </c>
    </row>
    <row r="1928" spans="1:9" x14ac:dyDescent="0.25">
      <c r="A1928" t="s">
        <v>24569</v>
      </c>
      <c r="B1928" t="s">
        <v>24570</v>
      </c>
      <c r="C1928" t="s">
        <v>24568</v>
      </c>
      <c r="D1928" t="s">
        <v>24567</v>
      </c>
      <c r="E1928" t="s">
        <v>14199</v>
      </c>
      <c r="F1928" t="s">
        <v>4</v>
      </c>
      <c r="G1928" s="2">
        <v>43432</v>
      </c>
      <c r="H1928" s="1">
        <v>396802</v>
      </c>
      <c r="I1928" s="1">
        <v>171501.48</v>
      </c>
    </row>
    <row r="1929" spans="1:9" x14ac:dyDescent="0.25">
      <c r="A1929" t="s">
        <v>24565</v>
      </c>
      <c r="B1929" t="s">
        <v>24566</v>
      </c>
      <c r="C1929" t="s">
        <v>24564</v>
      </c>
      <c r="D1929" t="s">
        <v>24563</v>
      </c>
      <c r="E1929" t="s">
        <v>14199</v>
      </c>
      <c r="F1929" t="s">
        <v>4</v>
      </c>
      <c r="G1929" s="2">
        <v>43406</v>
      </c>
      <c r="H1929" s="1">
        <v>383898</v>
      </c>
      <c r="I1929" s="1">
        <v>191949</v>
      </c>
    </row>
    <row r="1930" spans="1:9" x14ac:dyDescent="0.25">
      <c r="A1930" t="s">
        <v>24561</v>
      </c>
      <c r="B1930" t="s">
        <v>24562</v>
      </c>
      <c r="C1930" t="s">
        <v>9022</v>
      </c>
      <c r="D1930" t="s">
        <v>9021</v>
      </c>
      <c r="E1930" t="s">
        <v>14199</v>
      </c>
      <c r="F1930" t="s">
        <v>4</v>
      </c>
      <c r="G1930" s="2">
        <v>43445</v>
      </c>
      <c r="H1930" s="1">
        <v>528330</v>
      </c>
      <c r="I1930" s="1">
        <v>233328.2</v>
      </c>
    </row>
    <row r="1931" spans="1:9" x14ac:dyDescent="0.25">
      <c r="A1931" t="s">
        <v>24559</v>
      </c>
      <c r="B1931" t="s">
        <v>24560</v>
      </c>
      <c r="C1931" t="s">
        <v>24558</v>
      </c>
      <c r="D1931" t="s">
        <v>24557</v>
      </c>
      <c r="E1931" t="s">
        <v>14199</v>
      </c>
      <c r="F1931" t="s">
        <v>4</v>
      </c>
      <c r="G1931" s="2">
        <v>43396</v>
      </c>
      <c r="H1931" s="1">
        <v>15208</v>
      </c>
      <c r="I1931" s="1">
        <v>6387.36</v>
      </c>
    </row>
    <row r="1932" spans="1:9" x14ac:dyDescent="0.25">
      <c r="A1932" t="s">
        <v>24555</v>
      </c>
      <c r="B1932" t="s">
        <v>24556</v>
      </c>
      <c r="C1932" t="s">
        <v>24554</v>
      </c>
      <c r="D1932" t="s">
        <v>24553</v>
      </c>
      <c r="E1932" t="s">
        <v>14199</v>
      </c>
      <c r="F1932" t="s">
        <v>4</v>
      </c>
      <c r="G1932" s="2">
        <v>43388</v>
      </c>
      <c r="H1932" s="1">
        <v>129955</v>
      </c>
      <c r="I1932" s="1">
        <v>54581.1</v>
      </c>
    </row>
    <row r="1933" spans="1:9" x14ac:dyDescent="0.25">
      <c r="A1933" t="s">
        <v>24551</v>
      </c>
      <c r="B1933" t="s">
        <v>24552</v>
      </c>
      <c r="C1933" t="s">
        <v>24550</v>
      </c>
      <c r="D1933" t="s">
        <v>24549</v>
      </c>
      <c r="E1933" t="s">
        <v>14199</v>
      </c>
      <c r="F1933" t="s">
        <v>4</v>
      </c>
      <c r="G1933" s="2">
        <v>43445</v>
      </c>
      <c r="H1933" s="1">
        <v>308698</v>
      </c>
      <c r="I1933" s="1">
        <v>137415.56</v>
      </c>
    </row>
    <row r="1934" spans="1:9" x14ac:dyDescent="0.25">
      <c r="A1934" t="s">
        <v>24547</v>
      </c>
      <c r="B1934" t="s">
        <v>24548</v>
      </c>
      <c r="C1934" t="s">
        <v>19841</v>
      </c>
      <c r="D1934" t="s">
        <v>24546</v>
      </c>
      <c r="E1934" t="s">
        <v>14199</v>
      </c>
      <c r="F1934" t="s">
        <v>4</v>
      </c>
      <c r="G1934" s="2">
        <v>43409</v>
      </c>
      <c r="H1934" s="1">
        <v>21264</v>
      </c>
      <c r="I1934" s="1">
        <v>9522.64</v>
      </c>
    </row>
    <row r="1935" spans="1:9" x14ac:dyDescent="0.25">
      <c r="A1935" t="s">
        <v>24544</v>
      </c>
      <c r="B1935" t="s">
        <v>24545</v>
      </c>
      <c r="C1935" t="s">
        <v>24543</v>
      </c>
      <c r="D1935" t="s">
        <v>24542</v>
      </c>
      <c r="E1935" t="s">
        <v>14199</v>
      </c>
      <c r="F1935" t="s">
        <v>4</v>
      </c>
      <c r="G1935" s="2">
        <v>43396</v>
      </c>
      <c r="H1935" s="1">
        <v>11438</v>
      </c>
      <c r="I1935" s="1">
        <v>4803.96</v>
      </c>
    </row>
    <row r="1936" spans="1:9" x14ac:dyDescent="0.25">
      <c r="A1936" t="s">
        <v>24540</v>
      </c>
      <c r="B1936" t="s">
        <v>24541</v>
      </c>
      <c r="C1936" t="s">
        <v>5166</v>
      </c>
      <c r="D1936" t="s">
        <v>5165</v>
      </c>
      <c r="E1936" t="s">
        <v>14199</v>
      </c>
      <c r="F1936" t="s">
        <v>4</v>
      </c>
      <c r="G1936" s="2">
        <v>43363</v>
      </c>
      <c r="H1936" s="1">
        <v>320140</v>
      </c>
      <c r="I1936" s="1">
        <v>144764.29</v>
      </c>
    </row>
    <row r="1937" spans="1:9" x14ac:dyDescent="0.25">
      <c r="A1937" t="s">
        <v>24538</v>
      </c>
      <c r="B1937" t="s">
        <v>24539</v>
      </c>
      <c r="C1937" t="s">
        <v>24537</v>
      </c>
      <c r="D1937" t="s">
        <v>24536</v>
      </c>
      <c r="E1937" t="s">
        <v>14199</v>
      </c>
      <c r="F1937" t="s">
        <v>4</v>
      </c>
      <c r="G1937" s="2">
        <v>43395</v>
      </c>
      <c r="H1937" s="1">
        <v>25153</v>
      </c>
      <c r="I1937" s="1">
        <v>10564.26</v>
      </c>
    </row>
    <row r="1938" spans="1:9" x14ac:dyDescent="0.25">
      <c r="A1938" t="s">
        <v>24534</v>
      </c>
      <c r="B1938" t="s">
        <v>24535</v>
      </c>
      <c r="C1938" t="s">
        <v>24533</v>
      </c>
      <c r="D1938" t="s">
        <v>24532</v>
      </c>
      <c r="E1938" t="s">
        <v>14199</v>
      </c>
      <c r="F1938" t="s">
        <v>4</v>
      </c>
      <c r="G1938" s="2">
        <v>43389</v>
      </c>
      <c r="H1938" s="1">
        <v>45670</v>
      </c>
      <c r="I1938" s="1">
        <v>19181.400000000001</v>
      </c>
    </row>
    <row r="1939" spans="1:9" x14ac:dyDescent="0.25">
      <c r="A1939" t="s">
        <v>24530</v>
      </c>
      <c r="B1939" t="s">
        <v>24531</v>
      </c>
      <c r="C1939" t="s">
        <v>24529</v>
      </c>
      <c r="D1939" t="s">
        <v>24528</v>
      </c>
      <c r="E1939" t="s">
        <v>14199</v>
      </c>
      <c r="F1939" t="s">
        <v>42</v>
      </c>
      <c r="G1939" s="2">
        <v>43173</v>
      </c>
      <c r="H1939" s="1">
        <v>637354</v>
      </c>
      <c r="I1939" s="1">
        <v>318677</v>
      </c>
    </row>
    <row r="1940" spans="1:9" x14ac:dyDescent="0.25">
      <c r="A1940" t="s">
        <v>24526</v>
      </c>
      <c r="B1940" t="s">
        <v>24527</v>
      </c>
      <c r="C1940" t="s">
        <v>24525</v>
      </c>
      <c r="D1940" t="s">
        <v>24524</v>
      </c>
      <c r="E1940" t="s">
        <v>14199</v>
      </c>
      <c r="F1940" t="s">
        <v>4</v>
      </c>
      <c r="G1940" s="2">
        <v>43381</v>
      </c>
      <c r="H1940" s="1">
        <v>56764</v>
      </c>
      <c r="I1940" s="1">
        <v>23840.880000000001</v>
      </c>
    </row>
    <row r="1941" spans="1:9" x14ac:dyDescent="0.25">
      <c r="A1941" t="s">
        <v>24522</v>
      </c>
      <c r="B1941" t="s">
        <v>24523</v>
      </c>
      <c r="C1941" t="s">
        <v>24521</v>
      </c>
      <c r="D1941" t="s">
        <v>24520</v>
      </c>
      <c r="E1941" t="s">
        <v>14199</v>
      </c>
      <c r="F1941" t="s">
        <v>4</v>
      </c>
      <c r="G1941" s="2">
        <v>43384</v>
      </c>
      <c r="H1941" s="1">
        <v>3118</v>
      </c>
      <c r="I1941" s="1">
        <v>1309.56</v>
      </c>
    </row>
    <row r="1942" spans="1:9" x14ac:dyDescent="0.25">
      <c r="A1942" t="s">
        <v>24518</v>
      </c>
      <c r="B1942" t="s">
        <v>24519</v>
      </c>
      <c r="C1942" t="s">
        <v>1981</v>
      </c>
      <c r="D1942" t="s">
        <v>1980</v>
      </c>
      <c r="E1942" t="s">
        <v>14199</v>
      </c>
      <c r="F1942" t="s">
        <v>4</v>
      </c>
      <c r="G1942" s="2">
        <v>43437</v>
      </c>
      <c r="H1942" s="1">
        <v>139872</v>
      </c>
      <c r="I1942" s="1">
        <v>58746.239999999998</v>
      </c>
    </row>
    <row r="1943" spans="1:9" x14ac:dyDescent="0.25">
      <c r="A1943" t="s">
        <v>24516</v>
      </c>
      <c r="B1943" t="s">
        <v>24517</v>
      </c>
      <c r="C1943" t="s">
        <v>8285</v>
      </c>
      <c r="D1943" t="s">
        <v>8284</v>
      </c>
      <c r="E1943" t="s">
        <v>14199</v>
      </c>
      <c r="F1943" t="s">
        <v>4</v>
      </c>
      <c r="G1943" s="2">
        <v>43384</v>
      </c>
      <c r="H1943" s="1">
        <v>119720</v>
      </c>
      <c r="I1943" s="1">
        <v>50282.400000000001</v>
      </c>
    </row>
    <row r="1944" spans="1:9" x14ac:dyDescent="0.25">
      <c r="A1944" t="s">
        <v>24514</v>
      </c>
      <c r="B1944" t="s">
        <v>24515</v>
      </c>
      <c r="C1944" t="s">
        <v>24513</v>
      </c>
      <c r="D1944" t="s">
        <v>24512</v>
      </c>
      <c r="E1944" t="s">
        <v>14199</v>
      </c>
      <c r="F1944" t="s">
        <v>42</v>
      </c>
      <c r="G1944" s="2">
        <v>43131</v>
      </c>
      <c r="H1944" s="1">
        <v>79084</v>
      </c>
      <c r="I1944" s="1">
        <v>31651.4</v>
      </c>
    </row>
    <row r="1945" spans="1:9" x14ac:dyDescent="0.25">
      <c r="A1945" t="s">
        <v>24510</v>
      </c>
      <c r="B1945" t="s">
        <v>24511</v>
      </c>
      <c r="C1945" t="s">
        <v>24509</v>
      </c>
      <c r="D1945" t="s">
        <v>24508</v>
      </c>
      <c r="E1945" t="s">
        <v>14199</v>
      </c>
      <c r="F1945" t="s">
        <v>4</v>
      </c>
      <c r="G1945" s="2">
        <v>43384</v>
      </c>
      <c r="H1945" s="1">
        <v>32839</v>
      </c>
      <c r="I1945" s="1">
        <v>13792.38</v>
      </c>
    </row>
    <row r="1946" spans="1:9" x14ac:dyDescent="0.25">
      <c r="A1946" t="s">
        <v>24506</v>
      </c>
      <c r="B1946" t="s">
        <v>24507</v>
      </c>
      <c r="C1946" t="s">
        <v>24505</v>
      </c>
      <c r="D1946" t="s">
        <v>24504</v>
      </c>
      <c r="E1946" t="s">
        <v>14199</v>
      </c>
      <c r="F1946" t="s">
        <v>4</v>
      </c>
      <c r="G1946" s="2">
        <v>43384</v>
      </c>
      <c r="H1946" s="1">
        <v>55262</v>
      </c>
      <c r="I1946" s="1">
        <v>25144.5</v>
      </c>
    </row>
    <row r="1947" spans="1:9" x14ac:dyDescent="0.25">
      <c r="A1947" t="s">
        <v>24502</v>
      </c>
      <c r="B1947" t="s">
        <v>24503</v>
      </c>
      <c r="C1947" t="s">
        <v>24501</v>
      </c>
      <c r="D1947" t="s">
        <v>24500</v>
      </c>
      <c r="E1947" t="s">
        <v>14199</v>
      </c>
      <c r="F1947" t="s">
        <v>42</v>
      </c>
      <c r="G1947" s="2">
        <v>43199</v>
      </c>
      <c r="H1947" s="1">
        <v>82193</v>
      </c>
      <c r="I1947" s="1">
        <v>41096.5</v>
      </c>
    </row>
    <row r="1948" spans="1:9" x14ac:dyDescent="0.25">
      <c r="A1948" t="s">
        <v>24498</v>
      </c>
      <c r="B1948" t="s">
        <v>24499</v>
      </c>
      <c r="C1948" t="s">
        <v>24497</v>
      </c>
      <c r="D1948" t="s">
        <v>24496</v>
      </c>
      <c r="E1948" t="s">
        <v>14199</v>
      </c>
      <c r="F1948" t="s">
        <v>4</v>
      </c>
      <c r="G1948" s="2">
        <v>43409</v>
      </c>
      <c r="H1948" s="1">
        <v>23399</v>
      </c>
      <c r="I1948" s="1">
        <v>11699.5</v>
      </c>
    </row>
    <row r="1949" spans="1:9" x14ac:dyDescent="0.25">
      <c r="A1949" t="s">
        <v>24494</v>
      </c>
      <c r="B1949" t="s">
        <v>24495</v>
      </c>
      <c r="C1949" t="s">
        <v>4067</v>
      </c>
      <c r="D1949" t="s">
        <v>4066</v>
      </c>
      <c r="E1949" t="s">
        <v>14199</v>
      </c>
      <c r="F1949" t="s">
        <v>42</v>
      </c>
      <c r="G1949" s="2">
        <v>43117</v>
      </c>
      <c r="H1949" s="1">
        <v>271706</v>
      </c>
      <c r="I1949" s="1">
        <v>118864.9</v>
      </c>
    </row>
    <row r="1950" spans="1:9" x14ac:dyDescent="0.25">
      <c r="A1950" t="s">
        <v>24492</v>
      </c>
      <c r="B1950" t="s">
        <v>24493</v>
      </c>
      <c r="C1950" t="s">
        <v>24491</v>
      </c>
      <c r="D1950" t="s">
        <v>24490</v>
      </c>
      <c r="E1950" t="s">
        <v>14199</v>
      </c>
      <c r="F1950" t="s">
        <v>4</v>
      </c>
      <c r="G1950" s="2">
        <v>43444</v>
      </c>
      <c r="H1950" s="1">
        <v>212488</v>
      </c>
      <c r="I1950" s="1">
        <v>92534</v>
      </c>
    </row>
    <row r="1951" spans="1:9" x14ac:dyDescent="0.25">
      <c r="A1951" t="s">
        <v>24488</v>
      </c>
      <c r="B1951" t="s">
        <v>24489</v>
      </c>
      <c r="C1951" t="s">
        <v>24487</v>
      </c>
      <c r="D1951" t="s">
        <v>24486</v>
      </c>
      <c r="E1951" t="s">
        <v>14199</v>
      </c>
      <c r="F1951" t="s">
        <v>4</v>
      </c>
      <c r="G1951" s="2">
        <v>43409</v>
      </c>
      <c r="H1951" s="1">
        <v>34807</v>
      </c>
      <c r="I1951" s="1">
        <v>14618.94</v>
      </c>
    </row>
    <row r="1952" spans="1:9" x14ac:dyDescent="0.25">
      <c r="A1952" t="s">
        <v>24484</v>
      </c>
      <c r="B1952" t="s">
        <v>24485</v>
      </c>
      <c r="C1952" t="s">
        <v>24483</v>
      </c>
      <c r="D1952" t="s">
        <v>24482</v>
      </c>
      <c r="E1952" t="s">
        <v>14199</v>
      </c>
      <c r="F1952" t="s">
        <v>4</v>
      </c>
      <c r="G1952" s="2">
        <v>43388</v>
      </c>
      <c r="H1952" s="1">
        <v>4269</v>
      </c>
      <c r="I1952" s="1">
        <v>2134.5</v>
      </c>
    </row>
    <row r="1953" spans="1:9" x14ac:dyDescent="0.25">
      <c r="A1953" t="s">
        <v>24480</v>
      </c>
      <c r="B1953" t="s">
        <v>24481</v>
      </c>
      <c r="C1953" t="s">
        <v>24479</v>
      </c>
      <c r="D1953" t="s">
        <v>24478</v>
      </c>
      <c r="E1953" t="s">
        <v>14199</v>
      </c>
      <c r="F1953" t="s">
        <v>4</v>
      </c>
      <c r="G1953" s="2">
        <v>43378</v>
      </c>
      <c r="H1953" s="1">
        <v>15221</v>
      </c>
      <c r="I1953" s="1">
        <v>6830.9</v>
      </c>
    </row>
    <row r="1954" spans="1:9" x14ac:dyDescent="0.25">
      <c r="A1954" t="s">
        <v>24476</v>
      </c>
      <c r="B1954" t="s">
        <v>24477</v>
      </c>
      <c r="C1954" t="s">
        <v>24475</v>
      </c>
      <c r="D1954" t="s">
        <v>24474</v>
      </c>
      <c r="E1954" t="s">
        <v>14199</v>
      </c>
      <c r="F1954" t="s">
        <v>4</v>
      </c>
      <c r="G1954" s="2">
        <v>43378</v>
      </c>
      <c r="H1954" s="1">
        <v>935308</v>
      </c>
      <c r="I1954" s="1">
        <v>414765.03</v>
      </c>
    </row>
    <row r="1955" spans="1:9" x14ac:dyDescent="0.25">
      <c r="A1955" t="s">
        <v>24472</v>
      </c>
      <c r="B1955" t="s">
        <v>24473</v>
      </c>
      <c r="C1955" t="s">
        <v>24471</v>
      </c>
      <c r="D1955" t="s">
        <v>24470</v>
      </c>
      <c r="E1955" t="s">
        <v>14199</v>
      </c>
      <c r="F1955" t="s">
        <v>4</v>
      </c>
      <c r="G1955" s="2">
        <v>43378</v>
      </c>
      <c r="H1955" s="1">
        <v>2627829</v>
      </c>
      <c r="I1955" s="1">
        <v>1404358.06</v>
      </c>
    </row>
    <row r="1956" spans="1:9" x14ac:dyDescent="0.25">
      <c r="A1956" t="s">
        <v>24468</v>
      </c>
      <c r="B1956" t="s">
        <v>24469</v>
      </c>
      <c r="C1956" t="s">
        <v>24467</v>
      </c>
      <c r="D1956" t="s">
        <v>24466</v>
      </c>
      <c r="E1956" t="s">
        <v>14199</v>
      </c>
      <c r="F1956" t="s">
        <v>4</v>
      </c>
      <c r="G1956" s="2">
        <v>43378</v>
      </c>
      <c r="H1956" s="1">
        <v>92518</v>
      </c>
      <c r="I1956" s="1">
        <v>40103.61</v>
      </c>
    </row>
    <row r="1957" spans="1:9" x14ac:dyDescent="0.25">
      <c r="A1957" t="s">
        <v>24464</v>
      </c>
      <c r="B1957" t="s">
        <v>24465</v>
      </c>
      <c r="C1957" t="s">
        <v>22619</v>
      </c>
      <c r="D1957" t="s">
        <v>22618</v>
      </c>
      <c r="E1957" t="s">
        <v>14199</v>
      </c>
      <c r="F1957" t="s">
        <v>42</v>
      </c>
      <c r="G1957" s="2">
        <v>43122</v>
      </c>
      <c r="H1957" s="1">
        <v>485356</v>
      </c>
      <c r="I1957" s="1">
        <v>220202</v>
      </c>
    </row>
    <row r="1958" spans="1:9" x14ac:dyDescent="0.25">
      <c r="A1958" t="s">
        <v>24462</v>
      </c>
      <c r="B1958" t="s">
        <v>24463</v>
      </c>
      <c r="C1958" t="s">
        <v>5030</v>
      </c>
      <c r="D1958" t="s">
        <v>5029</v>
      </c>
      <c r="E1958" t="s">
        <v>14199</v>
      </c>
      <c r="F1958" t="s">
        <v>4</v>
      </c>
      <c r="G1958" s="2">
        <v>43378</v>
      </c>
      <c r="H1958" s="1">
        <v>318673</v>
      </c>
      <c r="I1958" s="1">
        <v>142888.01999999999</v>
      </c>
    </row>
    <row r="1959" spans="1:9" x14ac:dyDescent="0.25">
      <c r="A1959" t="s">
        <v>24460</v>
      </c>
      <c r="B1959" t="s">
        <v>24461</v>
      </c>
      <c r="C1959" t="s">
        <v>24459</v>
      </c>
      <c r="D1959" t="s">
        <v>24458</v>
      </c>
      <c r="E1959" t="s">
        <v>14199</v>
      </c>
      <c r="F1959" t="s">
        <v>4</v>
      </c>
      <c r="G1959" s="2">
        <v>43363</v>
      </c>
      <c r="H1959" s="1">
        <v>465317</v>
      </c>
      <c r="I1959" s="1">
        <v>207446.58</v>
      </c>
    </row>
    <row r="1960" spans="1:9" x14ac:dyDescent="0.25">
      <c r="A1960" t="s">
        <v>24456</v>
      </c>
      <c r="B1960" t="s">
        <v>24457</v>
      </c>
      <c r="C1960" t="s">
        <v>24455</v>
      </c>
      <c r="D1960" t="s">
        <v>24454</v>
      </c>
      <c r="E1960" t="s">
        <v>14199</v>
      </c>
      <c r="F1960" t="s">
        <v>42</v>
      </c>
      <c r="G1960" s="2">
        <v>43172</v>
      </c>
      <c r="H1960" s="1">
        <v>6189</v>
      </c>
      <c r="I1960" s="1">
        <v>3094.5</v>
      </c>
    </row>
    <row r="1961" spans="1:9" x14ac:dyDescent="0.25">
      <c r="A1961" t="s">
        <v>24452</v>
      </c>
      <c r="B1961" t="s">
        <v>24453</v>
      </c>
      <c r="C1961" t="s">
        <v>24451</v>
      </c>
      <c r="D1961" t="s">
        <v>24450</v>
      </c>
      <c r="E1961" t="s">
        <v>14199</v>
      </c>
      <c r="F1961" t="s">
        <v>4</v>
      </c>
      <c r="G1961" s="2">
        <v>43389</v>
      </c>
      <c r="H1961" s="1">
        <v>45330</v>
      </c>
      <c r="I1961" s="1">
        <v>20048.57</v>
      </c>
    </row>
    <row r="1962" spans="1:9" x14ac:dyDescent="0.25">
      <c r="A1962" t="s">
        <v>24448</v>
      </c>
      <c r="B1962" t="s">
        <v>24449</v>
      </c>
      <c r="C1962" t="s">
        <v>24447</v>
      </c>
      <c r="D1962" t="s">
        <v>24446</v>
      </c>
      <c r="E1962" t="s">
        <v>14199</v>
      </c>
      <c r="F1962" t="s">
        <v>4</v>
      </c>
      <c r="G1962" s="2">
        <v>43382</v>
      </c>
      <c r="H1962" s="1">
        <v>35632</v>
      </c>
      <c r="I1962" s="1">
        <v>14965.44</v>
      </c>
    </row>
    <row r="1963" spans="1:9" x14ac:dyDescent="0.25">
      <c r="A1963" t="s">
        <v>24444</v>
      </c>
      <c r="B1963" t="s">
        <v>24445</v>
      </c>
      <c r="C1963" t="s">
        <v>24443</v>
      </c>
      <c r="D1963" t="s">
        <v>24442</v>
      </c>
      <c r="E1963" t="s">
        <v>14199</v>
      </c>
      <c r="F1963" t="s">
        <v>4</v>
      </c>
      <c r="G1963" s="2">
        <v>43375</v>
      </c>
      <c r="H1963" s="1">
        <v>3407</v>
      </c>
      <c r="I1963" s="1">
        <v>1438.09</v>
      </c>
    </row>
    <row r="1964" spans="1:9" x14ac:dyDescent="0.25">
      <c r="A1964" t="s">
        <v>24440</v>
      </c>
      <c r="B1964" t="s">
        <v>24441</v>
      </c>
      <c r="C1964" t="s">
        <v>22198</v>
      </c>
      <c r="D1964" t="s">
        <v>22197</v>
      </c>
      <c r="E1964" t="s">
        <v>14199</v>
      </c>
      <c r="F1964" t="s">
        <v>42</v>
      </c>
      <c r="G1964" s="2">
        <v>43129</v>
      </c>
      <c r="H1964" s="1">
        <v>752170</v>
      </c>
      <c r="I1964" s="1">
        <v>320814.5</v>
      </c>
    </row>
    <row r="1965" spans="1:9" x14ac:dyDescent="0.25">
      <c r="A1965" t="s">
        <v>24438</v>
      </c>
      <c r="B1965" t="s">
        <v>24439</v>
      </c>
      <c r="C1965" t="s">
        <v>24437</v>
      </c>
      <c r="D1965" t="s">
        <v>24436</v>
      </c>
      <c r="E1965" t="s">
        <v>14199</v>
      </c>
      <c r="F1965" t="s">
        <v>4</v>
      </c>
      <c r="G1965" s="2">
        <v>43375</v>
      </c>
      <c r="H1965" s="1">
        <v>94799</v>
      </c>
      <c r="I1965" s="1">
        <v>39819.22</v>
      </c>
    </row>
    <row r="1966" spans="1:9" x14ac:dyDescent="0.25">
      <c r="A1966" t="s">
        <v>24434</v>
      </c>
      <c r="B1966" t="s">
        <v>24435</v>
      </c>
      <c r="C1966" t="s">
        <v>24433</v>
      </c>
      <c r="D1966" t="s">
        <v>24432</v>
      </c>
      <c r="E1966" t="s">
        <v>14199</v>
      </c>
      <c r="F1966" t="s">
        <v>4</v>
      </c>
      <c r="G1966" s="2">
        <v>43375</v>
      </c>
      <c r="H1966" s="1">
        <v>13202</v>
      </c>
      <c r="I1966" s="1">
        <v>6601</v>
      </c>
    </row>
    <row r="1967" spans="1:9" x14ac:dyDescent="0.25">
      <c r="A1967" t="s">
        <v>24430</v>
      </c>
      <c r="B1967" t="s">
        <v>24431</v>
      </c>
      <c r="C1967" t="s">
        <v>23857</v>
      </c>
      <c r="D1967" t="s">
        <v>23856</v>
      </c>
      <c r="E1967" t="s">
        <v>14199</v>
      </c>
      <c r="F1967" t="s">
        <v>42</v>
      </c>
      <c r="G1967" s="2">
        <v>43199</v>
      </c>
      <c r="H1967" s="1">
        <v>29704.75</v>
      </c>
      <c r="I1967" s="1">
        <v>14852.375</v>
      </c>
    </row>
    <row r="1968" spans="1:9" x14ac:dyDescent="0.25">
      <c r="A1968" t="s">
        <v>24428</v>
      </c>
      <c r="B1968" t="s">
        <v>24429</v>
      </c>
      <c r="C1968" t="s">
        <v>24427</v>
      </c>
      <c r="D1968" t="s">
        <v>24426</v>
      </c>
      <c r="E1968" t="s">
        <v>14199</v>
      </c>
      <c r="F1968" t="s">
        <v>4</v>
      </c>
      <c r="G1968" s="2">
        <v>43350</v>
      </c>
      <c r="H1968" s="1">
        <v>11307</v>
      </c>
      <c r="I1968" s="1">
        <v>5653.5</v>
      </c>
    </row>
    <row r="1969" spans="1:9" x14ac:dyDescent="0.25">
      <c r="A1969" t="s">
        <v>24424</v>
      </c>
      <c r="B1969" t="s">
        <v>24425</v>
      </c>
      <c r="C1969" t="s">
        <v>10924</v>
      </c>
      <c r="D1969" t="s">
        <v>10923</v>
      </c>
      <c r="E1969" t="s">
        <v>14199</v>
      </c>
      <c r="F1969" t="s">
        <v>4</v>
      </c>
      <c r="G1969" s="2">
        <v>43342</v>
      </c>
      <c r="H1969" s="1">
        <v>157802</v>
      </c>
      <c r="I1969" s="1">
        <v>66276.84</v>
      </c>
    </row>
    <row r="1970" spans="1:9" x14ac:dyDescent="0.25">
      <c r="A1970" t="s">
        <v>24422</v>
      </c>
      <c r="B1970" t="s">
        <v>24423</v>
      </c>
      <c r="C1970" t="s">
        <v>24421</v>
      </c>
      <c r="D1970" t="s">
        <v>24420</v>
      </c>
      <c r="E1970" t="s">
        <v>14199</v>
      </c>
      <c r="F1970" t="s">
        <v>4</v>
      </c>
      <c r="G1970" s="2">
        <v>43342</v>
      </c>
      <c r="H1970" s="1">
        <v>328972</v>
      </c>
      <c r="I1970" s="1">
        <v>138168.24</v>
      </c>
    </row>
    <row r="1971" spans="1:9" x14ac:dyDescent="0.25">
      <c r="A1971" t="s">
        <v>24418</v>
      </c>
      <c r="B1971" t="s">
        <v>24419</v>
      </c>
      <c r="C1971" t="s">
        <v>3044</v>
      </c>
      <c r="D1971" t="s">
        <v>3043</v>
      </c>
      <c r="E1971" t="s">
        <v>14199</v>
      </c>
      <c r="F1971" t="s">
        <v>4</v>
      </c>
      <c r="G1971" s="2">
        <v>43342</v>
      </c>
      <c r="H1971" s="1">
        <v>49050</v>
      </c>
      <c r="I1971" s="1">
        <v>21579.56</v>
      </c>
    </row>
    <row r="1972" spans="1:9" x14ac:dyDescent="0.25">
      <c r="A1972" t="s">
        <v>24416</v>
      </c>
      <c r="B1972" t="s">
        <v>24417</v>
      </c>
      <c r="C1972" t="s">
        <v>24415</v>
      </c>
      <c r="D1972" t="s">
        <v>24414</v>
      </c>
      <c r="E1972" t="s">
        <v>14199</v>
      </c>
      <c r="F1972" t="s">
        <v>42</v>
      </c>
      <c r="G1972" s="2">
        <v>43158</v>
      </c>
      <c r="H1972" s="1">
        <v>49706</v>
      </c>
      <c r="I1972" s="1">
        <v>21511.599999999999</v>
      </c>
    </row>
    <row r="1973" spans="1:9" x14ac:dyDescent="0.25">
      <c r="A1973" t="s">
        <v>24412</v>
      </c>
      <c r="B1973" t="s">
        <v>24413</v>
      </c>
      <c r="C1973" t="s">
        <v>24411</v>
      </c>
      <c r="D1973" t="s">
        <v>24410</v>
      </c>
      <c r="E1973" t="s">
        <v>14199</v>
      </c>
      <c r="F1973" t="s">
        <v>4</v>
      </c>
      <c r="G1973" s="2">
        <v>43350</v>
      </c>
      <c r="H1973" s="1">
        <v>33897</v>
      </c>
      <c r="I1973" s="1">
        <v>15428.06</v>
      </c>
    </row>
    <row r="1974" spans="1:9" x14ac:dyDescent="0.25">
      <c r="A1974" t="s">
        <v>24408</v>
      </c>
      <c r="B1974" t="s">
        <v>24409</v>
      </c>
      <c r="C1974" t="s">
        <v>683</v>
      </c>
      <c r="D1974" t="s">
        <v>7206</v>
      </c>
      <c r="E1974" t="s">
        <v>14199</v>
      </c>
      <c r="F1974" t="s">
        <v>4</v>
      </c>
      <c r="G1974" s="2">
        <v>43342</v>
      </c>
      <c r="H1974" s="1">
        <v>23930</v>
      </c>
      <c r="I1974" s="1">
        <v>10050.6</v>
      </c>
    </row>
    <row r="1975" spans="1:9" x14ac:dyDescent="0.25">
      <c r="A1975" t="s">
        <v>24406</v>
      </c>
      <c r="B1975" t="s">
        <v>24407</v>
      </c>
      <c r="C1975" t="s">
        <v>3967</v>
      </c>
      <c r="D1975" t="s">
        <v>3966</v>
      </c>
      <c r="E1975" t="s">
        <v>14199</v>
      </c>
      <c r="F1975" t="s">
        <v>4</v>
      </c>
      <c r="G1975" s="2">
        <v>43388</v>
      </c>
      <c r="H1975" s="1">
        <v>18107</v>
      </c>
      <c r="I1975" s="1">
        <v>7604.94</v>
      </c>
    </row>
    <row r="1976" spans="1:9" x14ac:dyDescent="0.25">
      <c r="A1976" t="s">
        <v>24404</v>
      </c>
      <c r="B1976" t="s">
        <v>24405</v>
      </c>
      <c r="C1976" t="s">
        <v>10760</v>
      </c>
      <c r="D1976" t="s">
        <v>10759</v>
      </c>
      <c r="E1976" t="s">
        <v>14199</v>
      </c>
      <c r="F1976" t="s">
        <v>4</v>
      </c>
      <c r="G1976" s="2">
        <v>43349</v>
      </c>
      <c r="H1976" s="1">
        <v>79463.23</v>
      </c>
      <c r="I1976" s="1">
        <v>36058.280599999998</v>
      </c>
    </row>
    <row r="1977" spans="1:9" x14ac:dyDescent="0.25">
      <c r="A1977" t="s">
        <v>24402</v>
      </c>
      <c r="B1977" t="s">
        <v>24403</v>
      </c>
      <c r="C1977" t="s">
        <v>24401</v>
      </c>
      <c r="D1977" t="s">
        <v>24400</v>
      </c>
      <c r="E1977" t="s">
        <v>14199</v>
      </c>
      <c r="F1977" t="s">
        <v>4</v>
      </c>
      <c r="G1977" s="2">
        <v>43375</v>
      </c>
      <c r="H1977" s="1">
        <v>110570</v>
      </c>
      <c r="I1977" s="1">
        <v>60465.36</v>
      </c>
    </row>
    <row r="1978" spans="1:9" x14ac:dyDescent="0.25">
      <c r="A1978" t="s">
        <v>24398</v>
      </c>
      <c r="B1978" t="s">
        <v>24399</v>
      </c>
      <c r="C1978" t="s">
        <v>4988</v>
      </c>
      <c r="D1978" t="s">
        <v>4987</v>
      </c>
      <c r="E1978" t="s">
        <v>14199</v>
      </c>
      <c r="F1978" t="s">
        <v>42</v>
      </c>
      <c r="G1978" s="2">
        <v>43104</v>
      </c>
      <c r="H1978" s="1">
        <v>589043</v>
      </c>
      <c r="I1978" s="1">
        <v>240376.1</v>
      </c>
    </row>
    <row r="1979" spans="1:9" x14ac:dyDescent="0.25">
      <c r="A1979" t="s">
        <v>24396</v>
      </c>
      <c r="B1979" t="s">
        <v>24397</v>
      </c>
      <c r="C1979" t="s">
        <v>5636</v>
      </c>
      <c r="D1979" t="s">
        <v>5635</v>
      </c>
      <c r="E1979" t="s">
        <v>14199</v>
      </c>
      <c r="F1979" t="s">
        <v>4</v>
      </c>
      <c r="G1979" s="2">
        <v>43368</v>
      </c>
      <c r="H1979" s="1">
        <v>3284275</v>
      </c>
      <c r="I1979" s="1">
        <v>1838197.91</v>
      </c>
    </row>
    <row r="1980" spans="1:9" x14ac:dyDescent="0.25">
      <c r="A1980" t="s">
        <v>24394</v>
      </c>
      <c r="B1980" t="s">
        <v>24395</v>
      </c>
      <c r="C1980" t="s">
        <v>24393</v>
      </c>
      <c r="D1980" t="s">
        <v>24392</v>
      </c>
      <c r="E1980" t="s">
        <v>14199</v>
      </c>
      <c r="F1980" t="s">
        <v>4</v>
      </c>
      <c r="G1980" s="2">
        <v>43347</v>
      </c>
      <c r="H1980" s="1">
        <v>1646975</v>
      </c>
      <c r="I1980" s="1">
        <v>842994.92</v>
      </c>
    </row>
    <row r="1981" spans="1:9" x14ac:dyDescent="0.25">
      <c r="A1981" t="s">
        <v>24390</v>
      </c>
      <c r="B1981" t="s">
        <v>24391</v>
      </c>
      <c r="C1981" t="s">
        <v>24389</v>
      </c>
      <c r="D1981" t="s">
        <v>24388</v>
      </c>
      <c r="E1981" t="s">
        <v>14199</v>
      </c>
      <c r="F1981" t="s">
        <v>4</v>
      </c>
      <c r="G1981" s="2">
        <v>43377</v>
      </c>
      <c r="H1981" s="1">
        <v>38040</v>
      </c>
      <c r="I1981" s="1">
        <v>16204.27</v>
      </c>
    </row>
    <row r="1982" spans="1:9" x14ac:dyDescent="0.25">
      <c r="A1982" t="s">
        <v>24386</v>
      </c>
      <c r="B1982" t="s">
        <v>24387</v>
      </c>
      <c r="C1982" t="s">
        <v>24385</v>
      </c>
      <c r="D1982" t="s">
        <v>24384</v>
      </c>
      <c r="E1982" t="s">
        <v>14199</v>
      </c>
      <c r="F1982" t="s">
        <v>42</v>
      </c>
      <c r="G1982" s="2">
        <v>43104</v>
      </c>
      <c r="H1982" s="1">
        <v>10422</v>
      </c>
      <c r="I1982" s="1">
        <v>5211</v>
      </c>
    </row>
    <row r="1983" spans="1:9" x14ac:dyDescent="0.25">
      <c r="A1983" t="s">
        <v>24382</v>
      </c>
      <c r="B1983" t="s">
        <v>24383</v>
      </c>
      <c r="C1983" t="s">
        <v>24381</v>
      </c>
      <c r="D1983" t="s">
        <v>24380</v>
      </c>
      <c r="E1983" t="s">
        <v>14199</v>
      </c>
      <c r="F1983" t="s">
        <v>4</v>
      </c>
      <c r="G1983" s="2">
        <v>43347</v>
      </c>
      <c r="H1983" s="1">
        <v>20248</v>
      </c>
      <c r="I1983" s="1">
        <v>8504.16</v>
      </c>
    </row>
    <row r="1984" spans="1:9" x14ac:dyDescent="0.25">
      <c r="A1984" t="s">
        <v>24378</v>
      </c>
      <c r="B1984" t="s">
        <v>24379</v>
      </c>
      <c r="C1984" t="s">
        <v>1628</v>
      </c>
      <c r="D1984" t="s">
        <v>1627</v>
      </c>
      <c r="E1984" t="s">
        <v>14199</v>
      </c>
      <c r="F1984" t="s">
        <v>4</v>
      </c>
      <c r="G1984" s="2">
        <v>43347</v>
      </c>
      <c r="H1984" s="1">
        <v>38794</v>
      </c>
      <c r="I1984" s="1">
        <v>16293.48</v>
      </c>
    </row>
    <row r="1985" spans="1:9" x14ac:dyDescent="0.25">
      <c r="A1985" t="s">
        <v>24376</v>
      </c>
      <c r="B1985" t="s">
        <v>24377</v>
      </c>
      <c r="C1985" t="s">
        <v>24375</v>
      </c>
      <c r="D1985" t="s">
        <v>24374</v>
      </c>
      <c r="E1985" t="s">
        <v>14199</v>
      </c>
      <c r="F1985" t="s">
        <v>4</v>
      </c>
      <c r="G1985" s="2">
        <v>43347</v>
      </c>
      <c r="H1985" s="1">
        <v>4927</v>
      </c>
      <c r="I1985" s="1">
        <v>2069.34</v>
      </c>
    </row>
    <row r="1986" spans="1:9" x14ac:dyDescent="0.25">
      <c r="A1986" t="s">
        <v>24372</v>
      </c>
      <c r="B1986" t="s">
        <v>24373</v>
      </c>
      <c r="C1986" t="s">
        <v>24371</v>
      </c>
      <c r="D1986" t="s">
        <v>24370</v>
      </c>
      <c r="E1986" t="s">
        <v>14199</v>
      </c>
      <c r="F1986" t="s">
        <v>4</v>
      </c>
      <c r="G1986" s="2">
        <v>43375</v>
      </c>
      <c r="H1986" s="1">
        <v>3507</v>
      </c>
      <c r="I1986" s="1">
        <v>1753.5</v>
      </c>
    </row>
    <row r="1987" spans="1:9" x14ac:dyDescent="0.25">
      <c r="A1987" t="s">
        <v>24368</v>
      </c>
      <c r="B1987" t="s">
        <v>24369</v>
      </c>
      <c r="C1987" t="s">
        <v>24367</v>
      </c>
      <c r="D1987" t="s">
        <v>24366</v>
      </c>
      <c r="E1987" t="s">
        <v>14199</v>
      </c>
      <c r="F1987" t="s">
        <v>4</v>
      </c>
      <c r="G1987" s="2">
        <v>43367</v>
      </c>
      <c r="H1987" s="1">
        <v>406045</v>
      </c>
      <c r="I1987" s="1">
        <v>170631.2</v>
      </c>
    </row>
    <row r="1988" spans="1:9" x14ac:dyDescent="0.25">
      <c r="A1988" t="s">
        <v>24364</v>
      </c>
      <c r="B1988" t="s">
        <v>24365</v>
      </c>
      <c r="C1988" t="s">
        <v>24363</v>
      </c>
      <c r="D1988" t="s">
        <v>24362</v>
      </c>
      <c r="E1988" t="s">
        <v>14199</v>
      </c>
      <c r="F1988" t="s">
        <v>4</v>
      </c>
      <c r="G1988" s="2">
        <v>43347</v>
      </c>
      <c r="H1988" s="1">
        <v>12488</v>
      </c>
      <c r="I1988" s="1">
        <v>5248.47</v>
      </c>
    </row>
    <row r="1989" spans="1:9" x14ac:dyDescent="0.25">
      <c r="A1989" t="s">
        <v>24360</v>
      </c>
      <c r="B1989" t="s">
        <v>24361</v>
      </c>
      <c r="C1989" t="s">
        <v>1289</v>
      </c>
      <c r="D1989" t="s">
        <v>1288</v>
      </c>
      <c r="E1989" t="s">
        <v>14199</v>
      </c>
      <c r="F1989" t="s">
        <v>4</v>
      </c>
      <c r="G1989" s="2">
        <v>43375</v>
      </c>
      <c r="H1989" s="1">
        <v>69764</v>
      </c>
      <c r="I1989" s="1">
        <v>29300.880000000001</v>
      </c>
    </row>
    <row r="1990" spans="1:9" x14ac:dyDescent="0.25">
      <c r="A1990" t="s">
        <v>24358</v>
      </c>
      <c r="B1990" t="s">
        <v>24359</v>
      </c>
      <c r="C1990" t="s">
        <v>18899</v>
      </c>
      <c r="D1990" t="s">
        <v>18898</v>
      </c>
      <c r="E1990" t="s">
        <v>14199</v>
      </c>
      <c r="F1990" t="s">
        <v>42</v>
      </c>
      <c r="G1990" s="2">
        <v>43131</v>
      </c>
      <c r="H1990" s="1">
        <v>13741</v>
      </c>
      <c r="I1990" s="1">
        <v>6870.5</v>
      </c>
    </row>
    <row r="1991" spans="1:9" x14ac:dyDescent="0.25">
      <c r="A1991" t="s">
        <v>24356</v>
      </c>
      <c r="B1991" t="s">
        <v>24357</v>
      </c>
      <c r="C1991" t="s">
        <v>24355</v>
      </c>
      <c r="D1991" t="s">
        <v>24354</v>
      </c>
      <c r="E1991" t="s">
        <v>14199</v>
      </c>
      <c r="F1991" t="s">
        <v>4</v>
      </c>
      <c r="G1991" s="2">
        <v>43375</v>
      </c>
      <c r="H1991" s="1">
        <v>21046</v>
      </c>
      <c r="I1991" s="1">
        <v>9783.48</v>
      </c>
    </row>
    <row r="1992" spans="1:9" x14ac:dyDescent="0.25">
      <c r="A1992" t="s">
        <v>24352</v>
      </c>
      <c r="B1992" t="s">
        <v>24353</v>
      </c>
      <c r="C1992" t="s">
        <v>18849</v>
      </c>
      <c r="D1992" t="s">
        <v>18848</v>
      </c>
      <c r="E1992" t="s">
        <v>14199</v>
      </c>
      <c r="F1992" t="s">
        <v>4</v>
      </c>
      <c r="G1992" s="2">
        <v>43347</v>
      </c>
      <c r="H1992" s="1">
        <v>119501</v>
      </c>
      <c r="I1992" s="1">
        <v>50392.5</v>
      </c>
    </row>
    <row r="1993" spans="1:9" x14ac:dyDescent="0.25">
      <c r="A1993" t="s">
        <v>24350</v>
      </c>
      <c r="B1993" t="s">
        <v>24351</v>
      </c>
      <c r="C1993" t="s">
        <v>24349</v>
      </c>
      <c r="D1993" t="s">
        <v>24348</v>
      </c>
      <c r="E1993" t="s">
        <v>14199</v>
      </c>
      <c r="F1993" t="s">
        <v>4</v>
      </c>
      <c r="G1993" s="2">
        <v>43347</v>
      </c>
      <c r="H1993" s="1">
        <v>108047</v>
      </c>
      <c r="I1993" s="1">
        <v>47144.22</v>
      </c>
    </row>
    <row r="1994" spans="1:9" x14ac:dyDescent="0.25">
      <c r="A1994" t="s">
        <v>24346</v>
      </c>
      <c r="B1994" t="s">
        <v>24347</v>
      </c>
      <c r="C1994" t="s">
        <v>24345</v>
      </c>
      <c r="D1994" t="s">
        <v>24344</v>
      </c>
      <c r="E1994" t="s">
        <v>14199</v>
      </c>
      <c r="F1994" t="s">
        <v>4</v>
      </c>
      <c r="G1994" s="2">
        <v>43375</v>
      </c>
      <c r="H1994" s="1">
        <v>8237021</v>
      </c>
      <c r="I1994" s="1">
        <v>4479326.16</v>
      </c>
    </row>
    <row r="1995" spans="1:9" x14ac:dyDescent="0.25">
      <c r="A1995" t="s">
        <v>24342</v>
      </c>
      <c r="B1995" t="s">
        <v>24343</v>
      </c>
      <c r="C1995" t="s">
        <v>24341</v>
      </c>
      <c r="D1995" t="s">
        <v>24340</v>
      </c>
      <c r="E1995" t="s">
        <v>14199</v>
      </c>
      <c r="F1995" t="s">
        <v>4</v>
      </c>
      <c r="G1995" s="2">
        <v>43377</v>
      </c>
      <c r="H1995" s="1">
        <v>3372</v>
      </c>
      <c r="I1995" s="1">
        <v>1416.24</v>
      </c>
    </row>
    <row r="1996" spans="1:9" x14ac:dyDescent="0.25">
      <c r="A1996" t="s">
        <v>24338</v>
      </c>
      <c r="B1996" t="s">
        <v>24339</v>
      </c>
      <c r="C1996" t="s">
        <v>16368</v>
      </c>
      <c r="D1996" t="s">
        <v>16367</v>
      </c>
      <c r="E1996" t="s">
        <v>14199</v>
      </c>
      <c r="F1996" t="s">
        <v>42</v>
      </c>
      <c r="G1996" s="2">
        <v>43173</v>
      </c>
      <c r="H1996" s="1">
        <v>13792</v>
      </c>
      <c r="I1996" s="1">
        <v>6896</v>
      </c>
    </row>
    <row r="1997" spans="1:9" x14ac:dyDescent="0.25">
      <c r="A1997" t="s">
        <v>24336</v>
      </c>
      <c r="B1997" t="s">
        <v>24337</v>
      </c>
      <c r="C1997" t="s">
        <v>24335</v>
      </c>
      <c r="D1997" t="s">
        <v>24334</v>
      </c>
      <c r="E1997" t="s">
        <v>14199</v>
      </c>
      <c r="F1997" t="s">
        <v>4</v>
      </c>
      <c r="G1997" s="2">
        <v>43346</v>
      </c>
      <c r="H1997" s="1">
        <v>46232</v>
      </c>
      <c r="I1997" s="1">
        <v>19417.439999999999</v>
      </c>
    </row>
    <row r="1998" spans="1:9" x14ac:dyDescent="0.25">
      <c r="A1998" t="s">
        <v>24332</v>
      </c>
      <c r="B1998" t="s">
        <v>24333</v>
      </c>
      <c r="C1998" t="s">
        <v>24331</v>
      </c>
      <c r="D1998" t="s">
        <v>24330</v>
      </c>
      <c r="E1998" t="s">
        <v>14199</v>
      </c>
      <c r="F1998" t="s">
        <v>4</v>
      </c>
      <c r="G1998" s="2">
        <v>43377</v>
      </c>
      <c r="H1998" s="1">
        <v>226276</v>
      </c>
      <c r="I1998" s="1">
        <v>124451.8</v>
      </c>
    </row>
    <row r="1999" spans="1:9" x14ac:dyDescent="0.25">
      <c r="A1999" t="s">
        <v>24328</v>
      </c>
      <c r="B1999" t="s">
        <v>24329</v>
      </c>
      <c r="C1999" t="s">
        <v>24327</v>
      </c>
      <c r="D1999" t="s">
        <v>24326</v>
      </c>
      <c r="E1999" t="s">
        <v>14199</v>
      </c>
      <c r="F1999" t="s">
        <v>4</v>
      </c>
      <c r="G1999" s="2">
        <v>43340</v>
      </c>
      <c r="H1999" s="1">
        <v>60316</v>
      </c>
      <c r="I1999" s="1">
        <v>25332.720000000001</v>
      </c>
    </row>
    <row r="2000" spans="1:9" x14ac:dyDescent="0.25">
      <c r="A2000" t="s">
        <v>24324</v>
      </c>
      <c r="B2000" t="s">
        <v>24325</v>
      </c>
      <c r="C2000" t="s">
        <v>11004</v>
      </c>
      <c r="D2000" t="s">
        <v>11003</v>
      </c>
      <c r="E2000" t="s">
        <v>14199</v>
      </c>
      <c r="F2000" t="s">
        <v>4</v>
      </c>
      <c r="G2000" s="2">
        <v>43346</v>
      </c>
      <c r="H2000" s="1">
        <v>133461</v>
      </c>
      <c r="I2000" s="1">
        <v>58899.32</v>
      </c>
    </row>
    <row r="2001" spans="1:9" x14ac:dyDescent="0.25">
      <c r="A2001" t="s">
        <v>24322</v>
      </c>
      <c r="B2001" t="s">
        <v>24323</v>
      </c>
      <c r="C2001" t="s">
        <v>9492</v>
      </c>
      <c r="D2001" t="s">
        <v>9491</v>
      </c>
      <c r="E2001" t="s">
        <v>14199</v>
      </c>
      <c r="F2001" t="s">
        <v>4</v>
      </c>
      <c r="G2001" s="2">
        <v>43349</v>
      </c>
      <c r="H2001" s="1">
        <v>346613</v>
      </c>
      <c r="I2001" s="1">
        <v>153522.82</v>
      </c>
    </row>
    <row r="2002" spans="1:9" x14ac:dyDescent="0.25">
      <c r="A2002" t="s">
        <v>24320</v>
      </c>
      <c r="B2002" t="s">
        <v>24321</v>
      </c>
      <c r="C2002" t="s">
        <v>24319</v>
      </c>
      <c r="D2002" t="s">
        <v>24318</v>
      </c>
      <c r="E2002" t="s">
        <v>14199</v>
      </c>
      <c r="F2002" t="s">
        <v>4</v>
      </c>
      <c r="G2002" s="2">
        <v>43384</v>
      </c>
      <c r="H2002" s="1">
        <v>11154</v>
      </c>
      <c r="I2002" s="1">
        <v>4684.68</v>
      </c>
    </row>
    <row r="2003" spans="1:9" x14ac:dyDescent="0.25">
      <c r="A2003" t="s">
        <v>24316</v>
      </c>
      <c r="B2003" t="s">
        <v>24317</v>
      </c>
      <c r="C2003" t="s">
        <v>24315</v>
      </c>
      <c r="D2003" t="s">
        <v>24314</v>
      </c>
      <c r="E2003" t="s">
        <v>14199</v>
      </c>
      <c r="F2003" t="s">
        <v>4</v>
      </c>
      <c r="G2003" s="2">
        <v>43384</v>
      </c>
      <c r="H2003" s="1">
        <v>21518</v>
      </c>
      <c r="I2003" s="1">
        <v>10759</v>
      </c>
    </row>
    <row r="2004" spans="1:9" x14ac:dyDescent="0.25">
      <c r="A2004" t="s">
        <v>24312</v>
      </c>
      <c r="B2004" t="s">
        <v>24313</v>
      </c>
      <c r="C2004" t="s">
        <v>24311</v>
      </c>
      <c r="D2004" t="s">
        <v>24310</v>
      </c>
      <c r="E2004" t="s">
        <v>14199</v>
      </c>
      <c r="F2004" t="s">
        <v>4</v>
      </c>
      <c r="G2004" s="2">
        <v>43392</v>
      </c>
      <c r="H2004" s="1">
        <v>21997</v>
      </c>
      <c r="I2004" s="1">
        <v>9238.74</v>
      </c>
    </row>
    <row r="2005" spans="1:9" x14ac:dyDescent="0.25">
      <c r="A2005" t="s">
        <v>24308</v>
      </c>
      <c r="B2005" t="s">
        <v>24309</v>
      </c>
      <c r="C2005" t="s">
        <v>22350</v>
      </c>
      <c r="D2005" t="s">
        <v>22349</v>
      </c>
      <c r="E2005" t="s">
        <v>14199</v>
      </c>
      <c r="F2005" t="s">
        <v>42</v>
      </c>
      <c r="G2005" s="2">
        <v>43103</v>
      </c>
      <c r="H2005" s="1">
        <v>201369</v>
      </c>
      <c r="I2005" s="1">
        <v>86611.9</v>
      </c>
    </row>
    <row r="2006" spans="1:9" x14ac:dyDescent="0.25">
      <c r="A2006" t="s">
        <v>24306</v>
      </c>
      <c r="B2006" t="s">
        <v>24307</v>
      </c>
      <c r="C2006" t="s">
        <v>6271</v>
      </c>
      <c r="D2006" t="s">
        <v>6270</v>
      </c>
      <c r="E2006" t="s">
        <v>14199</v>
      </c>
      <c r="F2006" t="s">
        <v>42</v>
      </c>
      <c r="G2006" s="2">
        <v>43391</v>
      </c>
      <c r="H2006" s="1">
        <v>1713525</v>
      </c>
      <c r="I2006" s="1">
        <v>764920.93</v>
      </c>
    </row>
    <row r="2007" spans="1:9" x14ac:dyDescent="0.25">
      <c r="A2007" t="s">
        <v>24304</v>
      </c>
      <c r="B2007" t="s">
        <v>24305</v>
      </c>
      <c r="C2007" t="s">
        <v>24303</v>
      </c>
      <c r="D2007" t="s">
        <v>24302</v>
      </c>
      <c r="E2007" t="s">
        <v>14199</v>
      </c>
      <c r="F2007" t="s">
        <v>4</v>
      </c>
      <c r="G2007" s="2">
        <v>43409</v>
      </c>
      <c r="H2007" s="1">
        <v>2149</v>
      </c>
      <c r="I2007" s="1">
        <v>902.58</v>
      </c>
    </row>
    <row r="2008" spans="1:9" x14ac:dyDescent="0.25">
      <c r="A2008" t="s">
        <v>24300</v>
      </c>
      <c r="B2008" t="s">
        <v>24301</v>
      </c>
      <c r="C2008" t="s">
        <v>24299</v>
      </c>
      <c r="D2008" t="s">
        <v>24298</v>
      </c>
      <c r="E2008" t="s">
        <v>14199</v>
      </c>
      <c r="F2008" t="s">
        <v>42</v>
      </c>
      <c r="G2008" s="2">
        <v>43396</v>
      </c>
      <c r="H2008" s="1">
        <v>36140</v>
      </c>
      <c r="I2008" s="1">
        <v>15178.8</v>
      </c>
    </row>
    <row r="2009" spans="1:9" x14ac:dyDescent="0.25">
      <c r="A2009" t="s">
        <v>24296</v>
      </c>
      <c r="B2009" t="s">
        <v>24297</v>
      </c>
      <c r="C2009" t="s">
        <v>24295</v>
      </c>
      <c r="D2009" t="s">
        <v>24294</v>
      </c>
      <c r="E2009" t="s">
        <v>14199</v>
      </c>
      <c r="F2009" t="s">
        <v>4</v>
      </c>
      <c r="G2009" s="2">
        <v>43392</v>
      </c>
      <c r="H2009" s="1">
        <v>38737</v>
      </c>
      <c r="I2009" s="1">
        <v>19368.5</v>
      </c>
    </row>
    <row r="2010" spans="1:9" x14ac:dyDescent="0.25">
      <c r="A2010" t="s">
        <v>24292</v>
      </c>
      <c r="B2010" t="s">
        <v>24293</v>
      </c>
      <c r="C2010" t="s">
        <v>24288</v>
      </c>
      <c r="D2010" t="s">
        <v>24291</v>
      </c>
      <c r="E2010" t="s">
        <v>14199</v>
      </c>
      <c r="F2010" t="s">
        <v>4</v>
      </c>
      <c r="G2010" s="2">
        <v>43447</v>
      </c>
      <c r="H2010" s="1">
        <v>4412.24</v>
      </c>
      <c r="I2010" s="1">
        <v>2033.0832</v>
      </c>
    </row>
    <row r="2011" spans="1:9" x14ac:dyDescent="0.25">
      <c r="A2011" t="s">
        <v>24289</v>
      </c>
      <c r="B2011" t="s">
        <v>24290</v>
      </c>
      <c r="C2011" t="s">
        <v>24288</v>
      </c>
      <c r="D2011" t="s">
        <v>24287</v>
      </c>
      <c r="E2011" t="s">
        <v>14199</v>
      </c>
      <c r="F2011" t="s">
        <v>4</v>
      </c>
      <c r="G2011" s="2">
        <v>43447</v>
      </c>
      <c r="H2011" s="1">
        <v>7823.68</v>
      </c>
      <c r="I2011" s="1">
        <v>3694.3056000000001</v>
      </c>
    </row>
    <row r="2012" spans="1:9" x14ac:dyDescent="0.25">
      <c r="A2012" t="s">
        <v>24285</v>
      </c>
      <c r="B2012" t="s">
        <v>24286</v>
      </c>
      <c r="C2012" t="s">
        <v>3384</v>
      </c>
      <c r="D2012" t="s">
        <v>3383</v>
      </c>
      <c r="E2012" t="s">
        <v>14199</v>
      </c>
      <c r="F2012" t="s">
        <v>42</v>
      </c>
      <c r="G2012" s="2">
        <v>43173</v>
      </c>
      <c r="H2012" s="1">
        <v>28521</v>
      </c>
      <c r="I2012" s="1">
        <v>14260.5</v>
      </c>
    </row>
    <row r="2013" spans="1:9" x14ac:dyDescent="0.25">
      <c r="A2013" t="s">
        <v>24283</v>
      </c>
      <c r="B2013" t="s">
        <v>24284</v>
      </c>
      <c r="C2013" t="s">
        <v>24282</v>
      </c>
      <c r="D2013" t="s">
        <v>24281</v>
      </c>
      <c r="E2013" t="s">
        <v>14199</v>
      </c>
      <c r="F2013" t="s">
        <v>4</v>
      </c>
      <c r="G2013" s="2">
        <v>43447</v>
      </c>
      <c r="H2013" s="1">
        <v>26204</v>
      </c>
      <c r="I2013" s="1">
        <v>11452.08</v>
      </c>
    </row>
    <row r="2014" spans="1:9" x14ac:dyDescent="0.25">
      <c r="A2014" t="s">
        <v>24279</v>
      </c>
      <c r="B2014" t="s">
        <v>24280</v>
      </c>
      <c r="C2014" t="s">
        <v>24278</v>
      </c>
      <c r="D2014" t="s">
        <v>24277</v>
      </c>
      <c r="E2014" t="s">
        <v>14199</v>
      </c>
      <c r="F2014" t="s">
        <v>4</v>
      </c>
      <c r="G2014" s="2">
        <v>43447</v>
      </c>
      <c r="H2014" s="1">
        <v>82301</v>
      </c>
      <c r="I2014" s="1">
        <v>35079.300000000003</v>
      </c>
    </row>
    <row r="2015" spans="1:9" x14ac:dyDescent="0.25">
      <c r="A2015" t="s">
        <v>24275</v>
      </c>
      <c r="B2015" t="s">
        <v>24276</v>
      </c>
      <c r="C2015" t="s">
        <v>24274</v>
      </c>
      <c r="D2015" t="s">
        <v>24273</v>
      </c>
      <c r="E2015" t="s">
        <v>14199</v>
      </c>
      <c r="F2015" t="s">
        <v>42</v>
      </c>
      <c r="G2015" s="2">
        <v>43208</v>
      </c>
      <c r="H2015" s="1">
        <v>717786</v>
      </c>
      <c r="I2015" s="1">
        <v>318312.09999999998</v>
      </c>
    </row>
    <row r="2016" spans="1:9" x14ac:dyDescent="0.25">
      <c r="A2016" t="s">
        <v>24271</v>
      </c>
      <c r="B2016" t="s">
        <v>24272</v>
      </c>
      <c r="C2016" t="s">
        <v>2335</v>
      </c>
      <c r="D2016" t="s">
        <v>2334</v>
      </c>
      <c r="E2016" t="s">
        <v>14199</v>
      </c>
      <c r="F2016" t="s">
        <v>4</v>
      </c>
      <c r="G2016" s="2">
        <v>43447</v>
      </c>
      <c r="H2016" s="1">
        <v>33116</v>
      </c>
      <c r="I2016" s="1">
        <v>15041.28</v>
      </c>
    </row>
    <row r="2017" spans="1:9" x14ac:dyDescent="0.25">
      <c r="A2017" t="s">
        <v>24269</v>
      </c>
      <c r="B2017" t="s">
        <v>24270</v>
      </c>
      <c r="C2017" t="s">
        <v>24268</v>
      </c>
      <c r="D2017" t="s">
        <v>24267</v>
      </c>
      <c r="E2017" t="s">
        <v>14199</v>
      </c>
      <c r="F2017" t="s">
        <v>4</v>
      </c>
      <c r="G2017" s="2">
        <v>43447</v>
      </c>
      <c r="H2017" s="1">
        <v>9987</v>
      </c>
      <c r="I2017" s="1">
        <v>4194.54</v>
      </c>
    </row>
    <row r="2018" spans="1:9" x14ac:dyDescent="0.25">
      <c r="A2018" t="s">
        <v>24265</v>
      </c>
      <c r="B2018" t="s">
        <v>24266</v>
      </c>
      <c r="C2018" t="s">
        <v>1349</v>
      </c>
      <c r="D2018" t="s">
        <v>1348</v>
      </c>
      <c r="E2018" t="s">
        <v>14199</v>
      </c>
      <c r="F2018" t="s">
        <v>4</v>
      </c>
      <c r="G2018" s="2">
        <v>43447</v>
      </c>
      <c r="H2018" s="1">
        <v>151352</v>
      </c>
      <c r="I2018" s="1">
        <v>63567.839999999997</v>
      </c>
    </row>
    <row r="2019" spans="1:9" x14ac:dyDescent="0.25">
      <c r="A2019" t="s">
        <v>24263</v>
      </c>
      <c r="B2019" t="s">
        <v>24264</v>
      </c>
      <c r="C2019" t="s">
        <v>439</v>
      </c>
      <c r="D2019" t="s">
        <v>438</v>
      </c>
      <c r="E2019" t="s">
        <v>14199</v>
      </c>
      <c r="F2019" t="s">
        <v>4</v>
      </c>
      <c r="G2019" s="2">
        <v>43447</v>
      </c>
      <c r="H2019" s="1">
        <v>33836</v>
      </c>
      <c r="I2019" s="1">
        <v>15492.64</v>
      </c>
    </row>
    <row r="2020" spans="1:9" x14ac:dyDescent="0.25">
      <c r="A2020" t="s">
        <v>24261</v>
      </c>
      <c r="B2020" t="s">
        <v>24262</v>
      </c>
      <c r="C2020" t="s">
        <v>5882</v>
      </c>
      <c r="D2020" t="s">
        <v>5881</v>
      </c>
      <c r="E2020" t="s">
        <v>14199</v>
      </c>
      <c r="F2020" t="s">
        <v>4</v>
      </c>
      <c r="G2020" s="2">
        <v>43447</v>
      </c>
      <c r="H2020" s="1">
        <v>145789</v>
      </c>
      <c r="I2020" s="1">
        <v>66761.539999999994</v>
      </c>
    </row>
    <row r="2021" spans="1:9" x14ac:dyDescent="0.25">
      <c r="A2021" t="s">
        <v>24259</v>
      </c>
      <c r="B2021" t="s">
        <v>24260</v>
      </c>
      <c r="C2021" t="s">
        <v>24139</v>
      </c>
      <c r="D2021" t="s">
        <v>24258</v>
      </c>
      <c r="E2021" t="s">
        <v>14199</v>
      </c>
      <c r="F2021" t="s">
        <v>4</v>
      </c>
      <c r="G2021" s="2">
        <v>43447</v>
      </c>
      <c r="H2021" s="1">
        <v>14573</v>
      </c>
      <c r="I2021" s="1">
        <v>6120.66</v>
      </c>
    </row>
    <row r="2022" spans="1:9" x14ac:dyDescent="0.25">
      <c r="A2022" t="s">
        <v>24256</v>
      </c>
      <c r="B2022" t="s">
        <v>24257</v>
      </c>
      <c r="C2022" t="s">
        <v>22222</v>
      </c>
      <c r="D2022" t="s">
        <v>22221</v>
      </c>
      <c r="E2022" t="s">
        <v>14199</v>
      </c>
      <c r="F2022" t="s">
        <v>4</v>
      </c>
      <c r="G2022" s="2">
        <v>43447</v>
      </c>
      <c r="H2022" s="1">
        <v>20230</v>
      </c>
      <c r="I2022" s="1">
        <v>8496.6</v>
      </c>
    </row>
    <row r="2023" spans="1:9" x14ac:dyDescent="0.25">
      <c r="A2023" t="s">
        <v>24254</v>
      </c>
      <c r="B2023" t="s">
        <v>24255</v>
      </c>
      <c r="C2023" t="s">
        <v>13103</v>
      </c>
      <c r="D2023" t="s">
        <v>13699</v>
      </c>
      <c r="E2023" t="s">
        <v>14199</v>
      </c>
      <c r="F2023" t="s">
        <v>4</v>
      </c>
      <c r="G2023" s="2">
        <v>43447</v>
      </c>
      <c r="H2023" s="1">
        <v>15335</v>
      </c>
      <c r="I2023" s="1">
        <v>7086.86</v>
      </c>
    </row>
    <row r="2024" spans="1:9" x14ac:dyDescent="0.25">
      <c r="A2024" t="s">
        <v>24252</v>
      </c>
      <c r="B2024" t="s">
        <v>24253</v>
      </c>
      <c r="C2024" t="s">
        <v>24251</v>
      </c>
      <c r="D2024" t="s">
        <v>24250</v>
      </c>
      <c r="E2024" t="s">
        <v>14199</v>
      </c>
      <c r="F2024" t="s">
        <v>4</v>
      </c>
      <c r="G2024" s="2">
        <v>43447</v>
      </c>
      <c r="H2024" s="1">
        <v>24044</v>
      </c>
      <c r="I2024" s="1">
        <v>10098.48</v>
      </c>
    </row>
    <row r="2025" spans="1:9" x14ac:dyDescent="0.25">
      <c r="A2025" t="s">
        <v>24248</v>
      </c>
      <c r="B2025" t="s">
        <v>24249</v>
      </c>
      <c r="C2025" t="s">
        <v>24247</v>
      </c>
      <c r="D2025" t="s">
        <v>24246</v>
      </c>
      <c r="E2025" t="s">
        <v>14199</v>
      </c>
      <c r="F2025" t="s">
        <v>4</v>
      </c>
      <c r="G2025" s="2">
        <v>43381</v>
      </c>
      <c r="H2025" s="1">
        <v>25707</v>
      </c>
      <c r="I2025" s="1">
        <v>10821.12</v>
      </c>
    </row>
    <row r="2026" spans="1:9" x14ac:dyDescent="0.25">
      <c r="A2026" t="s">
        <v>24244</v>
      </c>
      <c r="B2026" t="s">
        <v>24245</v>
      </c>
      <c r="C2026" t="s">
        <v>24243</v>
      </c>
      <c r="D2026" t="s">
        <v>24242</v>
      </c>
      <c r="E2026" t="s">
        <v>14199</v>
      </c>
      <c r="F2026" t="s">
        <v>4</v>
      </c>
      <c r="G2026" s="2">
        <v>43381</v>
      </c>
      <c r="H2026" s="1">
        <v>62899</v>
      </c>
      <c r="I2026" s="1">
        <v>28039.72</v>
      </c>
    </row>
    <row r="2027" spans="1:9" x14ac:dyDescent="0.25">
      <c r="A2027" t="s">
        <v>24240</v>
      </c>
      <c r="B2027" t="s">
        <v>24241</v>
      </c>
      <c r="C2027" t="s">
        <v>24239</v>
      </c>
      <c r="D2027" t="s">
        <v>24238</v>
      </c>
      <c r="E2027" t="s">
        <v>14199</v>
      </c>
      <c r="F2027" t="s">
        <v>4</v>
      </c>
      <c r="G2027" s="2">
        <v>43382</v>
      </c>
      <c r="H2027" s="1">
        <v>28546</v>
      </c>
      <c r="I2027" s="1">
        <v>11997.64</v>
      </c>
    </row>
    <row r="2028" spans="1:9" x14ac:dyDescent="0.25">
      <c r="A2028" t="s">
        <v>24236</v>
      </c>
      <c r="B2028" t="s">
        <v>24237</v>
      </c>
      <c r="C2028" t="s">
        <v>9761</v>
      </c>
      <c r="D2028" t="s">
        <v>9760</v>
      </c>
      <c r="E2028" t="s">
        <v>14199</v>
      </c>
      <c r="F2028" t="s">
        <v>4</v>
      </c>
      <c r="G2028" s="2">
        <v>43381</v>
      </c>
      <c r="H2028" s="1">
        <v>89705</v>
      </c>
      <c r="I2028" s="1">
        <v>41875.49</v>
      </c>
    </row>
    <row r="2029" spans="1:9" x14ac:dyDescent="0.25">
      <c r="A2029" t="s">
        <v>24234</v>
      </c>
      <c r="B2029" t="s">
        <v>24235</v>
      </c>
      <c r="C2029" t="s">
        <v>24233</v>
      </c>
      <c r="D2029" t="s">
        <v>24232</v>
      </c>
      <c r="E2029" t="s">
        <v>14199</v>
      </c>
      <c r="F2029" t="s">
        <v>4</v>
      </c>
      <c r="G2029" s="2">
        <v>43382</v>
      </c>
      <c r="H2029" s="1">
        <v>4880</v>
      </c>
      <c r="I2029" s="1">
        <v>2049.6</v>
      </c>
    </row>
    <row r="2030" spans="1:9" x14ac:dyDescent="0.25">
      <c r="A2030" t="s">
        <v>24230</v>
      </c>
      <c r="B2030" t="s">
        <v>24231</v>
      </c>
      <c r="C2030" t="s">
        <v>7300</v>
      </c>
      <c r="D2030" t="s">
        <v>7299</v>
      </c>
      <c r="E2030" t="s">
        <v>14199</v>
      </c>
      <c r="F2030" t="s">
        <v>4</v>
      </c>
      <c r="G2030" s="2">
        <v>43381</v>
      </c>
      <c r="H2030" s="1">
        <v>33780</v>
      </c>
      <c r="I2030" s="1">
        <v>14187.6</v>
      </c>
    </row>
    <row r="2031" spans="1:9" x14ac:dyDescent="0.25">
      <c r="A2031" t="s">
        <v>24228</v>
      </c>
      <c r="B2031" t="s">
        <v>24229</v>
      </c>
      <c r="C2031" t="s">
        <v>11139</v>
      </c>
      <c r="D2031" t="s">
        <v>11138</v>
      </c>
      <c r="E2031" t="s">
        <v>14199</v>
      </c>
      <c r="F2031" t="s">
        <v>4</v>
      </c>
      <c r="G2031" s="2">
        <v>43381</v>
      </c>
      <c r="H2031" s="1">
        <v>536418</v>
      </c>
      <c r="I2031" s="1">
        <v>238301.16</v>
      </c>
    </row>
    <row r="2032" spans="1:9" x14ac:dyDescent="0.25">
      <c r="A2032" t="s">
        <v>24226</v>
      </c>
      <c r="B2032" t="s">
        <v>24227</v>
      </c>
      <c r="C2032" t="s">
        <v>9825</v>
      </c>
      <c r="D2032" t="s">
        <v>9824</v>
      </c>
      <c r="E2032" t="s">
        <v>14199</v>
      </c>
      <c r="F2032" t="s">
        <v>4</v>
      </c>
      <c r="G2032" s="2">
        <v>43381</v>
      </c>
      <c r="H2032" s="1">
        <v>333892</v>
      </c>
      <c r="I2032" s="1">
        <v>140234.64000000001</v>
      </c>
    </row>
    <row r="2033" spans="1:9" x14ac:dyDescent="0.25">
      <c r="A2033" t="s">
        <v>24224</v>
      </c>
      <c r="B2033" t="s">
        <v>24225</v>
      </c>
      <c r="C2033" t="s">
        <v>22294</v>
      </c>
      <c r="D2033" t="s">
        <v>22293</v>
      </c>
      <c r="E2033" t="s">
        <v>14199</v>
      </c>
      <c r="F2033" t="s">
        <v>4</v>
      </c>
      <c r="G2033" s="2">
        <v>43381</v>
      </c>
      <c r="H2033" s="1">
        <v>49541</v>
      </c>
      <c r="I2033" s="1">
        <v>20807.22</v>
      </c>
    </row>
    <row r="2034" spans="1:9" x14ac:dyDescent="0.25">
      <c r="A2034" t="s">
        <v>24222</v>
      </c>
      <c r="B2034" t="s">
        <v>24223</v>
      </c>
      <c r="C2034" t="s">
        <v>22302</v>
      </c>
      <c r="D2034" t="s">
        <v>22301</v>
      </c>
      <c r="E2034" t="s">
        <v>14199</v>
      </c>
      <c r="F2034" t="s">
        <v>4</v>
      </c>
      <c r="G2034" s="2">
        <v>43381</v>
      </c>
      <c r="H2034" s="1">
        <v>23725</v>
      </c>
      <c r="I2034" s="1">
        <v>10129.209999999999</v>
      </c>
    </row>
    <row r="2035" spans="1:9" x14ac:dyDescent="0.25">
      <c r="A2035" t="s">
        <v>24220</v>
      </c>
      <c r="B2035" t="s">
        <v>24221</v>
      </c>
      <c r="C2035" t="s">
        <v>9807</v>
      </c>
      <c r="D2035" t="s">
        <v>9806</v>
      </c>
      <c r="E2035" t="s">
        <v>14199</v>
      </c>
      <c r="F2035" t="s">
        <v>42</v>
      </c>
      <c r="G2035" s="2">
        <v>43381</v>
      </c>
      <c r="H2035" s="1">
        <v>34802</v>
      </c>
      <c r="I2035" s="1">
        <v>15926.74</v>
      </c>
    </row>
    <row r="2036" spans="1:9" x14ac:dyDescent="0.25">
      <c r="A2036" t="s">
        <v>24218</v>
      </c>
      <c r="B2036" t="s">
        <v>24219</v>
      </c>
      <c r="C2036" t="s">
        <v>24217</v>
      </c>
      <c r="D2036" t="s">
        <v>24216</v>
      </c>
      <c r="E2036" t="s">
        <v>14199</v>
      </c>
      <c r="F2036" t="s">
        <v>42</v>
      </c>
      <c r="G2036" s="2">
        <v>43402</v>
      </c>
      <c r="H2036" s="1">
        <v>37392</v>
      </c>
      <c r="I2036" s="1">
        <v>24584.720000000001</v>
      </c>
    </row>
    <row r="2037" spans="1:9" x14ac:dyDescent="0.25">
      <c r="A2037" t="s">
        <v>24214</v>
      </c>
      <c r="B2037" t="s">
        <v>24215</v>
      </c>
      <c r="C2037" t="s">
        <v>12105</v>
      </c>
      <c r="D2037" t="s">
        <v>12104</v>
      </c>
      <c r="E2037" t="s">
        <v>14199</v>
      </c>
      <c r="F2037" t="s">
        <v>42</v>
      </c>
      <c r="G2037" s="2">
        <v>43381</v>
      </c>
      <c r="H2037" s="1">
        <v>3622</v>
      </c>
      <c r="I2037" s="1">
        <v>1599.89</v>
      </c>
    </row>
    <row r="2038" spans="1:9" x14ac:dyDescent="0.25">
      <c r="A2038" t="s">
        <v>24212</v>
      </c>
      <c r="B2038" t="s">
        <v>24213</v>
      </c>
      <c r="C2038" t="s">
        <v>24211</v>
      </c>
      <c r="D2038" t="s">
        <v>24210</v>
      </c>
      <c r="E2038" t="s">
        <v>14199</v>
      </c>
      <c r="F2038" t="s">
        <v>42</v>
      </c>
      <c r="G2038" s="2">
        <v>43362</v>
      </c>
      <c r="H2038" s="1">
        <v>9629</v>
      </c>
      <c r="I2038" s="1">
        <v>4044.18</v>
      </c>
    </row>
    <row r="2039" spans="1:9" x14ac:dyDescent="0.25">
      <c r="A2039" t="s">
        <v>24208</v>
      </c>
      <c r="B2039" t="s">
        <v>24209</v>
      </c>
      <c r="C2039" t="s">
        <v>24207</v>
      </c>
      <c r="D2039" t="s">
        <v>24206</v>
      </c>
      <c r="E2039" t="s">
        <v>14199</v>
      </c>
      <c r="F2039" t="s">
        <v>42</v>
      </c>
      <c r="G2039" s="2">
        <v>43378</v>
      </c>
      <c r="H2039" s="1">
        <v>1002719</v>
      </c>
      <c r="I2039" s="1">
        <v>421141.98</v>
      </c>
    </row>
    <row r="2040" spans="1:9" x14ac:dyDescent="0.25">
      <c r="A2040" t="s">
        <v>24204</v>
      </c>
      <c r="B2040" t="s">
        <v>24205</v>
      </c>
      <c r="C2040" t="s">
        <v>24203</v>
      </c>
      <c r="D2040" t="s">
        <v>24202</v>
      </c>
      <c r="E2040" t="s">
        <v>14199</v>
      </c>
      <c r="F2040" t="s">
        <v>4</v>
      </c>
      <c r="G2040" s="2">
        <v>43406</v>
      </c>
      <c r="H2040" s="1">
        <v>97028</v>
      </c>
      <c r="I2040" s="1">
        <v>40751.760000000002</v>
      </c>
    </row>
    <row r="2041" spans="1:9" x14ac:dyDescent="0.25">
      <c r="A2041" t="s">
        <v>24200</v>
      </c>
      <c r="B2041" t="s">
        <v>24201</v>
      </c>
      <c r="C2041" t="s">
        <v>24199</v>
      </c>
      <c r="D2041" t="s">
        <v>24198</v>
      </c>
      <c r="E2041" t="s">
        <v>14199</v>
      </c>
      <c r="F2041" t="s">
        <v>4</v>
      </c>
      <c r="G2041" s="2">
        <v>43384</v>
      </c>
      <c r="H2041" s="1">
        <v>24942</v>
      </c>
      <c r="I2041" s="1">
        <v>10475.64</v>
      </c>
    </row>
    <row r="2042" spans="1:9" x14ac:dyDescent="0.25">
      <c r="A2042" t="s">
        <v>24196</v>
      </c>
      <c r="B2042" t="s">
        <v>24197</v>
      </c>
      <c r="C2042" t="s">
        <v>7015</v>
      </c>
      <c r="D2042" t="s">
        <v>7014</v>
      </c>
      <c r="E2042" t="s">
        <v>14199</v>
      </c>
      <c r="F2042" t="s">
        <v>4</v>
      </c>
      <c r="G2042" s="2">
        <v>43439</v>
      </c>
      <c r="H2042" s="1">
        <v>731711</v>
      </c>
      <c r="I2042" s="1">
        <v>334377.43</v>
      </c>
    </row>
    <row r="2043" spans="1:9" x14ac:dyDescent="0.25">
      <c r="A2043" t="s">
        <v>24194</v>
      </c>
      <c r="B2043" t="s">
        <v>24195</v>
      </c>
      <c r="C2043" t="s">
        <v>24193</v>
      </c>
      <c r="D2043" t="s">
        <v>24192</v>
      </c>
      <c r="E2043" t="s">
        <v>14199</v>
      </c>
      <c r="F2043" t="s">
        <v>4</v>
      </c>
      <c r="G2043" s="2">
        <v>43381</v>
      </c>
      <c r="H2043" s="1">
        <v>2975</v>
      </c>
      <c r="I2043" s="1">
        <v>1249.5</v>
      </c>
    </row>
    <row r="2044" spans="1:9" x14ac:dyDescent="0.25">
      <c r="A2044" t="s">
        <v>24190</v>
      </c>
      <c r="B2044" t="s">
        <v>24191</v>
      </c>
      <c r="C2044" t="s">
        <v>24189</v>
      </c>
      <c r="D2044" t="s">
        <v>24188</v>
      </c>
      <c r="E2044" t="s">
        <v>14199</v>
      </c>
      <c r="F2044" t="s">
        <v>4</v>
      </c>
      <c r="G2044" s="2">
        <v>43384</v>
      </c>
      <c r="H2044" s="1">
        <v>1564871</v>
      </c>
      <c r="I2044" s="1">
        <v>671568.38</v>
      </c>
    </row>
    <row r="2045" spans="1:9" x14ac:dyDescent="0.25">
      <c r="A2045" t="s">
        <v>24186</v>
      </c>
      <c r="B2045" t="s">
        <v>24187</v>
      </c>
      <c r="C2045" t="s">
        <v>24185</v>
      </c>
      <c r="D2045" t="s">
        <v>24184</v>
      </c>
      <c r="E2045" t="s">
        <v>14199</v>
      </c>
      <c r="F2045" t="s">
        <v>4</v>
      </c>
      <c r="G2045" s="2">
        <v>43384</v>
      </c>
      <c r="H2045" s="1">
        <v>1833</v>
      </c>
      <c r="I2045" s="1">
        <v>769.86</v>
      </c>
    </row>
    <row r="2046" spans="1:9" x14ac:dyDescent="0.25">
      <c r="A2046" t="s">
        <v>24182</v>
      </c>
      <c r="B2046" t="s">
        <v>24183</v>
      </c>
      <c r="C2046" t="s">
        <v>6991</v>
      </c>
      <c r="D2046" t="s">
        <v>6990</v>
      </c>
      <c r="E2046" t="s">
        <v>14199</v>
      </c>
      <c r="F2046" t="s">
        <v>4</v>
      </c>
      <c r="G2046" s="2">
        <v>43438</v>
      </c>
      <c r="H2046" s="1">
        <v>182142</v>
      </c>
      <c r="I2046" s="1">
        <v>80811.48</v>
      </c>
    </row>
    <row r="2047" spans="1:9" x14ac:dyDescent="0.25">
      <c r="A2047" t="s">
        <v>24180</v>
      </c>
      <c r="B2047" t="s">
        <v>24181</v>
      </c>
      <c r="C2047" t="s">
        <v>4339</v>
      </c>
      <c r="D2047" t="s">
        <v>4338</v>
      </c>
      <c r="E2047" t="s">
        <v>14199</v>
      </c>
      <c r="F2047" t="s">
        <v>4</v>
      </c>
      <c r="G2047" s="2">
        <v>43381</v>
      </c>
      <c r="H2047" s="1">
        <v>185892</v>
      </c>
      <c r="I2047" s="1">
        <v>78479.59</v>
      </c>
    </row>
    <row r="2048" spans="1:9" x14ac:dyDescent="0.25">
      <c r="A2048" t="s">
        <v>24178</v>
      </c>
      <c r="B2048" t="s">
        <v>24179</v>
      </c>
      <c r="C2048" t="s">
        <v>24177</v>
      </c>
      <c r="D2048" t="s">
        <v>24176</v>
      </c>
      <c r="E2048" t="s">
        <v>14199</v>
      </c>
      <c r="F2048" t="s">
        <v>4</v>
      </c>
      <c r="G2048" s="2">
        <v>43382</v>
      </c>
      <c r="H2048" s="1">
        <v>17162</v>
      </c>
      <c r="I2048" s="1">
        <v>7208.04</v>
      </c>
    </row>
    <row r="2049" spans="1:9" x14ac:dyDescent="0.25">
      <c r="A2049" t="s">
        <v>24174</v>
      </c>
      <c r="B2049" t="s">
        <v>24175</v>
      </c>
      <c r="C2049" t="s">
        <v>24173</v>
      </c>
      <c r="D2049" t="s">
        <v>24172</v>
      </c>
      <c r="E2049" t="s">
        <v>14199</v>
      </c>
      <c r="F2049" t="s">
        <v>4</v>
      </c>
      <c r="G2049" s="2">
        <v>43381</v>
      </c>
      <c r="H2049" s="1">
        <v>118236</v>
      </c>
      <c r="I2049" s="1">
        <v>59118</v>
      </c>
    </row>
    <row r="2050" spans="1:9" x14ac:dyDescent="0.25">
      <c r="A2050" t="s">
        <v>24170</v>
      </c>
      <c r="B2050" t="s">
        <v>24171</v>
      </c>
      <c r="C2050" t="s">
        <v>24169</v>
      </c>
      <c r="D2050" t="s">
        <v>24168</v>
      </c>
      <c r="E2050" t="s">
        <v>14199</v>
      </c>
      <c r="F2050" t="s">
        <v>4</v>
      </c>
      <c r="G2050" s="2">
        <v>43412</v>
      </c>
      <c r="H2050" s="1">
        <v>57752</v>
      </c>
      <c r="I2050" s="1">
        <v>27163.81</v>
      </c>
    </row>
    <row r="2051" spans="1:9" x14ac:dyDescent="0.25">
      <c r="A2051" t="s">
        <v>24166</v>
      </c>
      <c r="B2051" t="s">
        <v>24167</v>
      </c>
      <c r="C2051" t="s">
        <v>24165</v>
      </c>
      <c r="D2051" t="s">
        <v>24164</v>
      </c>
      <c r="E2051" t="s">
        <v>14199</v>
      </c>
      <c r="F2051" t="s">
        <v>4</v>
      </c>
      <c r="G2051" s="2">
        <v>43381</v>
      </c>
      <c r="H2051" s="1">
        <v>93269</v>
      </c>
      <c r="I2051" s="1">
        <v>45136.82</v>
      </c>
    </row>
    <row r="2052" spans="1:9" x14ac:dyDescent="0.25">
      <c r="A2052" t="s">
        <v>24162</v>
      </c>
      <c r="B2052" t="s">
        <v>24163</v>
      </c>
      <c r="C2052" t="s">
        <v>24161</v>
      </c>
      <c r="D2052" t="s">
        <v>24160</v>
      </c>
      <c r="E2052" t="s">
        <v>14199</v>
      </c>
      <c r="F2052" t="s">
        <v>4</v>
      </c>
      <c r="G2052" s="2">
        <v>43367</v>
      </c>
      <c r="H2052" s="1">
        <v>56735</v>
      </c>
      <c r="I2052" s="1">
        <v>23828.7</v>
      </c>
    </row>
    <row r="2053" spans="1:9" x14ac:dyDescent="0.25">
      <c r="A2053" t="s">
        <v>24158</v>
      </c>
      <c r="B2053" t="s">
        <v>24159</v>
      </c>
      <c r="C2053" t="s">
        <v>24157</v>
      </c>
      <c r="D2053" t="s">
        <v>24156</v>
      </c>
      <c r="E2053" t="s">
        <v>14199</v>
      </c>
      <c r="F2053" t="s">
        <v>42</v>
      </c>
      <c r="G2053" s="2">
        <v>43377</v>
      </c>
      <c r="H2053" s="1">
        <v>26175</v>
      </c>
      <c r="I2053" s="1">
        <v>10993.5</v>
      </c>
    </row>
    <row r="2054" spans="1:9" x14ac:dyDescent="0.25">
      <c r="A2054" t="s">
        <v>24154</v>
      </c>
      <c r="B2054" t="s">
        <v>24155</v>
      </c>
      <c r="C2054" t="s">
        <v>24153</v>
      </c>
      <c r="D2054" t="s">
        <v>24152</v>
      </c>
      <c r="E2054" t="s">
        <v>14199</v>
      </c>
      <c r="F2054" t="s">
        <v>42</v>
      </c>
      <c r="G2054" s="2">
        <v>43369</v>
      </c>
      <c r="H2054" s="1">
        <v>24046</v>
      </c>
      <c r="I2054" s="1">
        <v>10099.32</v>
      </c>
    </row>
    <row r="2055" spans="1:9" x14ac:dyDescent="0.25">
      <c r="A2055" t="s">
        <v>24150</v>
      </c>
      <c r="B2055" t="s">
        <v>24151</v>
      </c>
      <c r="C2055" t="s">
        <v>8780</v>
      </c>
      <c r="D2055" t="s">
        <v>8779</v>
      </c>
      <c r="E2055" t="s">
        <v>14199</v>
      </c>
      <c r="F2055" t="s">
        <v>42</v>
      </c>
      <c r="G2055" s="2">
        <v>43391</v>
      </c>
      <c r="H2055" s="1">
        <v>11118</v>
      </c>
      <c r="I2055" s="1">
        <v>4669.5600000000004</v>
      </c>
    </row>
    <row r="2056" spans="1:9" x14ac:dyDescent="0.25">
      <c r="A2056" t="s">
        <v>24148</v>
      </c>
      <c r="B2056" t="s">
        <v>24149</v>
      </c>
      <c r="C2056" t="s">
        <v>4135</v>
      </c>
      <c r="D2056" t="s">
        <v>4134</v>
      </c>
      <c r="E2056" t="s">
        <v>14199</v>
      </c>
      <c r="F2056" t="s">
        <v>42</v>
      </c>
      <c r="G2056" s="2">
        <v>43382</v>
      </c>
      <c r="H2056" s="1">
        <v>32878</v>
      </c>
      <c r="I2056" s="1">
        <v>13808.76</v>
      </c>
    </row>
    <row r="2057" spans="1:9" x14ac:dyDescent="0.25">
      <c r="A2057" t="s">
        <v>24146</v>
      </c>
      <c r="B2057" t="s">
        <v>24147</v>
      </c>
      <c r="C2057" t="s">
        <v>8818</v>
      </c>
      <c r="D2057" t="s">
        <v>8817</v>
      </c>
      <c r="E2057" t="s">
        <v>14199</v>
      </c>
      <c r="F2057" t="s">
        <v>42</v>
      </c>
      <c r="G2057" s="2">
        <v>43381</v>
      </c>
      <c r="H2057" s="1">
        <v>771619</v>
      </c>
      <c r="I2057" s="1">
        <v>343240.38</v>
      </c>
    </row>
    <row r="2058" spans="1:9" x14ac:dyDescent="0.25">
      <c r="A2058" t="s">
        <v>24144</v>
      </c>
      <c r="B2058" t="s">
        <v>24145</v>
      </c>
      <c r="C2058" t="s">
        <v>3080</v>
      </c>
      <c r="D2058" t="s">
        <v>3079</v>
      </c>
      <c r="E2058" t="s">
        <v>14199</v>
      </c>
      <c r="F2058" t="s">
        <v>42</v>
      </c>
      <c r="G2058" s="2">
        <v>43427</v>
      </c>
      <c r="H2058" s="1">
        <v>52397</v>
      </c>
      <c r="I2058" s="1">
        <v>23492.18</v>
      </c>
    </row>
    <row r="2059" spans="1:9" x14ac:dyDescent="0.25">
      <c r="A2059" t="s">
        <v>24142</v>
      </c>
      <c r="B2059" t="s">
        <v>24143</v>
      </c>
      <c r="C2059" t="s">
        <v>3084</v>
      </c>
      <c r="D2059" t="s">
        <v>3083</v>
      </c>
      <c r="E2059" t="s">
        <v>14199</v>
      </c>
      <c r="F2059" t="s">
        <v>42</v>
      </c>
      <c r="G2059" s="2">
        <v>43382</v>
      </c>
      <c r="H2059" s="1">
        <v>23294</v>
      </c>
      <c r="I2059" s="1">
        <v>9783.48</v>
      </c>
    </row>
    <row r="2060" spans="1:9" x14ac:dyDescent="0.25">
      <c r="A2060" t="s">
        <v>24140</v>
      </c>
      <c r="B2060" t="s">
        <v>24141</v>
      </c>
      <c r="C2060" t="s">
        <v>24139</v>
      </c>
      <c r="D2060" t="s">
        <v>24138</v>
      </c>
      <c r="E2060" t="s">
        <v>14199</v>
      </c>
      <c r="F2060" t="s">
        <v>42</v>
      </c>
      <c r="G2060" s="2">
        <v>43382</v>
      </c>
      <c r="H2060" s="1">
        <v>37454</v>
      </c>
      <c r="I2060" s="1">
        <v>15830.39</v>
      </c>
    </row>
    <row r="2061" spans="1:9" x14ac:dyDescent="0.25">
      <c r="A2061" t="s">
        <v>24136</v>
      </c>
      <c r="B2061" t="s">
        <v>24137</v>
      </c>
      <c r="C2061" t="s">
        <v>24135</v>
      </c>
      <c r="D2061" t="s">
        <v>24134</v>
      </c>
      <c r="E2061" t="s">
        <v>14199</v>
      </c>
      <c r="F2061" t="s">
        <v>4</v>
      </c>
      <c r="G2061" s="2">
        <v>43392</v>
      </c>
      <c r="H2061" s="1">
        <v>41714</v>
      </c>
      <c r="I2061" s="1">
        <v>20462.04</v>
      </c>
    </row>
    <row r="2062" spans="1:9" x14ac:dyDescent="0.25">
      <c r="A2062" t="s">
        <v>24132</v>
      </c>
      <c r="B2062" t="s">
        <v>24133</v>
      </c>
      <c r="C2062" t="s">
        <v>2982</v>
      </c>
      <c r="D2062" t="s">
        <v>2981</v>
      </c>
      <c r="E2062" t="s">
        <v>14199</v>
      </c>
      <c r="F2062" t="s">
        <v>4</v>
      </c>
      <c r="G2062" s="2">
        <v>43391</v>
      </c>
      <c r="H2062" s="1">
        <v>2745630</v>
      </c>
      <c r="I2062" s="1">
        <v>1270121.3999999999</v>
      </c>
    </row>
    <row r="2063" spans="1:9" x14ac:dyDescent="0.25">
      <c r="A2063" t="s">
        <v>24130</v>
      </c>
      <c r="B2063" t="s">
        <v>24131</v>
      </c>
      <c r="C2063" t="s">
        <v>24129</v>
      </c>
      <c r="D2063" t="s">
        <v>24128</v>
      </c>
      <c r="E2063" t="s">
        <v>14199</v>
      </c>
      <c r="F2063" t="s">
        <v>42</v>
      </c>
      <c r="G2063" s="2">
        <v>43382</v>
      </c>
      <c r="H2063" s="1">
        <v>38868</v>
      </c>
      <c r="I2063" s="1">
        <v>16324.56</v>
      </c>
    </row>
    <row r="2064" spans="1:9" x14ac:dyDescent="0.25">
      <c r="A2064" t="s">
        <v>24126</v>
      </c>
      <c r="B2064" t="s">
        <v>24127</v>
      </c>
      <c r="C2064" t="s">
        <v>8826</v>
      </c>
      <c r="D2064" t="s">
        <v>8825</v>
      </c>
      <c r="E2064" t="s">
        <v>14199</v>
      </c>
      <c r="F2064" t="s">
        <v>42</v>
      </c>
      <c r="G2064" s="2">
        <v>43381</v>
      </c>
      <c r="H2064" s="1">
        <v>127230</v>
      </c>
      <c r="I2064" s="1">
        <v>55079.8</v>
      </c>
    </row>
    <row r="2065" spans="1:9" x14ac:dyDescent="0.25">
      <c r="A2065" t="s">
        <v>24124</v>
      </c>
      <c r="B2065" t="s">
        <v>24125</v>
      </c>
      <c r="C2065" t="s">
        <v>24123</v>
      </c>
      <c r="D2065" t="s">
        <v>24122</v>
      </c>
      <c r="E2065" t="s">
        <v>14199</v>
      </c>
      <c r="F2065" t="s">
        <v>42</v>
      </c>
      <c r="G2065" s="2">
        <v>43391</v>
      </c>
      <c r="H2065" s="1">
        <v>10559</v>
      </c>
      <c r="I2065" s="1">
        <v>4434.78</v>
      </c>
    </row>
    <row r="2066" spans="1:9" x14ac:dyDescent="0.25">
      <c r="A2066" t="s">
        <v>24120</v>
      </c>
      <c r="B2066" t="s">
        <v>24121</v>
      </c>
      <c r="C2066" t="s">
        <v>5190</v>
      </c>
      <c r="D2066" t="s">
        <v>5189</v>
      </c>
      <c r="E2066" t="s">
        <v>14199</v>
      </c>
      <c r="F2066" t="s">
        <v>4</v>
      </c>
      <c r="G2066" s="2">
        <v>43402</v>
      </c>
      <c r="H2066" s="1">
        <v>258101</v>
      </c>
      <c r="I2066" s="1">
        <v>108402.42</v>
      </c>
    </row>
    <row r="2067" spans="1:9" x14ac:dyDescent="0.25">
      <c r="A2067" t="s">
        <v>24118</v>
      </c>
      <c r="B2067" t="s">
        <v>24119</v>
      </c>
      <c r="C2067" t="s">
        <v>3202</v>
      </c>
      <c r="D2067" t="s">
        <v>3201</v>
      </c>
      <c r="E2067" t="s">
        <v>14199</v>
      </c>
      <c r="F2067" t="s">
        <v>42</v>
      </c>
      <c r="G2067" s="2">
        <v>43388</v>
      </c>
      <c r="H2067" s="1">
        <v>49032</v>
      </c>
      <c r="I2067" s="1">
        <v>20593.439999999999</v>
      </c>
    </row>
    <row r="2068" spans="1:9" x14ac:dyDescent="0.25">
      <c r="A2068" t="s">
        <v>24116</v>
      </c>
      <c r="B2068" t="s">
        <v>24117</v>
      </c>
      <c r="C2068" t="s">
        <v>10238</v>
      </c>
      <c r="D2068" t="s">
        <v>10237</v>
      </c>
      <c r="E2068" t="s">
        <v>14199</v>
      </c>
      <c r="F2068" t="s">
        <v>42</v>
      </c>
      <c r="G2068" s="2">
        <v>43445</v>
      </c>
      <c r="H2068" s="1">
        <v>82411</v>
      </c>
      <c r="I2068" s="1">
        <v>34612.620000000003</v>
      </c>
    </row>
    <row r="2069" spans="1:9" x14ac:dyDescent="0.25">
      <c r="A2069" t="s">
        <v>24114</v>
      </c>
      <c r="B2069" t="s">
        <v>24115</v>
      </c>
      <c r="C2069" t="s">
        <v>24113</v>
      </c>
      <c r="D2069" t="s">
        <v>24112</v>
      </c>
      <c r="E2069" t="s">
        <v>14199</v>
      </c>
      <c r="F2069" t="s">
        <v>42</v>
      </c>
      <c r="G2069" s="2">
        <v>43445</v>
      </c>
      <c r="H2069" s="1">
        <v>19253</v>
      </c>
      <c r="I2069" s="1">
        <v>9121.7800000000007</v>
      </c>
    </row>
    <row r="2070" spans="1:9" x14ac:dyDescent="0.25">
      <c r="A2070" t="s">
        <v>24110</v>
      </c>
      <c r="B2070" t="s">
        <v>24111</v>
      </c>
      <c r="C2070" t="s">
        <v>24109</v>
      </c>
      <c r="D2070" t="s">
        <v>24108</v>
      </c>
      <c r="E2070" t="s">
        <v>14199</v>
      </c>
      <c r="F2070" t="s">
        <v>42</v>
      </c>
      <c r="G2070" s="2">
        <v>43445</v>
      </c>
      <c r="H2070" s="1">
        <v>18278</v>
      </c>
      <c r="I2070" s="1">
        <v>8530.36</v>
      </c>
    </row>
    <row r="2071" spans="1:9" x14ac:dyDescent="0.25">
      <c r="A2071" t="s">
        <v>24106</v>
      </c>
      <c r="B2071" t="s">
        <v>24107</v>
      </c>
      <c r="C2071" t="s">
        <v>24105</v>
      </c>
      <c r="D2071" t="s">
        <v>24104</v>
      </c>
      <c r="E2071" t="s">
        <v>14199</v>
      </c>
      <c r="F2071" t="s">
        <v>42</v>
      </c>
      <c r="G2071" s="2">
        <v>43439</v>
      </c>
      <c r="H2071" s="1">
        <v>64938</v>
      </c>
      <c r="I2071" s="1">
        <v>29678.98</v>
      </c>
    </row>
    <row r="2072" spans="1:9" x14ac:dyDescent="0.25">
      <c r="A2072" t="s">
        <v>24102</v>
      </c>
      <c r="B2072" t="s">
        <v>24103</v>
      </c>
      <c r="C2072" t="s">
        <v>24101</v>
      </c>
      <c r="D2072" t="s">
        <v>24100</v>
      </c>
      <c r="E2072" t="s">
        <v>14199</v>
      </c>
      <c r="F2072" t="s">
        <v>42</v>
      </c>
      <c r="G2072" s="2">
        <v>43444</v>
      </c>
      <c r="H2072" s="1">
        <v>565467</v>
      </c>
      <c r="I2072" s="1">
        <v>252791.5</v>
      </c>
    </row>
    <row r="2073" spans="1:9" x14ac:dyDescent="0.25">
      <c r="A2073" t="s">
        <v>24098</v>
      </c>
      <c r="B2073" t="s">
        <v>24099</v>
      </c>
      <c r="C2073" t="s">
        <v>24097</v>
      </c>
      <c r="D2073" t="s">
        <v>24096</v>
      </c>
      <c r="E2073" t="s">
        <v>14199</v>
      </c>
      <c r="F2073" t="s">
        <v>42</v>
      </c>
      <c r="G2073" s="2">
        <v>43439</v>
      </c>
      <c r="H2073" s="1">
        <v>2379</v>
      </c>
      <c r="I2073" s="1">
        <v>999.18</v>
      </c>
    </row>
    <row r="2074" spans="1:9" x14ac:dyDescent="0.25">
      <c r="A2074" t="s">
        <v>24094</v>
      </c>
      <c r="B2074" t="s">
        <v>24095</v>
      </c>
      <c r="C2074" t="s">
        <v>24093</v>
      </c>
      <c r="D2074" t="s">
        <v>24092</v>
      </c>
      <c r="E2074" t="s">
        <v>14199</v>
      </c>
      <c r="F2074" t="s">
        <v>42</v>
      </c>
      <c r="G2074" s="2">
        <v>43444</v>
      </c>
      <c r="H2074" s="1">
        <v>426534</v>
      </c>
      <c r="I2074" s="1">
        <v>185186.84</v>
      </c>
    </row>
    <row r="2075" spans="1:9" x14ac:dyDescent="0.25">
      <c r="A2075" t="s">
        <v>24090</v>
      </c>
      <c r="B2075" t="s">
        <v>24091</v>
      </c>
      <c r="C2075" t="s">
        <v>24089</v>
      </c>
      <c r="D2075" t="s">
        <v>24088</v>
      </c>
      <c r="E2075" t="s">
        <v>14199</v>
      </c>
      <c r="F2075" t="s">
        <v>42</v>
      </c>
      <c r="G2075" s="2">
        <v>43445</v>
      </c>
      <c r="H2075" s="1">
        <v>2958</v>
      </c>
      <c r="I2075" s="1">
        <v>1242.3599999999999</v>
      </c>
    </row>
    <row r="2076" spans="1:9" x14ac:dyDescent="0.25">
      <c r="A2076" t="s">
        <v>24086</v>
      </c>
      <c r="B2076" t="s">
        <v>24087</v>
      </c>
      <c r="C2076" t="s">
        <v>24085</v>
      </c>
      <c r="D2076" t="s">
        <v>24084</v>
      </c>
      <c r="E2076" t="s">
        <v>14199</v>
      </c>
      <c r="F2076" t="s">
        <v>4</v>
      </c>
      <c r="G2076" s="2">
        <v>43439</v>
      </c>
      <c r="H2076" s="1">
        <v>85663</v>
      </c>
      <c r="I2076" s="1">
        <v>35978.46</v>
      </c>
    </row>
    <row r="2077" spans="1:9" x14ac:dyDescent="0.25">
      <c r="A2077" t="s">
        <v>24082</v>
      </c>
      <c r="B2077" t="s">
        <v>24083</v>
      </c>
      <c r="C2077" t="s">
        <v>24081</v>
      </c>
      <c r="D2077" t="s">
        <v>24080</v>
      </c>
      <c r="E2077" t="s">
        <v>14199</v>
      </c>
      <c r="F2077" t="s">
        <v>42</v>
      </c>
      <c r="G2077" s="2">
        <v>43439</v>
      </c>
      <c r="H2077" s="1">
        <v>16018</v>
      </c>
      <c r="I2077" s="1">
        <v>7140.05</v>
      </c>
    </row>
    <row r="2078" spans="1:9" x14ac:dyDescent="0.25">
      <c r="A2078" t="s">
        <v>24078</v>
      </c>
      <c r="B2078" t="s">
        <v>24079</v>
      </c>
      <c r="C2078" t="s">
        <v>24077</v>
      </c>
      <c r="D2078" t="s">
        <v>24076</v>
      </c>
      <c r="E2078" t="s">
        <v>14199</v>
      </c>
      <c r="F2078" t="s">
        <v>42</v>
      </c>
      <c r="G2078" s="2">
        <v>43445</v>
      </c>
      <c r="H2078" s="1">
        <v>33035</v>
      </c>
      <c r="I2078" s="1">
        <v>13874.7</v>
      </c>
    </row>
    <row r="2079" spans="1:9" x14ac:dyDescent="0.25">
      <c r="A2079" t="s">
        <v>24074</v>
      </c>
      <c r="B2079" t="s">
        <v>24075</v>
      </c>
      <c r="C2079" t="s">
        <v>24073</v>
      </c>
      <c r="D2079" t="s">
        <v>24072</v>
      </c>
      <c r="E2079" t="s">
        <v>14199</v>
      </c>
      <c r="F2079" t="s">
        <v>42</v>
      </c>
      <c r="G2079" s="2">
        <v>43439</v>
      </c>
      <c r="H2079" s="1">
        <v>14517</v>
      </c>
      <c r="I2079" s="1">
        <v>6097.14</v>
      </c>
    </row>
    <row r="2080" spans="1:9" x14ac:dyDescent="0.25">
      <c r="A2080" t="s">
        <v>24070</v>
      </c>
      <c r="B2080" t="s">
        <v>24071</v>
      </c>
      <c r="C2080" t="s">
        <v>3476</v>
      </c>
      <c r="D2080" t="s">
        <v>3475</v>
      </c>
      <c r="E2080" t="s">
        <v>14199</v>
      </c>
      <c r="F2080" t="s">
        <v>42</v>
      </c>
      <c r="G2080" s="2">
        <v>43444</v>
      </c>
      <c r="H2080" s="1">
        <v>153949</v>
      </c>
      <c r="I2080" s="1">
        <v>64658.58</v>
      </c>
    </row>
    <row r="2081" spans="1:9" x14ac:dyDescent="0.25">
      <c r="A2081" t="s">
        <v>24068</v>
      </c>
      <c r="B2081" t="s">
        <v>24069</v>
      </c>
      <c r="C2081" t="s">
        <v>21120</v>
      </c>
      <c r="D2081" t="s">
        <v>24067</v>
      </c>
      <c r="E2081" t="s">
        <v>14199</v>
      </c>
      <c r="F2081" t="s">
        <v>42</v>
      </c>
      <c r="G2081" s="2">
        <v>43439</v>
      </c>
      <c r="H2081" s="1">
        <v>5195</v>
      </c>
      <c r="I2081" s="1">
        <v>2181.9</v>
      </c>
    </row>
    <row r="2082" spans="1:9" x14ac:dyDescent="0.25">
      <c r="A2082" t="s">
        <v>24065</v>
      </c>
      <c r="B2082" t="s">
        <v>24066</v>
      </c>
      <c r="C2082" t="s">
        <v>24064</v>
      </c>
      <c r="D2082" t="s">
        <v>24063</v>
      </c>
      <c r="E2082" t="s">
        <v>14199</v>
      </c>
      <c r="F2082" t="s">
        <v>42</v>
      </c>
      <c r="G2082" s="2">
        <v>43445</v>
      </c>
      <c r="H2082" s="1">
        <v>224724</v>
      </c>
      <c r="I2082" s="1">
        <v>94384.08</v>
      </c>
    </row>
    <row r="2083" spans="1:9" x14ac:dyDescent="0.25">
      <c r="A2083" t="s">
        <v>24061</v>
      </c>
      <c r="B2083" t="s">
        <v>24062</v>
      </c>
      <c r="C2083" t="s">
        <v>5772</v>
      </c>
      <c r="D2083" t="s">
        <v>5771</v>
      </c>
      <c r="E2083" t="s">
        <v>14199</v>
      </c>
      <c r="F2083" t="s">
        <v>42</v>
      </c>
      <c r="G2083" s="2">
        <v>43444</v>
      </c>
      <c r="H2083" s="1">
        <v>119456</v>
      </c>
      <c r="I2083" s="1">
        <v>50171.519999999997</v>
      </c>
    </row>
    <row r="2084" spans="1:9" x14ac:dyDescent="0.25">
      <c r="A2084" t="s">
        <v>24059</v>
      </c>
      <c r="B2084" t="s">
        <v>24060</v>
      </c>
      <c r="C2084" t="s">
        <v>24058</v>
      </c>
      <c r="D2084" t="s">
        <v>24057</v>
      </c>
      <c r="E2084" t="s">
        <v>14199</v>
      </c>
      <c r="F2084" t="s">
        <v>42</v>
      </c>
      <c r="G2084" s="2">
        <v>43445</v>
      </c>
      <c r="H2084" s="1">
        <v>15638</v>
      </c>
      <c r="I2084" s="1">
        <v>7180.12</v>
      </c>
    </row>
    <row r="2085" spans="1:9" x14ac:dyDescent="0.25">
      <c r="A2085" t="s">
        <v>24055</v>
      </c>
      <c r="B2085" t="s">
        <v>24056</v>
      </c>
      <c r="C2085" t="s">
        <v>24054</v>
      </c>
      <c r="D2085" t="s">
        <v>24053</v>
      </c>
      <c r="E2085" t="s">
        <v>14199</v>
      </c>
      <c r="F2085" t="s">
        <v>42</v>
      </c>
      <c r="G2085" s="2">
        <v>43445</v>
      </c>
      <c r="H2085" s="1">
        <v>2927</v>
      </c>
      <c r="I2085" s="1">
        <v>1463.5</v>
      </c>
    </row>
    <row r="2086" spans="1:9" x14ac:dyDescent="0.25">
      <c r="A2086" t="s">
        <v>24051</v>
      </c>
      <c r="B2086" t="s">
        <v>24052</v>
      </c>
      <c r="C2086" t="s">
        <v>8072</v>
      </c>
      <c r="D2086" t="s">
        <v>8071</v>
      </c>
      <c r="E2086" t="s">
        <v>14199</v>
      </c>
      <c r="F2086" t="s">
        <v>42</v>
      </c>
      <c r="G2086" s="2">
        <v>43445</v>
      </c>
      <c r="H2086" s="1">
        <v>45745</v>
      </c>
      <c r="I2086" s="1">
        <v>19212.900000000001</v>
      </c>
    </row>
    <row r="2087" spans="1:9" x14ac:dyDescent="0.25">
      <c r="A2087" t="s">
        <v>24049</v>
      </c>
      <c r="B2087" t="s">
        <v>24050</v>
      </c>
      <c r="C2087" t="s">
        <v>24048</v>
      </c>
      <c r="D2087" t="s">
        <v>24047</v>
      </c>
      <c r="E2087" t="s">
        <v>14199</v>
      </c>
      <c r="F2087" t="s">
        <v>42</v>
      </c>
      <c r="G2087" s="2">
        <v>43378</v>
      </c>
      <c r="H2087" s="1">
        <v>41859</v>
      </c>
      <c r="I2087" s="1">
        <v>17580.78</v>
      </c>
    </row>
    <row r="2088" spans="1:9" x14ac:dyDescent="0.25">
      <c r="A2088" t="s">
        <v>24045</v>
      </c>
      <c r="B2088" t="s">
        <v>24046</v>
      </c>
      <c r="C2088" t="s">
        <v>24044</v>
      </c>
      <c r="D2088" t="s">
        <v>24043</v>
      </c>
      <c r="E2088" t="s">
        <v>14199</v>
      </c>
      <c r="F2088" t="s">
        <v>4</v>
      </c>
      <c r="G2088" s="2">
        <v>43389</v>
      </c>
      <c r="H2088" s="1">
        <v>343386</v>
      </c>
      <c r="I2088" s="1">
        <v>147306.28</v>
      </c>
    </row>
    <row r="2089" spans="1:9" x14ac:dyDescent="0.25">
      <c r="A2089" t="s">
        <v>24041</v>
      </c>
      <c r="B2089" t="s">
        <v>24042</v>
      </c>
      <c r="C2089" t="s">
        <v>24040</v>
      </c>
      <c r="D2089" t="s">
        <v>24039</v>
      </c>
      <c r="E2089" t="s">
        <v>14199</v>
      </c>
      <c r="F2089" t="s">
        <v>4</v>
      </c>
      <c r="G2089" s="2">
        <v>43378</v>
      </c>
      <c r="H2089" s="1">
        <v>13741</v>
      </c>
      <c r="I2089" s="1">
        <v>6870.5</v>
      </c>
    </row>
    <row r="2090" spans="1:9" x14ac:dyDescent="0.25">
      <c r="A2090" t="s">
        <v>24037</v>
      </c>
      <c r="B2090" t="s">
        <v>24038</v>
      </c>
      <c r="C2090" t="s">
        <v>24036</v>
      </c>
      <c r="D2090" t="s">
        <v>24035</v>
      </c>
      <c r="E2090" t="s">
        <v>14199</v>
      </c>
      <c r="F2090" t="s">
        <v>42</v>
      </c>
      <c r="G2090" s="2">
        <v>43427</v>
      </c>
      <c r="H2090" s="1">
        <v>217877</v>
      </c>
      <c r="I2090" s="1">
        <v>94162.68</v>
      </c>
    </row>
    <row r="2091" spans="1:9" x14ac:dyDescent="0.25">
      <c r="A2091" t="s">
        <v>24033</v>
      </c>
      <c r="B2091" t="s">
        <v>24034</v>
      </c>
      <c r="C2091" t="s">
        <v>655</v>
      </c>
      <c r="D2091" t="s">
        <v>654</v>
      </c>
      <c r="E2091" t="s">
        <v>14199</v>
      </c>
      <c r="F2091" t="s">
        <v>4</v>
      </c>
      <c r="G2091" s="2">
        <v>43381</v>
      </c>
      <c r="H2091" s="1">
        <v>309534</v>
      </c>
      <c r="I2091" s="1">
        <v>130004.28</v>
      </c>
    </row>
    <row r="2092" spans="1:9" x14ac:dyDescent="0.25">
      <c r="A2092" t="s">
        <v>24031</v>
      </c>
      <c r="B2092" t="s">
        <v>24032</v>
      </c>
      <c r="C2092" t="s">
        <v>6399</v>
      </c>
      <c r="D2092" t="s">
        <v>6398</v>
      </c>
      <c r="E2092" t="s">
        <v>14199</v>
      </c>
      <c r="F2092" t="s">
        <v>42</v>
      </c>
      <c r="G2092" s="2">
        <v>43409</v>
      </c>
      <c r="H2092" s="1">
        <v>82225</v>
      </c>
      <c r="I2092" s="1">
        <v>36215.269999999997</v>
      </c>
    </row>
    <row r="2093" spans="1:9" x14ac:dyDescent="0.25">
      <c r="A2093" t="s">
        <v>24029</v>
      </c>
      <c r="B2093" t="s">
        <v>24030</v>
      </c>
      <c r="C2093" t="s">
        <v>24028</v>
      </c>
      <c r="D2093" t="s">
        <v>24027</v>
      </c>
      <c r="E2093" t="s">
        <v>14199</v>
      </c>
      <c r="F2093" t="s">
        <v>4</v>
      </c>
      <c r="G2093" s="2">
        <v>43350</v>
      </c>
      <c r="H2093" s="1">
        <v>2731</v>
      </c>
      <c r="I2093" s="1">
        <v>2099.62</v>
      </c>
    </row>
    <row r="2094" spans="1:9" x14ac:dyDescent="0.25">
      <c r="A2094" t="s">
        <v>24025</v>
      </c>
      <c r="B2094" t="s">
        <v>24026</v>
      </c>
      <c r="C2094" t="s">
        <v>24024</v>
      </c>
      <c r="D2094" t="s">
        <v>24023</v>
      </c>
      <c r="E2094" t="s">
        <v>14199</v>
      </c>
      <c r="F2094" t="s">
        <v>4</v>
      </c>
      <c r="G2094" s="2">
        <v>43369</v>
      </c>
      <c r="H2094" s="1">
        <v>194201</v>
      </c>
      <c r="I2094" s="1">
        <v>106810.55</v>
      </c>
    </row>
    <row r="2095" spans="1:9" x14ac:dyDescent="0.25">
      <c r="A2095" t="s">
        <v>24021</v>
      </c>
      <c r="B2095" t="s">
        <v>24022</v>
      </c>
      <c r="C2095" t="s">
        <v>13340</v>
      </c>
      <c r="D2095" t="s">
        <v>13339</v>
      </c>
      <c r="E2095" t="s">
        <v>14199</v>
      </c>
      <c r="F2095" t="s">
        <v>42</v>
      </c>
      <c r="G2095" s="2">
        <v>43430</v>
      </c>
      <c r="H2095" s="1">
        <v>14132</v>
      </c>
      <c r="I2095" s="1">
        <v>7066</v>
      </c>
    </row>
    <row r="2096" spans="1:9" x14ac:dyDescent="0.25">
      <c r="A2096" t="s">
        <v>24019</v>
      </c>
      <c r="B2096" t="s">
        <v>24020</v>
      </c>
      <c r="C2096" t="s">
        <v>24018</v>
      </c>
      <c r="D2096" t="s">
        <v>24017</v>
      </c>
      <c r="E2096" t="s">
        <v>14199</v>
      </c>
      <c r="F2096" t="s">
        <v>4</v>
      </c>
      <c r="G2096" s="2">
        <v>43375</v>
      </c>
      <c r="H2096" s="1">
        <v>5460</v>
      </c>
      <c r="I2096" s="1">
        <v>2293.1999999999998</v>
      </c>
    </row>
    <row r="2097" spans="1:9" x14ac:dyDescent="0.25">
      <c r="A2097" t="s">
        <v>24015</v>
      </c>
      <c r="B2097" t="s">
        <v>24016</v>
      </c>
      <c r="C2097" t="s">
        <v>24014</v>
      </c>
      <c r="D2097" t="s">
        <v>24013</v>
      </c>
      <c r="E2097" t="s">
        <v>14199</v>
      </c>
      <c r="F2097" t="s">
        <v>4</v>
      </c>
      <c r="G2097" s="2">
        <v>43409</v>
      </c>
      <c r="H2097" s="1">
        <v>20596</v>
      </c>
      <c r="I2097" s="1">
        <v>8858.32</v>
      </c>
    </row>
    <row r="2098" spans="1:9" x14ac:dyDescent="0.25">
      <c r="A2098" t="s">
        <v>24011</v>
      </c>
      <c r="B2098" t="s">
        <v>24012</v>
      </c>
      <c r="C2098" t="s">
        <v>24010</v>
      </c>
      <c r="D2098" t="s">
        <v>24009</v>
      </c>
      <c r="E2098" t="s">
        <v>14199</v>
      </c>
      <c r="F2098" t="s">
        <v>4</v>
      </c>
      <c r="G2098" s="2">
        <v>43369</v>
      </c>
      <c r="H2098" s="1">
        <v>118736</v>
      </c>
      <c r="I2098" s="1">
        <v>51395.040000000001</v>
      </c>
    </row>
    <row r="2099" spans="1:9" x14ac:dyDescent="0.25">
      <c r="A2099" t="s">
        <v>24007</v>
      </c>
      <c r="B2099" t="s">
        <v>24008</v>
      </c>
      <c r="C2099" t="s">
        <v>24006</v>
      </c>
      <c r="D2099" t="s">
        <v>24005</v>
      </c>
      <c r="E2099" t="s">
        <v>14199</v>
      </c>
      <c r="F2099" t="s">
        <v>42</v>
      </c>
      <c r="G2099" s="2">
        <v>43360</v>
      </c>
      <c r="H2099" s="1">
        <v>20752</v>
      </c>
      <c r="I2099" s="1">
        <v>8715.84</v>
      </c>
    </row>
    <row r="2100" spans="1:9" x14ac:dyDescent="0.25">
      <c r="A2100" t="s">
        <v>24003</v>
      </c>
      <c r="B2100" t="s">
        <v>24004</v>
      </c>
      <c r="C2100" t="s">
        <v>23885</v>
      </c>
      <c r="D2100" t="s">
        <v>24002</v>
      </c>
      <c r="E2100" t="s">
        <v>14199</v>
      </c>
      <c r="F2100" t="s">
        <v>4</v>
      </c>
      <c r="G2100" s="2">
        <v>43389</v>
      </c>
      <c r="H2100" s="1">
        <v>43142</v>
      </c>
      <c r="I2100" s="1">
        <v>18119.64</v>
      </c>
    </row>
    <row r="2101" spans="1:9" x14ac:dyDescent="0.25">
      <c r="A2101" t="s">
        <v>24000</v>
      </c>
      <c r="B2101" t="s">
        <v>24001</v>
      </c>
      <c r="C2101" t="s">
        <v>23999</v>
      </c>
      <c r="D2101" t="s">
        <v>23998</v>
      </c>
      <c r="E2101" t="s">
        <v>14199</v>
      </c>
      <c r="F2101" t="s">
        <v>42</v>
      </c>
      <c r="G2101" s="2">
        <v>43437</v>
      </c>
      <c r="H2101" s="1">
        <v>67236</v>
      </c>
      <c r="I2101" s="1">
        <v>28239.119999999999</v>
      </c>
    </row>
    <row r="2102" spans="1:9" x14ac:dyDescent="0.25">
      <c r="A2102" t="s">
        <v>23996</v>
      </c>
      <c r="B2102" t="s">
        <v>23997</v>
      </c>
      <c r="C2102" t="s">
        <v>6705</v>
      </c>
      <c r="D2102" t="s">
        <v>6704</v>
      </c>
      <c r="E2102" t="s">
        <v>14199</v>
      </c>
      <c r="F2102" t="s">
        <v>42</v>
      </c>
      <c r="G2102" s="2">
        <v>43432</v>
      </c>
      <c r="H2102" s="1">
        <v>534994</v>
      </c>
      <c r="I2102" s="1">
        <v>242781.61</v>
      </c>
    </row>
    <row r="2103" spans="1:9" x14ac:dyDescent="0.25">
      <c r="A2103" t="s">
        <v>23994</v>
      </c>
      <c r="B2103" t="s">
        <v>23995</v>
      </c>
      <c r="C2103" t="s">
        <v>1381</v>
      </c>
      <c r="D2103" t="s">
        <v>1380</v>
      </c>
      <c r="E2103" t="s">
        <v>14199</v>
      </c>
      <c r="F2103" t="s">
        <v>4</v>
      </c>
      <c r="G2103" s="2">
        <v>43378</v>
      </c>
      <c r="H2103" s="1">
        <v>14017</v>
      </c>
      <c r="I2103" s="1">
        <v>6172.75</v>
      </c>
    </row>
    <row r="2104" spans="1:9" x14ac:dyDescent="0.25">
      <c r="A2104" t="s">
        <v>23992</v>
      </c>
      <c r="B2104" t="s">
        <v>23993</v>
      </c>
      <c r="C2104" t="s">
        <v>23991</v>
      </c>
      <c r="D2104" t="s">
        <v>23990</v>
      </c>
      <c r="E2104" t="s">
        <v>14199</v>
      </c>
      <c r="F2104" t="s">
        <v>42</v>
      </c>
      <c r="G2104" s="2">
        <v>43350</v>
      </c>
      <c r="H2104" s="1">
        <v>102095</v>
      </c>
      <c r="I2104" s="1">
        <v>43501.82</v>
      </c>
    </row>
    <row r="2105" spans="1:9" x14ac:dyDescent="0.25">
      <c r="A2105" t="s">
        <v>23988</v>
      </c>
      <c r="B2105" t="s">
        <v>23989</v>
      </c>
      <c r="C2105" t="s">
        <v>23987</v>
      </c>
      <c r="D2105" t="s">
        <v>23986</v>
      </c>
      <c r="E2105" t="s">
        <v>14199</v>
      </c>
      <c r="F2105" t="s">
        <v>42</v>
      </c>
      <c r="G2105" s="2">
        <v>43368</v>
      </c>
      <c r="H2105" s="1">
        <v>422035</v>
      </c>
      <c r="I2105" s="1">
        <v>177254.7</v>
      </c>
    </row>
    <row r="2106" spans="1:9" x14ac:dyDescent="0.25">
      <c r="A2106" t="s">
        <v>23984</v>
      </c>
      <c r="B2106" t="s">
        <v>23985</v>
      </c>
      <c r="C2106" t="s">
        <v>6535</v>
      </c>
      <c r="D2106" t="s">
        <v>6534</v>
      </c>
      <c r="E2106" t="s">
        <v>14199</v>
      </c>
      <c r="F2106" t="s">
        <v>4</v>
      </c>
      <c r="G2106" s="2">
        <v>43409</v>
      </c>
      <c r="H2106" s="1">
        <v>207836</v>
      </c>
      <c r="I2106" s="1">
        <v>91862.57</v>
      </c>
    </row>
    <row r="2107" spans="1:9" x14ac:dyDescent="0.25">
      <c r="A2107" t="s">
        <v>23982</v>
      </c>
      <c r="B2107" t="s">
        <v>23983</v>
      </c>
      <c r="C2107" t="s">
        <v>3452</v>
      </c>
      <c r="D2107" t="s">
        <v>3451</v>
      </c>
      <c r="E2107" t="s">
        <v>14199</v>
      </c>
      <c r="F2107" t="s">
        <v>42</v>
      </c>
      <c r="G2107" s="2">
        <v>43432</v>
      </c>
      <c r="H2107" s="1">
        <v>271775</v>
      </c>
      <c r="I2107" s="1">
        <v>120003.07</v>
      </c>
    </row>
    <row r="2108" spans="1:9" x14ac:dyDescent="0.25">
      <c r="A2108" t="s">
        <v>23980</v>
      </c>
      <c r="B2108" t="s">
        <v>23981</v>
      </c>
      <c r="C2108" t="s">
        <v>23979</v>
      </c>
      <c r="D2108" t="s">
        <v>23978</v>
      </c>
      <c r="E2108" t="s">
        <v>14199</v>
      </c>
      <c r="F2108" t="s">
        <v>4</v>
      </c>
      <c r="G2108" s="2">
        <v>43384</v>
      </c>
      <c r="H2108" s="1">
        <v>179505</v>
      </c>
      <c r="I2108" s="1">
        <v>79808.33</v>
      </c>
    </row>
    <row r="2109" spans="1:9" x14ac:dyDescent="0.25">
      <c r="A2109" t="s">
        <v>23976</v>
      </c>
      <c r="B2109" t="s">
        <v>23977</v>
      </c>
      <c r="C2109" t="s">
        <v>23975</v>
      </c>
      <c r="D2109" t="s">
        <v>23974</v>
      </c>
      <c r="E2109" t="s">
        <v>14199</v>
      </c>
      <c r="F2109" t="s">
        <v>4</v>
      </c>
      <c r="G2109" s="2">
        <v>43395</v>
      </c>
      <c r="H2109" s="1">
        <v>748365</v>
      </c>
      <c r="I2109" s="1">
        <v>359653.49</v>
      </c>
    </row>
    <row r="2110" spans="1:9" x14ac:dyDescent="0.25">
      <c r="A2110" t="s">
        <v>23972</v>
      </c>
      <c r="B2110" t="s">
        <v>23973</v>
      </c>
      <c r="C2110" t="s">
        <v>9510</v>
      </c>
      <c r="D2110" t="s">
        <v>9509</v>
      </c>
      <c r="E2110" t="s">
        <v>14199</v>
      </c>
      <c r="F2110" t="s">
        <v>4</v>
      </c>
      <c r="G2110" s="2">
        <v>43363</v>
      </c>
      <c r="H2110" s="1">
        <v>417737</v>
      </c>
      <c r="I2110" s="1">
        <v>179685.94</v>
      </c>
    </row>
    <row r="2111" spans="1:9" x14ac:dyDescent="0.25">
      <c r="A2111" t="s">
        <v>23970</v>
      </c>
      <c r="B2111" t="s">
        <v>23971</v>
      </c>
      <c r="C2111" t="s">
        <v>23969</v>
      </c>
      <c r="D2111" t="s">
        <v>23968</v>
      </c>
      <c r="E2111" t="s">
        <v>14199</v>
      </c>
      <c r="F2111" t="s">
        <v>4</v>
      </c>
      <c r="G2111" s="2">
        <v>43395</v>
      </c>
      <c r="H2111" s="1">
        <v>421857</v>
      </c>
      <c r="I2111" s="1">
        <v>179138.65</v>
      </c>
    </row>
    <row r="2112" spans="1:9" x14ac:dyDescent="0.25">
      <c r="A2112" t="s">
        <v>23966</v>
      </c>
      <c r="B2112" t="s">
        <v>23967</v>
      </c>
      <c r="C2112" t="s">
        <v>6015</v>
      </c>
      <c r="D2112" t="s">
        <v>6014</v>
      </c>
      <c r="E2112" t="s">
        <v>14199</v>
      </c>
      <c r="F2112" t="s">
        <v>4</v>
      </c>
      <c r="G2112" s="2">
        <v>43433</v>
      </c>
      <c r="H2112" s="1">
        <v>1410305</v>
      </c>
      <c r="I2112" s="1">
        <v>680104.68</v>
      </c>
    </row>
    <row r="2113" spans="1:9" x14ac:dyDescent="0.25">
      <c r="A2113" t="s">
        <v>23964</v>
      </c>
      <c r="B2113" t="s">
        <v>23965</v>
      </c>
      <c r="C2113" t="s">
        <v>23963</v>
      </c>
      <c r="D2113" t="s">
        <v>23962</v>
      </c>
      <c r="E2113" t="s">
        <v>14199</v>
      </c>
      <c r="F2113" t="s">
        <v>4</v>
      </c>
      <c r="G2113" s="2">
        <v>43353</v>
      </c>
      <c r="H2113" s="1">
        <v>520790</v>
      </c>
      <c r="I2113" s="1">
        <v>230392.52</v>
      </c>
    </row>
    <row r="2114" spans="1:9" x14ac:dyDescent="0.25">
      <c r="A2114" t="s">
        <v>23960</v>
      </c>
      <c r="B2114" t="s">
        <v>23961</v>
      </c>
      <c r="C2114" t="s">
        <v>23959</v>
      </c>
      <c r="D2114" t="s">
        <v>23958</v>
      </c>
      <c r="E2114" t="s">
        <v>14199</v>
      </c>
      <c r="F2114" t="s">
        <v>4</v>
      </c>
      <c r="G2114" s="2">
        <v>43384</v>
      </c>
      <c r="H2114" s="1">
        <v>450400</v>
      </c>
      <c r="I2114" s="1">
        <v>191642.16</v>
      </c>
    </row>
    <row r="2115" spans="1:9" x14ac:dyDescent="0.25">
      <c r="A2115" t="s">
        <v>23956</v>
      </c>
      <c r="B2115" t="s">
        <v>23957</v>
      </c>
      <c r="C2115" t="s">
        <v>23955</v>
      </c>
      <c r="D2115" t="s">
        <v>23954</v>
      </c>
      <c r="E2115" t="s">
        <v>14199</v>
      </c>
      <c r="F2115" t="s">
        <v>4</v>
      </c>
      <c r="G2115" s="2">
        <v>43378</v>
      </c>
      <c r="H2115" s="1">
        <v>7588</v>
      </c>
      <c r="I2115" s="1">
        <v>3525.48</v>
      </c>
    </row>
    <row r="2116" spans="1:9" x14ac:dyDescent="0.25">
      <c r="A2116" t="s">
        <v>23952</v>
      </c>
      <c r="B2116" t="s">
        <v>23953</v>
      </c>
      <c r="C2116" t="s">
        <v>23951</v>
      </c>
      <c r="D2116" t="s">
        <v>23950</v>
      </c>
      <c r="E2116" t="s">
        <v>14199</v>
      </c>
      <c r="F2116" t="s">
        <v>42</v>
      </c>
      <c r="G2116" s="2">
        <v>43350</v>
      </c>
      <c r="H2116" s="1">
        <v>21439</v>
      </c>
      <c r="I2116" s="1">
        <v>10719.5</v>
      </c>
    </row>
    <row r="2117" spans="1:9" x14ac:dyDescent="0.25">
      <c r="A2117" t="s">
        <v>23948</v>
      </c>
      <c r="B2117" t="s">
        <v>23949</v>
      </c>
      <c r="C2117" t="s">
        <v>12189</v>
      </c>
      <c r="D2117" t="s">
        <v>12188</v>
      </c>
      <c r="E2117" t="s">
        <v>14199</v>
      </c>
      <c r="F2117" t="s">
        <v>42</v>
      </c>
      <c r="G2117" s="2">
        <v>43427</v>
      </c>
      <c r="H2117" s="1">
        <v>47092</v>
      </c>
      <c r="I2117" s="1">
        <v>23546</v>
      </c>
    </row>
    <row r="2118" spans="1:9" x14ac:dyDescent="0.25">
      <c r="A2118" t="s">
        <v>23946</v>
      </c>
      <c r="B2118" t="s">
        <v>23947</v>
      </c>
      <c r="C2118" t="s">
        <v>23945</v>
      </c>
      <c r="D2118" t="s">
        <v>23944</v>
      </c>
      <c r="E2118" t="s">
        <v>14199</v>
      </c>
      <c r="F2118" t="s">
        <v>4</v>
      </c>
      <c r="G2118" s="2">
        <v>43381</v>
      </c>
      <c r="H2118" s="1">
        <v>417787</v>
      </c>
      <c r="I2118" s="1">
        <v>175470.54</v>
      </c>
    </row>
    <row r="2119" spans="1:9" x14ac:dyDescent="0.25">
      <c r="A2119" t="s">
        <v>23942</v>
      </c>
      <c r="B2119" t="s">
        <v>23943</v>
      </c>
      <c r="C2119" t="s">
        <v>6905</v>
      </c>
      <c r="D2119" t="s">
        <v>6904</v>
      </c>
      <c r="E2119" t="s">
        <v>14199</v>
      </c>
      <c r="F2119" t="s">
        <v>4</v>
      </c>
      <c r="G2119" s="2">
        <v>43392</v>
      </c>
      <c r="H2119" s="1">
        <v>25237</v>
      </c>
      <c r="I2119" s="1">
        <v>12618.5</v>
      </c>
    </row>
    <row r="2120" spans="1:9" x14ac:dyDescent="0.25">
      <c r="A2120" t="s">
        <v>23940</v>
      </c>
      <c r="B2120" t="s">
        <v>23941</v>
      </c>
      <c r="C2120" t="s">
        <v>23939</v>
      </c>
      <c r="D2120" t="s">
        <v>23938</v>
      </c>
      <c r="E2120" t="s">
        <v>14199</v>
      </c>
      <c r="F2120" t="s">
        <v>42</v>
      </c>
      <c r="G2120" s="2">
        <v>43432</v>
      </c>
      <c r="H2120" s="1">
        <v>44857</v>
      </c>
      <c r="I2120" s="1">
        <v>20279.150000000001</v>
      </c>
    </row>
    <row r="2121" spans="1:9" x14ac:dyDescent="0.25">
      <c r="A2121" t="s">
        <v>23936</v>
      </c>
      <c r="B2121" t="s">
        <v>23937</v>
      </c>
      <c r="C2121" t="s">
        <v>23935</v>
      </c>
      <c r="D2121" t="s">
        <v>23934</v>
      </c>
      <c r="E2121" t="s">
        <v>14199</v>
      </c>
      <c r="F2121" t="s">
        <v>42</v>
      </c>
      <c r="G2121" s="2">
        <v>43370</v>
      </c>
      <c r="H2121" s="1">
        <v>143072</v>
      </c>
      <c r="I2121" s="1">
        <v>64086.96</v>
      </c>
    </row>
    <row r="2122" spans="1:9" x14ac:dyDescent="0.25">
      <c r="A2122" t="s">
        <v>23932</v>
      </c>
      <c r="B2122" t="s">
        <v>23933</v>
      </c>
      <c r="C2122" t="s">
        <v>9042</v>
      </c>
      <c r="D2122" t="s">
        <v>9041</v>
      </c>
      <c r="E2122" t="s">
        <v>14199</v>
      </c>
      <c r="F2122" t="s">
        <v>42</v>
      </c>
      <c r="G2122" s="2">
        <v>43208</v>
      </c>
      <c r="H2122" s="1">
        <v>361943</v>
      </c>
      <c r="I2122" s="1">
        <v>146026.9</v>
      </c>
    </row>
    <row r="2123" spans="1:9" x14ac:dyDescent="0.25">
      <c r="A2123" t="s">
        <v>23930</v>
      </c>
      <c r="B2123" t="s">
        <v>23931</v>
      </c>
      <c r="C2123" t="s">
        <v>7678</v>
      </c>
      <c r="D2123" t="s">
        <v>7677</v>
      </c>
      <c r="E2123" t="s">
        <v>14199</v>
      </c>
      <c r="F2123" t="s">
        <v>42</v>
      </c>
      <c r="G2123" s="2">
        <v>43390</v>
      </c>
      <c r="H2123" s="1">
        <v>11169</v>
      </c>
      <c r="I2123" s="1">
        <v>5584.5</v>
      </c>
    </row>
    <row r="2124" spans="1:9" x14ac:dyDescent="0.25">
      <c r="A2124" t="s">
        <v>23928</v>
      </c>
      <c r="B2124" t="s">
        <v>23929</v>
      </c>
      <c r="C2124" t="s">
        <v>8054</v>
      </c>
      <c r="D2124" t="s">
        <v>8053</v>
      </c>
      <c r="E2124" t="s">
        <v>14199</v>
      </c>
      <c r="F2124" t="s">
        <v>42</v>
      </c>
      <c r="G2124" s="2">
        <v>43446</v>
      </c>
      <c r="H2124" s="1">
        <v>595544</v>
      </c>
      <c r="I2124" s="1">
        <v>258385.92000000001</v>
      </c>
    </row>
    <row r="2125" spans="1:9" x14ac:dyDescent="0.25">
      <c r="A2125" t="s">
        <v>23926</v>
      </c>
      <c r="B2125" t="s">
        <v>23927</v>
      </c>
      <c r="C2125" t="s">
        <v>23925</v>
      </c>
      <c r="D2125" t="s">
        <v>23924</v>
      </c>
      <c r="E2125" t="s">
        <v>14199</v>
      </c>
      <c r="F2125" t="s">
        <v>4</v>
      </c>
      <c r="G2125" s="2">
        <v>43406</v>
      </c>
      <c r="H2125" s="1">
        <v>314381</v>
      </c>
      <c r="I2125" s="1">
        <v>132040.01999999999</v>
      </c>
    </row>
    <row r="2126" spans="1:9" x14ac:dyDescent="0.25">
      <c r="A2126" t="s">
        <v>23922</v>
      </c>
      <c r="B2126" t="s">
        <v>23923</v>
      </c>
      <c r="C2126" t="s">
        <v>4077</v>
      </c>
      <c r="D2126" t="s">
        <v>4076</v>
      </c>
      <c r="E2126" t="s">
        <v>14199</v>
      </c>
      <c r="F2126" t="s">
        <v>42</v>
      </c>
      <c r="G2126" s="2">
        <v>43363</v>
      </c>
      <c r="H2126" s="1">
        <v>240798</v>
      </c>
      <c r="I2126" s="1">
        <v>104610.84</v>
      </c>
    </row>
    <row r="2127" spans="1:9" x14ac:dyDescent="0.25">
      <c r="A2127" t="s">
        <v>23920</v>
      </c>
      <c r="B2127" t="s">
        <v>23921</v>
      </c>
      <c r="C2127" t="s">
        <v>23919</v>
      </c>
      <c r="D2127" t="s">
        <v>23918</v>
      </c>
      <c r="E2127" t="s">
        <v>14199</v>
      </c>
      <c r="F2127" t="s">
        <v>4</v>
      </c>
      <c r="G2127" s="2">
        <v>43369</v>
      </c>
      <c r="H2127" s="1">
        <v>7996</v>
      </c>
      <c r="I2127" s="1">
        <v>3998</v>
      </c>
    </row>
    <row r="2128" spans="1:9" x14ac:dyDescent="0.25">
      <c r="A2128" t="s">
        <v>23916</v>
      </c>
      <c r="B2128" t="s">
        <v>23917</v>
      </c>
      <c r="C2128" t="s">
        <v>23544</v>
      </c>
      <c r="D2128" t="s">
        <v>23543</v>
      </c>
      <c r="E2128" t="s">
        <v>14199</v>
      </c>
      <c r="F2128" t="s">
        <v>42</v>
      </c>
      <c r="G2128" s="2">
        <v>43103</v>
      </c>
      <c r="H2128" s="1">
        <v>18113</v>
      </c>
      <c r="I2128" s="1">
        <v>7519.9</v>
      </c>
    </row>
    <row r="2129" spans="1:9" x14ac:dyDescent="0.25">
      <c r="A2129" t="s">
        <v>23914</v>
      </c>
      <c r="B2129" t="s">
        <v>23915</v>
      </c>
      <c r="C2129" t="s">
        <v>23913</v>
      </c>
      <c r="D2129" t="s">
        <v>23912</v>
      </c>
      <c r="E2129" t="s">
        <v>14199</v>
      </c>
      <c r="F2129" t="s">
        <v>42</v>
      </c>
      <c r="G2129" s="2">
        <v>43350</v>
      </c>
      <c r="H2129" s="1">
        <v>33070</v>
      </c>
      <c r="I2129" s="1">
        <v>14045.53</v>
      </c>
    </row>
    <row r="2130" spans="1:9" x14ac:dyDescent="0.25">
      <c r="A2130" t="s">
        <v>23910</v>
      </c>
      <c r="B2130" t="s">
        <v>23911</v>
      </c>
      <c r="C2130" t="s">
        <v>23909</v>
      </c>
      <c r="D2130" t="s">
        <v>23908</v>
      </c>
      <c r="E2130" t="s">
        <v>14199</v>
      </c>
      <c r="F2130" t="s">
        <v>42</v>
      </c>
      <c r="G2130" s="2">
        <v>43367</v>
      </c>
      <c r="H2130" s="1">
        <v>4974</v>
      </c>
      <c r="I2130" s="1">
        <v>2089.08</v>
      </c>
    </row>
    <row r="2131" spans="1:9" x14ac:dyDescent="0.25">
      <c r="A2131" t="s">
        <v>23906</v>
      </c>
      <c r="B2131" t="s">
        <v>23907</v>
      </c>
      <c r="C2131" t="s">
        <v>23905</v>
      </c>
      <c r="D2131" t="s">
        <v>23904</v>
      </c>
      <c r="E2131" t="s">
        <v>14199</v>
      </c>
      <c r="F2131" t="s">
        <v>42</v>
      </c>
      <c r="G2131" s="2">
        <v>43431</v>
      </c>
      <c r="H2131" s="1">
        <v>35694</v>
      </c>
      <c r="I2131" s="1">
        <v>15003.96</v>
      </c>
    </row>
    <row r="2132" spans="1:9" x14ac:dyDescent="0.25">
      <c r="A2132" t="s">
        <v>23902</v>
      </c>
      <c r="B2132" t="s">
        <v>23903</v>
      </c>
      <c r="C2132" t="s">
        <v>23901</v>
      </c>
      <c r="D2132" t="s">
        <v>23900</v>
      </c>
      <c r="E2132" t="s">
        <v>14199</v>
      </c>
      <c r="F2132" t="s">
        <v>42</v>
      </c>
      <c r="G2132" s="2">
        <v>43173</v>
      </c>
      <c r="H2132" s="1">
        <v>10212</v>
      </c>
      <c r="I2132" s="1">
        <v>4557.5</v>
      </c>
    </row>
    <row r="2133" spans="1:9" x14ac:dyDescent="0.25">
      <c r="A2133" t="s">
        <v>23898</v>
      </c>
      <c r="B2133" t="s">
        <v>23899</v>
      </c>
      <c r="C2133" t="s">
        <v>23897</v>
      </c>
      <c r="D2133" t="s">
        <v>23896</v>
      </c>
      <c r="E2133" t="s">
        <v>14199</v>
      </c>
      <c r="F2133" t="s">
        <v>4</v>
      </c>
      <c r="G2133" s="2">
        <v>43444</v>
      </c>
      <c r="H2133" s="1">
        <v>3034883</v>
      </c>
      <c r="I2133" s="1">
        <v>1410071.66</v>
      </c>
    </row>
    <row r="2134" spans="1:9" x14ac:dyDescent="0.25">
      <c r="A2134" t="s">
        <v>23894</v>
      </c>
      <c r="B2134" t="s">
        <v>23895</v>
      </c>
      <c r="C2134" t="s">
        <v>23893</v>
      </c>
      <c r="D2134" t="s">
        <v>23892</v>
      </c>
      <c r="E2134" t="s">
        <v>14199</v>
      </c>
      <c r="F2134" t="s">
        <v>4</v>
      </c>
      <c r="G2134" s="2">
        <v>43402</v>
      </c>
      <c r="H2134" s="1">
        <v>2040121</v>
      </c>
      <c r="I2134" s="1">
        <v>864749.62</v>
      </c>
    </row>
    <row r="2135" spans="1:9" x14ac:dyDescent="0.25">
      <c r="A2135" t="s">
        <v>23890</v>
      </c>
      <c r="B2135" t="s">
        <v>23891</v>
      </c>
      <c r="C2135" t="s">
        <v>23889</v>
      </c>
      <c r="D2135" t="s">
        <v>23888</v>
      </c>
      <c r="E2135" t="s">
        <v>14199</v>
      </c>
      <c r="F2135" t="s">
        <v>4</v>
      </c>
      <c r="G2135" s="2">
        <v>43349</v>
      </c>
      <c r="H2135" s="1">
        <v>261896</v>
      </c>
      <c r="I2135" s="1">
        <v>117398.55</v>
      </c>
    </row>
    <row r="2136" spans="1:9" x14ac:dyDescent="0.25">
      <c r="A2136" t="s">
        <v>23886</v>
      </c>
      <c r="B2136" t="s">
        <v>23887</v>
      </c>
      <c r="C2136" t="s">
        <v>23885</v>
      </c>
      <c r="D2136" t="s">
        <v>23884</v>
      </c>
      <c r="E2136" t="s">
        <v>14199</v>
      </c>
      <c r="F2136" t="s">
        <v>4</v>
      </c>
      <c r="G2136" s="2">
        <v>43389</v>
      </c>
      <c r="H2136" s="1">
        <v>117329</v>
      </c>
      <c r="I2136" s="1">
        <v>49278.18</v>
      </c>
    </row>
    <row r="2137" spans="1:9" x14ac:dyDescent="0.25">
      <c r="A2137" t="s">
        <v>23882</v>
      </c>
      <c r="B2137" t="s">
        <v>23883</v>
      </c>
      <c r="C2137" t="s">
        <v>23881</v>
      </c>
      <c r="D2137" t="s">
        <v>23880</v>
      </c>
      <c r="E2137" t="s">
        <v>14199</v>
      </c>
      <c r="F2137" t="s">
        <v>42</v>
      </c>
      <c r="G2137" s="2">
        <v>43350</v>
      </c>
      <c r="H2137" s="1">
        <v>5221</v>
      </c>
      <c r="I2137" s="1">
        <v>2192.8200000000002</v>
      </c>
    </row>
    <row r="2138" spans="1:9" x14ac:dyDescent="0.25">
      <c r="A2138" t="s">
        <v>23878</v>
      </c>
      <c r="B2138" t="s">
        <v>23879</v>
      </c>
      <c r="C2138" t="s">
        <v>6963</v>
      </c>
      <c r="D2138" t="s">
        <v>6962</v>
      </c>
      <c r="E2138" t="s">
        <v>14199</v>
      </c>
      <c r="F2138" t="s">
        <v>42</v>
      </c>
      <c r="G2138" s="2">
        <v>43353</v>
      </c>
      <c r="H2138" s="1">
        <v>735972</v>
      </c>
      <c r="I2138" s="1">
        <v>324494.76</v>
      </c>
    </row>
    <row r="2139" spans="1:9" x14ac:dyDescent="0.25">
      <c r="A2139" t="s">
        <v>23876</v>
      </c>
      <c r="B2139" t="s">
        <v>23877</v>
      </c>
      <c r="C2139" t="s">
        <v>23875</v>
      </c>
      <c r="D2139" t="s">
        <v>23874</v>
      </c>
      <c r="E2139" t="s">
        <v>14199</v>
      </c>
      <c r="F2139" t="s">
        <v>4</v>
      </c>
      <c r="G2139" s="2">
        <v>43389</v>
      </c>
      <c r="H2139" s="1">
        <v>8804</v>
      </c>
      <c r="I2139" s="1">
        <v>3697.68</v>
      </c>
    </row>
    <row r="2140" spans="1:9" x14ac:dyDescent="0.25">
      <c r="A2140" t="s">
        <v>23872</v>
      </c>
      <c r="B2140" t="s">
        <v>23873</v>
      </c>
      <c r="C2140" t="s">
        <v>2043</v>
      </c>
      <c r="D2140" t="s">
        <v>2042</v>
      </c>
      <c r="E2140" t="s">
        <v>14199</v>
      </c>
      <c r="F2140" t="s">
        <v>4</v>
      </c>
      <c r="G2140" s="2">
        <v>43410</v>
      </c>
      <c r="H2140" s="1">
        <v>4913</v>
      </c>
      <c r="I2140" s="1">
        <v>2456.5</v>
      </c>
    </row>
    <row r="2141" spans="1:9" x14ac:dyDescent="0.25">
      <c r="A2141" t="s">
        <v>23870</v>
      </c>
      <c r="B2141" t="s">
        <v>23871</v>
      </c>
      <c r="C2141" t="s">
        <v>1785</v>
      </c>
      <c r="D2141" t="s">
        <v>1784</v>
      </c>
      <c r="E2141" t="s">
        <v>14199</v>
      </c>
      <c r="F2141" t="s">
        <v>4</v>
      </c>
      <c r="G2141" s="2">
        <v>43340</v>
      </c>
      <c r="H2141" s="1">
        <v>235562</v>
      </c>
      <c r="I2141" s="1">
        <v>104748.12</v>
      </c>
    </row>
    <row r="2142" spans="1:9" x14ac:dyDescent="0.25">
      <c r="A2142" t="s">
        <v>23868</v>
      </c>
      <c r="B2142" t="s">
        <v>23869</v>
      </c>
      <c r="C2142" t="s">
        <v>23867</v>
      </c>
      <c r="D2142" t="s">
        <v>23866</v>
      </c>
      <c r="E2142" t="s">
        <v>14199</v>
      </c>
      <c r="F2142" t="s">
        <v>42</v>
      </c>
      <c r="G2142" s="2">
        <v>43382</v>
      </c>
      <c r="H2142" s="1">
        <v>64771</v>
      </c>
      <c r="I2142" s="1">
        <v>31759.279999999999</v>
      </c>
    </row>
    <row r="2143" spans="1:9" x14ac:dyDescent="0.25">
      <c r="A2143" t="s">
        <v>23864</v>
      </c>
      <c r="B2143" t="s">
        <v>23865</v>
      </c>
      <c r="C2143" t="s">
        <v>3384</v>
      </c>
      <c r="D2143" t="s">
        <v>3383</v>
      </c>
      <c r="E2143" t="s">
        <v>14199</v>
      </c>
      <c r="F2143" t="s">
        <v>4</v>
      </c>
      <c r="G2143" s="2">
        <v>43406</v>
      </c>
      <c r="H2143" s="1">
        <v>24460</v>
      </c>
      <c r="I2143" s="1">
        <v>12230</v>
      </c>
    </row>
    <row r="2144" spans="1:9" x14ac:dyDescent="0.25">
      <c r="A2144" t="s">
        <v>23862</v>
      </c>
      <c r="B2144" t="s">
        <v>23863</v>
      </c>
      <c r="C2144" t="s">
        <v>23861</v>
      </c>
      <c r="D2144" t="s">
        <v>23860</v>
      </c>
      <c r="E2144" t="s">
        <v>14199</v>
      </c>
      <c r="F2144" t="s">
        <v>42</v>
      </c>
      <c r="G2144" s="2">
        <v>43384</v>
      </c>
      <c r="H2144" s="1">
        <v>111566</v>
      </c>
      <c r="I2144" s="1">
        <v>46857.72</v>
      </c>
    </row>
    <row r="2145" spans="1:9" x14ac:dyDescent="0.25">
      <c r="A2145" t="s">
        <v>23858</v>
      </c>
      <c r="B2145" t="s">
        <v>23859</v>
      </c>
      <c r="C2145" t="s">
        <v>23857</v>
      </c>
      <c r="D2145" t="s">
        <v>23856</v>
      </c>
      <c r="E2145" t="s">
        <v>14199</v>
      </c>
      <c r="F2145" t="s">
        <v>4</v>
      </c>
      <c r="G2145" s="2">
        <v>43411</v>
      </c>
      <c r="H2145" s="1">
        <v>39745</v>
      </c>
      <c r="I2145" s="1">
        <v>19872.5</v>
      </c>
    </row>
    <row r="2146" spans="1:9" x14ac:dyDescent="0.25">
      <c r="A2146" t="s">
        <v>23854</v>
      </c>
      <c r="B2146" t="s">
        <v>23855</v>
      </c>
      <c r="C2146" t="s">
        <v>23853</v>
      </c>
      <c r="D2146" t="s">
        <v>23852</v>
      </c>
      <c r="E2146" t="s">
        <v>14199</v>
      </c>
      <c r="F2146" t="s">
        <v>42</v>
      </c>
      <c r="G2146" s="2">
        <v>43349</v>
      </c>
      <c r="H2146" s="1">
        <v>103675</v>
      </c>
      <c r="I2146" s="1">
        <v>46756.99</v>
      </c>
    </row>
    <row r="2147" spans="1:9" x14ac:dyDescent="0.25">
      <c r="A2147" t="s">
        <v>23850</v>
      </c>
      <c r="B2147" t="s">
        <v>23851</v>
      </c>
      <c r="C2147" t="s">
        <v>23849</v>
      </c>
      <c r="D2147" t="s">
        <v>23848</v>
      </c>
      <c r="E2147" t="s">
        <v>14199</v>
      </c>
      <c r="F2147" t="s">
        <v>4</v>
      </c>
      <c r="G2147" s="2">
        <v>43381</v>
      </c>
      <c r="H2147" s="1">
        <v>68723</v>
      </c>
      <c r="I2147" s="1">
        <v>28863.66</v>
      </c>
    </row>
    <row r="2148" spans="1:9" x14ac:dyDescent="0.25">
      <c r="A2148" t="s">
        <v>23846</v>
      </c>
      <c r="B2148" t="s">
        <v>23847</v>
      </c>
      <c r="C2148" t="s">
        <v>23845</v>
      </c>
      <c r="D2148" t="s">
        <v>23844</v>
      </c>
      <c r="E2148" t="s">
        <v>14199</v>
      </c>
      <c r="F2148" t="s">
        <v>4</v>
      </c>
      <c r="G2148" s="2">
        <v>43382</v>
      </c>
      <c r="H2148" s="1">
        <v>5100</v>
      </c>
      <c r="I2148" s="1">
        <v>2550</v>
      </c>
    </row>
    <row r="2149" spans="1:9" x14ac:dyDescent="0.25">
      <c r="A2149" t="s">
        <v>23842</v>
      </c>
      <c r="B2149" t="s">
        <v>23843</v>
      </c>
      <c r="C2149" t="s">
        <v>23841</v>
      </c>
      <c r="D2149" t="s">
        <v>23840</v>
      </c>
      <c r="E2149" t="s">
        <v>14199</v>
      </c>
      <c r="F2149" t="s">
        <v>1729</v>
      </c>
      <c r="G2149" s="2">
        <v>43381</v>
      </c>
      <c r="H2149" s="1">
        <v>450970</v>
      </c>
      <c r="I2149" s="1">
        <v>205781.05</v>
      </c>
    </row>
    <row r="2150" spans="1:9" x14ac:dyDescent="0.25">
      <c r="A2150" t="s">
        <v>23838</v>
      </c>
      <c r="B2150" t="s">
        <v>23839</v>
      </c>
      <c r="C2150" t="s">
        <v>10792</v>
      </c>
      <c r="D2150" t="s">
        <v>10791</v>
      </c>
      <c r="E2150" t="s">
        <v>14199</v>
      </c>
      <c r="F2150" t="s">
        <v>42</v>
      </c>
      <c r="G2150" s="2">
        <v>43342</v>
      </c>
      <c r="H2150" s="1">
        <v>173487</v>
      </c>
      <c r="I2150" s="1">
        <v>76432.91</v>
      </c>
    </row>
    <row r="2151" spans="1:9" x14ac:dyDescent="0.25">
      <c r="A2151" t="s">
        <v>23836</v>
      </c>
      <c r="B2151" t="s">
        <v>23837</v>
      </c>
      <c r="C2151" t="s">
        <v>23835</v>
      </c>
      <c r="D2151" t="s">
        <v>23834</v>
      </c>
      <c r="E2151" t="s">
        <v>14199</v>
      </c>
      <c r="F2151" t="s">
        <v>42</v>
      </c>
      <c r="G2151" s="2">
        <v>43388</v>
      </c>
      <c r="H2151" s="1">
        <v>144742</v>
      </c>
      <c r="I2151" s="1">
        <v>62434.04</v>
      </c>
    </row>
    <row r="2152" spans="1:9" x14ac:dyDescent="0.25">
      <c r="A2152" t="s">
        <v>23832</v>
      </c>
      <c r="B2152" t="s">
        <v>23833</v>
      </c>
      <c r="C2152" t="s">
        <v>23831</v>
      </c>
      <c r="D2152" t="s">
        <v>23830</v>
      </c>
      <c r="E2152" t="s">
        <v>14199</v>
      </c>
      <c r="F2152" t="s">
        <v>42</v>
      </c>
      <c r="G2152" s="2">
        <v>43375</v>
      </c>
      <c r="H2152" s="1">
        <v>360590</v>
      </c>
      <c r="I2152" s="1">
        <v>166813.49</v>
      </c>
    </row>
    <row r="2153" spans="1:9" x14ac:dyDescent="0.25">
      <c r="A2153" t="s">
        <v>23828</v>
      </c>
      <c r="B2153" t="s">
        <v>23829</v>
      </c>
      <c r="C2153" t="s">
        <v>6829</v>
      </c>
      <c r="D2153" t="s">
        <v>6828</v>
      </c>
      <c r="E2153" t="s">
        <v>14199</v>
      </c>
      <c r="F2153" t="s">
        <v>4</v>
      </c>
      <c r="G2153" s="2">
        <v>43427</v>
      </c>
      <c r="H2153" s="1">
        <v>204845</v>
      </c>
      <c r="I2153" s="1">
        <v>95106.72</v>
      </c>
    </row>
    <row r="2154" spans="1:9" x14ac:dyDescent="0.25">
      <c r="A2154" t="s">
        <v>23826</v>
      </c>
      <c r="B2154" t="s">
        <v>23827</v>
      </c>
      <c r="C2154" t="s">
        <v>23825</v>
      </c>
      <c r="D2154" t="s">
        <v>23824</v>
      </c>
      <c r="E2154" t="s">
        <v>14199</v>
      </c>
      <c r="F2154" t="s">
        <v>4</v>
      </c>
      <c r="G2154" s="2">
        <v>43406</v>
      </c>
      <c r="H2154" s="1">
        <v>49851</v>
      </c>
      <c r="I2154" s="1">
        <v>20937.419999999998</v>
      </c>
    </row>
    <row r="2155" spans="1:9" x14ac:dyDescent="0.25">
      <c r="A2155" t="s">
        <v>23822</v>
      </c>
      <c r="B2155" t="s">
        <v>23823</v>
      </c>
      <c r="C2155" t="s">
        <v>20519</v>
      </c>
      <c r="D2155" t="s">
        <v>20518</v>
      </c>
      <c r="E2155" t="s">
        <v>14199</v>
      </c>
      <c r="F2155" t="s">
        <v>4</v>
      </c>
      <c r="G2155" s="2">
        <v>43404</v>
      </c>
      <c r="H2155" s="1">
        <v>51974</v>
      </c>
      <c r="I2155" s="1">
        <v>22165.33</v>
      </c>
    </row>
    <row r="2156" spans="1:9" x14ac:dyDescent="0.25">
      <c r="A2156" t="s">
        <v>23820</v>
      </c>
      <c r="B2156" t="s">
        <v>23821</v>
      </c>
      <c r="C2156" t="s">
        <v>23819</v>
      </c>
      <c r="D2156" t="s">
        <v>23818</v>
      </c>
      <c r="E2156" t="s">
        <v>14199</v>
      </c>
      <c r="F2156" t="s">
        <v>42</v>
      </c>
      <c r="G2156" s="2">
        <v>43375</v>
      </c>
      <c r="H2156" s="1">
        <v>54620</v>
      </c>
      <c r="I2156" s="1">
        <v>24385.439999999999</v>
      </c>
    </row>
    <row r="2157" spans="1:9" x14ac:dyDescent="0.25">
      <c r="A2157" t="s">
        <v>23816</v>
      </c>
      <c r="B2157" t="s">
        <v>23817</v>
      </c>
      <c r="C2157" t="s">
        <v>23815</v>
      </c>
      <c r="D2157" t="s">
        <v>23814</v>
      </c>
      <c r="E2157" t="s">
        <v>14199</v>
      </c>
      <c r="F2157" t="s">
        <v>42</v>
      </c>
      <c r="G2157" s="2">
        <v>43447</v>
      </c>
      <c r="H2157" s="1">
        <v>5455</v>
      </c>
      <c r="I2157" s="1">
        <v>2727.5</v>
      </c>
    </row>
    <row r="2158" spans="1:9" x14ac:dyDescent="0.25">
      <c r="A2158" t="s">
        <v>23812</v>
      </c>
      <c r="B2158" t="s">
        <v>23813</v>
      </c>
      <c r="C2158" t="s">
        <v>23811</v>
      </c>
      <c r="D2158" t="s">
        <v>23810</v>
      </c>
      <c r="E2158" t="s">
        <v>14199</v>
      </c>
      <c r="F2158" t="s">
        <v>42</v>
      </c>
      <c r="G2158" s="2">
        <v>43367</v>
      </c>
      <c r="H2158" s="1">
        <v>143387</v>
      </c>
      <c r="I2158" s="1">
        <v>60222.54</v>
      </c>
    </row>
    <row r="2159" spans="1:9" x14ac:dyDescent="0.25">
      <c r="A2159" t="s">
        <v>23808</v>
      </c>
      <c r="B2159" t="s">
        <v>23809</v>
      </c>
      <c r="C2159" t="s">
        <v>3052</v>
      </c>
      <c r="D2159" t="s">
        <v>3051</v>
      </c>
      <c r="E2159" t="s">
        <v>14199</v>
      </c>
      <c r="F2159" t="s">
        <v>42</v>
      </c>
      <c r="G2159" s="2">
        <v>43404</v>
      </c>
      <c r="H2159" s="1">
        <v>19228</v>
      </c>
      <c r="I2159" s="1">
        <v>8075.76</v>
      </c>
    </row>
    <row r="2160" spans="1:9" x14ac:dyDescent="0.25">
      <c r="A2160" t="s">
        <v>23806</v>
      </c>
      <c r="B2160" t="s">
        <v>23807</v>
      </c>
      <c r="C2160" t="s">
        <v>23805</v>
      </c>
      <c r="D2160" t="s">
        <v>23804</v>
      </c>
      <c r="E2160" t="s">
        <v>14199</v>
      </c>
      <c r="F2160" t="s">
        <v>42</v>
      </c>
      <c r="G2160" s="2">
        <v>43363</v>
      </c>
      <c r="H2160" s="1">
        <v>767320</v>
      </c>
      <c r="I2160" s="1">
        <v>334430.05</v>
      </c>
    </row>
    <row r="2161" spans="1:9" x14ac:dyDescent="0.25">
      <c r="A2161" t="s">
        <v>23802</v>
      </c>
      <c r="B2161" t="s">
        <v>23803</v>
      </c>
      <c r="C2161" t="s">
        <v>11063</v>
      </c>
      <c r="D2161" t="s">
        <v>11062</v>
      </c>
      <c r="E2161" t="s">
        <v>14199</v>
      </c>
      <c r="F2161" t="s">
        <v>4</v>
      </c>
      <c r="G2161" s="2">
        <v>43433</v>
      </c>
      <c r="H2161" s="1">
        <v>600199</v>
      </c>
      <c r="I2161" s="1">
        <v>262552.06</v>
      </c>
    </row>
    <row r="2162" spans="1:9" x14ac:dyDescent="0.25">
      <c r="A2162" t="s">
        <v>23800</v>
      </c>
      <c r="B2162" t="s">
        <v>23801</v>
      </c>
      <c r="C2162" t="s">
        <v>9506</v>
      </c>
      <c r="D2162" t="s">
        <v>9505</v>
      </c>
      <c r="E2162" t="s">
        <v>14199</v>
      </c>
      <c r="F2162" t="s">
        <v>42</v>
      </c>
      <c r="G2162" s="2">
        <v>43378</v>
      </c>
      <c r="H2162" s="1">
        <v>182121</v>
      </c>
      <c r="I2162" s="1">
        <v>78128.429999999993</v>
      </c>
    </row>
    <row r="2163" spans="1:9" x14ac:dyDescent="0.25">
      <c r="A2163" t="s">
        <v>23798</v>
      </c>
      <c r="B2163" t="s">
        <v>23799</v>
      </c>
      <c r="C2163" t="s">
        <v>23797</v>
      </c>
      <c r="D2163" t="s">
        <v>23796</v>
      </c>
      <c r="E2163" t="s">
        <v>14199</v>
      </c>
      <c r="F2163" t="s">
        <v>42</v>
      </c>
      <c r="G2163" s="2">
        <v>43349</v>
      </c>
      <c r="H2163" s="1">
        <v>82633</v>
      </c>
      <c r="I2163" s="1">
        <v>34705.86</v>
      </c>
    </row>
    <row r="2164" spans="1:9" x14ac:dyDescent="0.25">
      <c r="A2164" t="s">
        <v>23794</v>
      </c>
      <c r="B2164" t="s">
        <v>23795</v>
      </c>
      <c r="C2164" t="s">
        <v>23793</v>
      </c>
      <c r="D2164" t="s">
        <v>23792</v>
      </c>
      <c r="E2164" t="s">
        <v>14199</v>
      </c>
      <c r="F2164" t="s">
        <v>42</v>
      </c>
      <c r="G2164" s="2">
        <v>43362</v>
      </c>
      <c r="H2164" s="1">
        <v>45910</v>
      </c>
      <c r="I2164" s="1">
        <v>19282.2</v>
      </c>
    </row>
    <row r="2165" spans="1:9" x14ac:dyDescent="0.25">
      <c r="A2165" t="s">
        <v>23790</v>
      </c>
      <c r="B2165" t="s">
        <v>23791</v>
      </c>
      <c r="C2165" t="s">
        <v>23789</v>
      </c>
      <c r="D2165" t="s">
        <v>23788</v>
      </c>
      <c r="E2165" t="s">
        <v>14199</v>
      </c>
      <c r="F2165" t="s">
        <v>42</v>
      </c>
      <c r="G2165" s="2">
        <v>43378</v>
      </c>
      <c r="H2165" s="1">
        <v>66487</v>
      </c>
      <c r="I2165" s="1">
        <v>30220.19</v>
      </c>
    </row>
    <row r="2166" spans="1:9" x14ac:dyDescent="0.25">
      <c r="A2166" t="s">
        <v>23786</v>
      </c>
      <c r="B2166" t="s">
        <v>23787</v>
      </c>
      <c r="C2166" t="s">
        <v>3138</v>
      </c>
      <c r="D2166" t="s">
        <v>3137</v>
      </c>
      <c r="E2166" t="s">
        <v>14199</v>
      </c>
      <c r="F2166" t="s">
        <v>42</v>
      </c>
      <c r="G2166" s="2">
        <v>43378</v>
      </c>
      <c r="H2166" s="1">
        <v>274532</v>
      </c>
      <c r="I2166" s="1">
        <v>116538.57</v>
      </c>
    </row>
    <row r="2167" spans="1:9" x14ac:dyDescent="0.25">
      <c r="A2167" t="s">
        <v>23784</v>
      </c>
      <c r="B2167" t="s">
        <v>23785</v>
      </c>
      <c r="C2167" t="s">
        <v>23783</v>
      </c>
      <c r="D2167" t="s">
        <v>23782</v>
      </c>
      <c r="E2167" t="s">
        <v>14199</v>
      </c>
      <c r="F2167" t="s">
        <v>42</v>
      </c>
      <c r="G2167" s="2">
        <v>43377</v>
      </c>
      <c r="H2167" s="1">
        <v>25839</v>
      </c>
      <c r="I2167" s="1">
        <v>10852.38</v>
      </c>
    </row>
    <row r="2168" spans="1:9" x14ac:dyDescent="0.25">
      <c r="A2168" t="s">
        <v>23780</v>
      </c>
      <c r="B2168" t="s">
        <v>23781</v>
      </c>
      <c r="C2168" t="s">
        <v>23779</v>
      </c>
      <c r="D2168" t="s">
        <v>23778</v>
      </c>
      <c r="E2168" t="s">
        <v>14199</v>
      </c>
      <c r="F2168" t="s">
        <v>42</v>
      </c>
      <c r="G2168" s="2">
        <v>43377</v>
      </c>
      <c r="H2168" s="1">
        <v>58689</v>
      </c>
      <c r="I2168" s="1">
        <v>24953.45</v>
      </c>
    </row>
    <row r="2169" spans="1:9" x14ac:dyDescent="0.25">
      <c r="A2169" t="s">
        <v>23776</v>
      </c>
      <c r="B2169" t="s">
        <v>23777</v>
      </c>
      <c r="C2169" t="s">
        <v>23775</v>
      </c>
      <c r="D2169" t="s">
        <v>23774</v>
      </c>
      <c r="E2169" t="s">
        <v>14199</v>
      </c>
      <c r="F2169" t="s">
        <v>42</v>
      </c>
      <c r="G2169" s="2">
        <v>43377</v>
      </c>
      <c r="H2169" s="1">
        <v>29252</v>
      </c>
      <c r="I2169" s="1">
        <v>15591.09</v>
      </c>
    </row>
    <row r="2170" spans="1:9" x14ac:dyDescent="0.25">
      <c r="A2170" t="s">
        <v>23772</v>
      </c>
      <c r="B2170" t="s">
        <v>23773</v>
      </c>
      <c r="C2170" t="s">
        <v>23771</v>
      </c>
      <c r="D2170" t="s">
        <v>23770</v>
      </c>
      <c r="E2170" t="s">
        <v>14199</v>
      </c>
      <c r="F2170" t="s">
        <v>42</v>
      </c>
      <c r="G2170" s="2">
        <v>43377</v>
      </c>
      <c r="H2170" s="1">
        <v>66981</v>
      </c>
      <c r="I2170" s="1">
        <v>29489.86</v>
      </c>
    </row>
    <row r="2171" spans="1:9" x14ac:dyDescent="0.25">
      <c r="A2171" t="s">
        <v>23768</v>
      </c>
      <c r="B2171" t="s">
        <v>23769</v>
      </c>
      <c r="C2171" t="s">
        <v>3681</v>
      </c>
      <c r="D2171" t="s">
        <v>23767</v>
      </c>
      <c r="E2171" t="s">
        <v>14199</v>
      </c>
      <c r="F2171" t="s">
        <v>4</v>
      </c>
      <c r="G2171" s="2">
        <v>43377</v>
      </c>
      <c r="H2171" s="1">
        <v>9484</v>
      </c>
      <c r="I2171" s="1">
        <v>3983.28</v>
      </c>
    </row>
    <row r="2172" spans="1:9" x14ac:dyDescent="0.25">
      <c r="A2172" t="s">
        <v>23765</v>
      </c>
      <c r="B2172" t="s">
        <v>23766</v>
      </c>
      <c r="C2172" t="s">
        <v>23764</v>
      </c>
      <c r="D2172" t="s">
        <v>23763</v>
      </c>
      <c r="E2172" t="s">
        <v>14199</v>
      </c>
      <c r="F2172" t="s">
        <v>4</v>
      </c>
      <c r="G2172" s="2">
        <v>43377</v>
      </c>
      <c r="H2172" s="1">
        <v>267846</v>
      </c>
      <c r="I2172" s="1">
        <v>124422.3</v>
      </c>
    </row>
    <row r="2173" spans="1:9" x14ac:dyDescent="0.25">
      <c r="A2173" t="s">
        <v>23761</v>
      </c>
      <c r="B2173" t="s">
        <v>23762</v>
      </c>
      <c r="C2173" t="s">
        <v>19287</v>
      </c>
      <c r="D2173" t="s">
        <v>23760</v>
      </c>
      <c r="E2173" t="s">
        <v>14199</v>
      </c>
      <c r="F2173" t="s">
        <v>42</v>
      </c>
      <c r="G2173" s="2">
        <v>43378</v>
      </c>
      <c r="H2173" s="1">
        <v>81717</v>
      </c>
      <c r="I2173" s="1">
        <v>35552.370000000003</v>
      </c>
    </row>
    <row r="2174" spans="1:9" x14ac:dyDescent="0.25">
      <c r="A2174" t="s">
        <v>23758</v>
      </c>
      <c r="B2174" t="s">
        <v>23759</v>
      </c>
      <c r="C2174" t="s">
        <v>23757</v>
      </c>
      <c r="D2174" t="s">
        <v>23756</v>
      </c>
      <c r="E2174" t="s">
        <v>14199</v>
      </c>
      <c r="F2174" t="s">
        <v>42</v>
      </c>
      <c r="G2174" s="2">
        <v>43391</v>
      </c>
      <c r="H2174" s="1">
        <v>913550</v>
      </c>
      <c r="I2174" s="1">
        <v>425554.98</v>
      </c>
    </row>
    <row r="2175" spans="1:9" x14ac:dyDescent="0.25">
      <c r="A2175" t="s">
        <v>23754</v>
      </c>
      <c r="B2175" t="s">
        <v>23755</v>
      </c>
      <c r="C2175" t="s">
        <v>2746</v>
      </c>
      <c r="D2175" t="s">
        <v>2745</v>
      </c>
      <c r="E2175" t="s">
        <v>14199</v>
      </c>
      <c r="F2175" t="s">
        <v>42</v>
      </c>
      <c r="G2175" s="2">
        <v>43409</v>
      </c>
      <c r="H2175" s="1">
        <v>169391</v>
      </c>
      <c r="I2175" s="1">
        <v>74422.559999999998</v>
      </c>
    </row>
    <row r="2176" spans="1:9" x14ac:dyDescent="0.25">
      <c r="A2176" t="s">
        <v>23752</v>
      </c>
      <c r="B2176" t="s">
        <v>23753</v>
      </c>
      <c r="C2176" t="s">
        <v>23751</v>
      </c>
      <c r="D2176" t="s">
        <v>23750</v>
      </c>
      <c r="E2176" t="s">
        <v>14199</v>
      </c>
      <c r="F2176" t="s">
        <v>42</v>
      </c>
      <c r="G2176" s="2">
        <v>43391</v>
      </c>
      <c r="H2176" s="1">
        <v>41889</v>
      </c>
      <c r="I2176" s="1">
        <v>23038.95</v>
      </c>
    </row>
    <row r="2177" spans="1:9" x14ac:dyDescent="0.25">
      <c r="A2177" t="s">
        <v>23748</v>
      </c>
      <c r="B2177" t="s">
        <v>23749</v>
      </c>
      <c r="C2177" t="s">
        <v>3132</v>
      </c>
      <c r="D2177" t="s">
        <v>3131</v>
      </c>
      <c r="E2177" t="s">
        <v>14199</v>
      </c>
      <c r="F2177" t="s">
        <v>42</v>
      </c>
      <c r="G2177" s="2">
        <v>43377</v>
      </c>
      <c r="H2177" s="1">
        <v>123045</v>
      </c>
      <c r="I2177" s="1">
        <v>61522.5</v>
      </c>
    </row>
    <row r="2178" spans="1:9" x14ac:dyDescent="0.25">
      <c r="A2178" t="s">
        <v>23746</v>
      </c>
      <c r="B2178" t="s">
        <v>23747</v>
      </c>
      <c r="C2178" t="s">
        <v>23745</v>
      </c>
      <c r="D2178" t="s">
        <v>23744</v>
      </c>
      <c r="E2178" t="s">
        <v>14199</v>
      </c>
      <c r="F2178" t="s">
        <v>42</v>
      </c>
      <c r="G2178" s="2">
        <v>43409</v>
      </c>
      <c r="H2178" s="1">
        <v>98377</v>
      </c>
      <c r="I2178" s="1">
        <v>44658.17</v>
      </c>
    </row>
    <row r="2179" spans="1:9" x14ac:dyDescent="0.25">
      <c r="A2179" t="s">
        <v>23742</v>
      </c>
      <c r="B2179" t="s">
        <v>23743</v>
      </c>
      <c r="C2179" t="s">
        <v>4693</v>
      </c>
      <c r="D2179" t="s">
        <v>4692</v>
      </c>
      <c r="E2179" t="s">
        <v>14199</v>
      </c>
      <c r="F2179" t="s">
        <v>42</v>
      </c>
      <c r="G2179" s="2">
        <v>43391</v>
      </c>
      <c r="H2179" s="1">
        <v>460050</v>
      </c>
      <c r="I2179" s="1">
        <v>206240.04</v>
      </c>
    </row>
    <row r="2180" spans="1:9" x14ac:dyDescent="0.25">
      <c r="A2180" t="s">
        <v>23740</v>
      </c>
      <c r="B2180" t="s">
        <v>23741</v>
      </c>
      <c r="C2180" t="s">
        <v>23739</v>
      </c>
      <c r="D2180" t="s">
        <v>23738</v>
      </c>
      <c r="E2180" t="s">
        <v>14199</v>
      </c>
      <c r="F2180" t="s">
        <v>42</v>
      </c>
      <c r="G2180" s="2">
        <v>43104</v>
      </c>
      <c r="H2180" s="1">
        <v>5207</v>
      </c>
      <c r="I2180" s="1">
        <v>2082.8000000000002</v>
      </c>
    </row>
    <row r="2181" spans="1:9" x14ac:dyDescent="0.25">
      <c r="A2181" t="s">
        <v>23736</v>
      </c>
      <c r="B2181" t="s">
        <v>23737</v>
      </c>
      <c r="C2181" t="s">
        <v>23735</v>
      </c>
      <c r="D2181" t="s">
        <v>23734</v>
      </c>
      <c r="E2181" t="s">
        <v>14199</v>
      </c>
      <c r="F2181" t="s">
        <v>42</v>
      </c>
      <c r="G2181" s="2">
        <v>43391</v>
      </c>
      <c r="H2181" s="1">
        <v>118587</v>
      </c>
      <c r="I2181" s="1">
        <v>49806.54</v>
      </c>
    </row>
    <row r="2182" spans="1:9" x14ac:dyDescent="0.25">
      <c r="A2182" t="s">
        <v>23732</v>
      </c>
      <c r="B2182" t="s">
        <v>23733</v>
      </c>
      <c r="C2182" t="s">
        <v>23731</v>
      </c>
      <c r="D2182" t="s">
        <v>23730</v>
      </c>
      <c r="E2182" t="s">
        <v>14199</v>
      </c>
      <c r="F2182" t="s">
        <v>42</v>
      </c>
      <c r="G2182" s="2">
        <v>43104</v>
      </c>
      <c r="H2182" s="1">
        <v>2781</v>
      </c>
      <c r="I2182" s="1">
        <v>1112.4000000000001</v>
      </c>
    </row>
    <row r="2183" spans="1:9" x14ac:dyDescent="0.25">
      <c r="A2183" t="s">
        <v>23728</v>
      </c>
      <c r="B2183" t="s">
        <v>23729</v>
      </c>
      <c r="C2183" t="s">
        <v>23727</v>
      </c>
      <c r="D2183" t="s">
        <v>23726</v>
      </c>
      <c r="E2183" t="s">
        <v>14199</v>
      </c>
      <c r="F2183" t="s">
        <v>42</v>
      </c>
      <c r="G2183" s="2">
        <v>43391</v>
      </c>
      <c r="H2183" s="1">
        <v>286942</v>
      </c>
      <c r="I2183" s="1">
        <v>128105.17</v>
      </c>
    </row>
    <row r="2184" spans="1:9" x14ac:dyDescent="0.25">
      <c r="A2184" t="s">
        <v>23724</v>
      </c>
      <c r="B2184" t="s">
        <v>23725</v>
      </c>
      <c r="C2184" t="s">
        <v>23723</v>
      </c>
      <c r="D2184" t="s">
        <v>23722</v>
      </c>
      <c r="E2184" t="s">
        <v>14199</v>
      </c>
      <c r="F2184" t="s">
        <v>42</v>
      </c>
      <c r="G2184" s="2">
        <v>43132</v>
      </c>
      <c r="H2184" s="1">
        <v>495095</v>
      </c>
      <c r="I2184" s="1">
        <v>246241.4</v>
      </c>
    </row>
    <row r="2185" spans="1:9" x14ac:dyDescent="0.25">
      <c r="A2185" t="s">
        <v>23720</v>
      </c>
      <c r="B2185" t="s">
        <v>23721</v>
      </c>
      <c r="C2185" t="s">
        <v>23719</v>
      </c>
      <c r="D2185" t="s">
        <v>23718</v>
      </c>
      <c r="E2185" t="s">
        <v>14199</v>
      </c>
      <c r="F2185" t="s">
        <v>42</v>
      </c>
      <c r="G2185" s="2">
        <v>43409</v>
      </c>
      <c r="H2185" s="1">
        <v>30112</v>
      </c>
      <c r="I2185" s="1">
        <v>14593.92</v>
      </c>
    </row>
    <row r="2186" spans="1:9" x14ac:dyDescent="0.25">
      <c r="A2186" t="s">
        <v>23716</v>
      </c>
      <c r="B2186" t="s">
        <v>23717</v>
      </c>
      <c r="C2186" t="s">
        <v>23715</v>
      </c>
      <c r="D2186" t="s">
        <v>23714</v>
      </c>
      <c r="E2186" t="s">
        <v>14199</v>
      </c>
      <c r="F2186" t="s">
        <v>42</v>
      </c>
      <c r="G2186" s="2">
        <v>43132</v>
      </c>
      <c r="H2186" s="1">
        <v>99672</v>
      </c>
      <c r="I2186" s="1">
        <v>49836</v>
      </c>
    </row>
    <row r="2187" spans="1:9" x14ac:dyDescent="0.25">
      <c r="A2187" t="s">
        <v>23712</v>
      </c>
      <c r="B2187" t="s">
        <v>23713</v>
      </c>
      <c r="C2187" t="s">
        <v>8960</v>
      </c>
      <c r="D2187" t="s">
        <v>8959</v>
      </c>
      <c r="E2187" t="s">
        <v>14199</v>
      </c>
      <c r="F2187" t="s">
        <v>42</v>
      </c>
      <c r="G2187" s="2">
        <v>43378</v>
      </c>
      <c r="H2187" s="1">
        <v>76518</v>
      </c>
      <c r="I2187" s="1">
        <v>33292.74</v>
      </c>
    </row>
    <row r="2188" spans="1:9" x14ac:dyDescent="0.25">
      <c r="A2188" t="s">
        <v>23710</v>
      </c>
      <c r="B2188" t="s">
        <v>23711</v>
      </c>
      <c r="C2188" t="s">
        <v>23709</v>
      </c>
      <c r="D2188" t="s">
        <v>23708</v>
      </c>
      <c r="E2188" t="s">
        <v>14199</v>
      </c>
      <c r="F2188" t="s">
        <v>42</v>
      </c>
      <c r="G2188" s="2">
        <v>43409</v>
      </c>
      <c r="H2188" s="1">
        <v>199752</v>
      </c>
      <c r="I2188" s="1">
        <v>93517.4</v>
      </c>
    </row>
    <row r="2189" spans="1:9" x14ac:dyDescent="0.25">
      <c r="A2189" t="s">
        <v>23706</v>
      </c>
      <c r="B2189" t="s">
        <v>23707</v>
      </c>
      <c r="C2189" t="s">
        <v>23705</v>
      </c>
      <c r="D2189" t="s">
        <v>23704</v>
      </c>
      <c r="E2189" t="s">
        <v>14199</v>
      </c>
      <c r="F2189" t="s">
        <v>42</v>
      </c>
      <c r="G2189" s="2">
        <v>43172</v>
      </c>
      <c r="H2189" s="1">
        <v>12420</v>
      </c>
      <c r="I2189" s="1">
        <v>4968</v>
      </c>
    </row>
    <row r="2190" spans="1:9" x14ac:dyDescent="0.25">
      <c r="A2190" t="s">
        <v>23702</v>
      </c>
      <c r="B2190" t="s">
        <v>23703</v>
      </c>
      <c r="C2190" t="s">
        <v>23701</v>
      </c>
      <c r="D2190" t="s">
        <v>23700</v>
      </c>
      <c r="E2190" t="s">
        <v>14199</v>
      </c>
      <c r="F2190" t="s">
        <v>42</v>
      </c>
      <c r="G2190" s="2">
        <v>43378</v>
      </c>
      <c r="H2190" s="1">
        <v>64520</v>
      </c>
      <c r="I2190" s="1">
        <v>27098.400000000001</v>
      </c>
    </row>
    <row r="2191" spans="1:9" x14ac:dyDescent="0.25">
      <c r="A2191" t="s">
        <v>23698</v>
      </c>
      <c r="B2191" t="s">
        <v>23699</v>
      </c>
      <c r="C2191" t="s">
        <v>23697</v>
      </c>
      <c r="D2191" t="s">
        <v>23696</v>
      </c>
      <c r="E2191" t="s">
        <v>14199</v>
      </c>
      <c r="F2191" t="s">
        <v>42</v>
      </c>
      <c r="G2191" s="2">
        <v>43132</v>
      </c>
      <c r="H2191" s="1">
        <v>175754</v>
      </c>
      <c r="I2191" s="1">
        <v>70314.7</v>
      </c>
    </row>
    <row r="2192" spans="1:9" x14ac:dyDescent="0.25">
      <c r="A2192" t="s">
        <v>23694</v>
      </c>
      <c r="B2192" t="s">
        <v>23695</v>
      </c>
      <c r="C2192" t="s">
        <v>23693</v>
      </c>
      <c r="D2192" t="s">
        <v>23692</v>
      </c>
      <c r="E2192" t="s">
        <v>14199</v>
      </c>
      <c r="F2192" t="s">
        <v>42</v>
      </c>
      <c r="G2192" s="2">
        <v>43391</v>
      </c>
      <c r="H2192" s="1">
        <v>36620</v>
      </c>
      <c r="I2192" s="1">
        <v>15807.97</v>
      </c>
    </row>
    <row r="2193" spans="1:9" x14ac:dyDescent="0.25">
      <c r="A2193" t="s">
        <v>23690</v>
      </c>
      <c r="B2193" t="s">
        <v>23691</v>
      </c>
      <c r="C2193" t="s">
        <v>7668</v>
      </c>
      <c r="D2193" t="s">
        <v>7667</v>
      </c>
      <c r="E2193" t="s">
        <v>14199</v>
      </c>
      <c r="F2193" t="s">
        <v>42</v>
      </c>
      <c r="G2193" s="2">
        <v>43378</v>
      </c>
      <c r="H2193" s="1">
        <v>102339</v>
      </c>
      <c r="I2193" s="1">
        <v>42982.38</v>
      </c>
    </row>
    <row r="2194" spans="1:9" x14ac:dyDescent="0.25">
      <c r="A2194" t="s">
        <v>23688</v>
      </c>
      <c r="B2194" t="s">
        <v>23689</v>
      </c>
      <c r="C2194" t="s">
        <v>20342</v>
      </c>
      <c r="D2194" t="s">
        <v>20341</v>
      </c>
      <c r="E2194" t="s">
        <v>14199</v>
      </c>
      <c r="F2194" t="s">
        <v>42</v>
      </c>
      <c r="G2194" s="2">
        <v>43122</v>
      </c>
      <c r="H2194" s="1">
        <v>27282</v>
      </c>
      <c r="I2194" s="1">
        <v>10912.8</v>
      </c>
    </row>
    <row r="2195" spans="1:9" x14ac:dyDescent="0.25">
      <c r="A2195" t="s">
        <v>23686</v>
      </c>
      <c r="B2195" t="s">
        <v>23687</v>
      </c>
      <c r="C2195" t="s">
        <v>23685</v>
      </c>
      <c r="D2195" t="s">
        <v>23684</v>
      </c>
      <c r="E2195" t="s">
        <v>14199</v>
      </c>
      <c r="F2195" t="s">
        <v>42</v>
      </c>
      <c r="G2195" s="2">
        <v>43391</v>
      </c>
      <c r="H2195" s="1">
        <v>501134</v>
      </c>
      <c r="I2195" s="1">
        <v>234843.22</v>
      </c>
    </row>
    <row r="2196" spans="1:9" x14ac:dyDescent="0.25">
      <c r="A2196" t="s">
        <v>23682</v>
      </c>
      <c r="B2196" t="s">
        <v>23683</v>
      </c>
      <c r="C2196" t="s">
        <v>20346</v>
      </c>
      <c r="D2196" t="s">
        <v>20345</v>
      </c>
      <c r="E2196" t="s">
        <v>14199</v>
      </c>
      <c r="F2196" t="s">
        <v>42</v>
      </c>
      <c r="G2196" s="2">
        <v>43122</v>
      </c>
      <c r="H2196" s="1">
        <v>28566</v>
      </c>
      <c r="I2196" s="1">
        <v>13051.2</v>
      </c>
    </row>
    <row r="2197" spans="1:9" x14ac:dyDescent="0.25">
      <c r="A2197" t="s">
        <v>23680</v>
      </c>
      <c r="B2197" t="s">
        <v>23681</v>
      </c>
      <c r="C2197" t="s">
        <v>23679</v>
      </c>
      <c r="D2197" t="s">
        <v>23678</v>
      </c>
      <c r="E2197" t="s">
        <v>14199</v>
      </c>
      <c r="F2197" t="s">
        <v>42</v>
      </c>
      <c r="G2197" s="2">
        <v>43378</v>
      </c>
      <c r="H2197" s="1">
        <v>74997</v>
      </c>
      <c r="I2197" s="1">
        <v>35518.21</v>
      </c>
    </row>
    <row r="2198" spans="1:9" x14ac:dyDescent="0.25">
      <c r="A2198" t="s">
        <v>23676</v>
      </c>
      <c r="B2198" t="s">
        <v>23677</v>
      </c>
      <c r="C2198" t="s">
        <v>167</v>
      </c>
      <c r="D2198" t="s">
        <v>166</v>
      </c>
      <c r="E2198" t="s">
        <v>14199</v>
      </c>
      <c r="F2198" t="s">
        <v>42</v>
      </c>
      <c r="G2198" s="2">
        <v>43172</v>
      </c>
      <c r="H2198" s="1">
        <v>11228</v>
      </c>
      <c r="I2198" s="1">
        <v>4491.2</v>
      </c>
    </row>
    <row r="2199" spans="1:9" x14ac:dyDescent="0.25">
      <c r="A2199" t="s">
        <v>23674</v>
      </c>
      <c r="B2199" t="s">
        <v>23675</v>
      </c>
      <c r="C2199" t="s">
        <v>23673</v>
      </c>
      <c r="D2199" t="s">
        <v>23672</v>
      </c>
      <c r="E2199" t="s">
        <v>14199</v>
      </c>
      <c r="F2199" t="s">
        <v>4</v>
      </c>
      <c r="G2199" s="2">
        <v>43391</v>
      </c>
      <c r="H2199" s="1">
        <v>16888</v>
      </c>
      <c r="I2199" s="1">
        <v>7092.96</v>
      </c>
    </row>
    <row r="2200" spans="1:9" x14ac:dyDescent="0.25">
      <c r="A2200" t="s">
        <v>23670</v>
      </c>
      <c r="B2200" t="s">
        <v>23671</v>
      </c>
      <c r="C2200" t="s">
        <v>7634</v>
      </c>
      <c r="D2200" t="s">
        <v>7633</v>
      </c>
      <c r="E2200" t="s">
        <v>14199</v>
      </c>
      <c r="F2200" t="s">
        <v>42</v>
      </c>
      <c r="G2200" s="2">
        <v>43375</v>
      </c>
      <c r="H2200" s="1">
        <v>74924</v>
      </c>
      <c r="I2200" s="1">
        <v>35575.82</v>
      </c>
    </row>
    <row r="2201" spans="1:9" x14ac:dyDescent="0.25">
      <c r="A2201" t="s">
        <v>23668</v>
      </c>
      <c r="B2201" t="s">
        <v>23669</v>
      </c>
      <c r="C2201" t="s">
        <v>23667</v>
      </c>
      <c r="D2201" t="s">
        <v>23666</v>
      </c>
      <c r="E2201" t="s">
        <v>14199</v>
      </c>
      <c r="F2201" t="s">
        <v>42</v>
      </c>
      <c r="G2201" s="2">
        <v>43104</v>
      </c>
      <c r="H2201" s="1">
        <v>1160345</v>
      </c>
      <c r="I2201" s="1">
        <v>467412.3</v>
      </c>
    </row>
    <row r="2202" spans="1:9" x14ac:dyDescent="0.25">
      <c r="A2202" t="s">
        <v>23664</v>
      </c>
      <c r="B2202" t="s">
        <v>23665</v>
      </c>
      <c r="C2202" t="s">
        <v>23663</v>
      </c>
      <c r="D2202" t="s">
        <v>23662</v>
      </c>
      <c r="E2202" t="s">
        <v>14199</v>
      </c>
      <c r="F2202" t="s">
        <v>42</v>
      </c>
      <c r="G2202" s="2">
        <v>43360</v>
      </c>
      <c r="H2202" s="1">
        <v>23445</v>
      </c>
      <c r="I2202" s="1">
        <v>10153.959999999999</v>
      </c>
    </row>
    <row r="2203" spans="1:9" x14ac:dyDescent="0.25">
      <c r="A2203" t="s">
        <v>23660</v>
      </c>
      <c r="B2203" t="s">
        <v>23661</v>
      </c>
      <c r="C2203" t="s">
        <v>23659</v>
      </c>
      <c r="D2203" t="s">
        <v>23658</v>
      </c>
      <c r="E2203" t="s">
        <v>14199</v>
      </c>
      <c r="F2203" t="s">
        <v>42</v>
      </c>
      <c r="G2203" s="2">
        <v>43132</v>
      </c>
      <c r="H2203" s="1">
        <v>54654</v>
      </c>
      <c r="I2203" s="1">
        <v>24792.3</v>
      </c>
    </row>
    <row r="2204" spans="1:9" x14ac:dyDescent="0.25">
      <c r="A2204" t="s">
        <v>23656</v>
      </c>
      <c r="B2204" t="s">
        <v>23657</v>
      </c>
      <c r="C2204" t="s">
        <v>23655</v>
      </c>
      <c r="D2204" t="s">
        <v>23654</v>
      </c>
      <c r="E2204" t="s">
        <v>14199</v>
      </c>
      <c r="F2204" t="s">
        <v>42</v>
      </c>
      <c r="G2204" s="2">
        <v>43375</v>
      </c>
      <c r="H2204" s="1">
        <v>852622</v>
      </c>
      <c r="I2204" s="1">
        <v>358101.24</v>
      </c>
    </row>
    <row r="2205" spans="1:9" x14ac:dyDescent="0.25">
      <c r="A2205" t="s">
        <v>23652</v>
      </c>
      <c r="B2205" t="s">
        <v>23653</v>
      </c>
      <c r="C2205" t="s">
        <v>23151</v>
      </c>
      <c r="D2205" t="s">
        <v>23150</v>
      </c>
      <c r="E2205" t="s">
        <v>14199</v>
      </c>
      <c r="F2205" t="s">
        <v>42</v>
      </c>
      <c r="G2205" s="2">
        <v>43132</v>
      </c>
      <c r="H2205" s="1">
        <v>426805</v>
      </c>
      <c r="I2205" s="1">
        <v>170722</v>
      </c>
    </row>
    <row r="2206" spans="1:9" x14ac:dyDescent="0.25">
      <c r="A2206" t="s">
        <v>23650</v>
      </c>
      <c r="B2206" t="s">
        <v>23651</v>
      </c>
      <c r="C2206" t="s">
        <v>23649</v>
      </c>
      <c r="D2206" t="s">
        <v>23648</v>
      </c>
      <c r="E2206" t="s">
        <v>14199</v>
      </c>
      <c r="F2206" t="s">
        <v>42</v>
      </c>
      <c r="G2206" s="2">
        <v>43384</v>
      </c>
      <c r="H2206" s="1">
        <v>470072</v>
      </c>
      <c r="I2206" s="1">
        <v>216489.75</v>
      </c>
    </row>
    <row r="2207" spans="1:9" x14ac:dyDescent="0.25">
      <c r="A2207" t="s">
        <v>23646</v>
      </c>
      <c r="B2207" t="s">
        <v>23647</v>
      </c>
      <c r="C2207" t="s">
        <v>7336</v>
      </c>
      <c r="D2207" t="s">
        <v>7335</v>
      </c>
      <c r="E2207" t="s">
        <v>14199</v>
      </c>
      <c r="F2207" t="s">
        <v>42</v>
      </c>
      <c r="G2207" s="2">
        <v>43116</v>
      </c>
      <c r="H2207" s="1">
        <v>170765</v>
      </c>
      <c r="I2207" s="1">
        <v>85382.5</v>
      </c>
    </row>
    <row r="2208" spans="1:9" x14ac:dyDescent="0.25">
      <c r="A2208" t="s">
        <v>23644</v>
      </c>
      <c r="B2208" t="s">
        <v>23645</v>
      </c>
      <c r="C2208" t="s">
        <v>23643</v>
      </c>
      <c r="D2208" t="s">
        <v>23642</v>
      </c>
      <c r="E2208" t="s">
        <v>14199</v>
      </c>
      <c r="F2208" t="s">
        <v>42</v>
      </c>
      <c r="G2208" s="2">
        <v>43406</v>
      </c>
      <c r="H2208" s="1">
        <v>410352</v>
      </c>
      <c r="I2208" s="1">
        <v>180932.32</v>
      </c>
    </row>
    <row r="2209" spans="1:9" x14ac:dyDescent="0.25">
      <c r="A2209" t="s">
        <v>23640</v>
      </c>
      <c r="B2209" t="s">
        <v>23641</v>
      </c>
      <c r="C2209" t="s">
        <v>23639</v>
      </c>
      <c r="D2209" t="s">
        <v>23638</v>
      </c>
      <c r="E2209" t="s">
        <v>14199</v>
      </c>
      <c r="F2209" t="s">
        <v>42</v>
      </c>
      <c r="G2209" s="2">
        <v>43370</v>
      </c>
      <c r="H2209" s="1">
        <v>4029</v>
      </c>
      <c r="I2209" s="1">
        <v>2014.5</v>
      </c>
    </row>
    <row r="2210" spans="1:9" x14ac:dyDescent="0.25">
      <c r="A2210" t="s">
        <v>23636</v>
      </c>
      <c r="B2210" t="s">
        <v>23637</v>
      </c>
      <c r="C2210" t="s">
        <v>23635</v>
      </c>
      <c r="D2210" t="s">
        <v>23634</v>
      </c>
      <c r="E2210" t="s">
        <v>14199</v>
      </c>
      <c r="F2210" t="s">
        <v>4</v>
      </c>
      <c r="G2210" s="2">
        <v>43370</v>
      </c>
      <c r="H2210" s="1">
        <v>4230</v>
      </c>
      <c r="I2210" s="1">
        <v>1776.6</v>
      </c>
    </row>
    <row r="2211" spans="1:9" x14ac:dyDescent="0.25">
      <c r="A2211" t="s">
        <v>23632</v>
      </c>
      <c r="B2211" t="s">
        <v>23633</v>
      </c>
      <c r="C2211" t="s">
        <v>23631</v>
      </c>
      <c r="D2211" t="s">
        <v>23630</v>
      </c>
      <c r="E2211" t="s">
        <v>14199</v>
      </c>
      <c r="F2211" t="s">
        <v>4</v>
      </c>
      <c r="G2211" s="2">
        <v>43369</v>
      </c>
      <c r="H2211" s="1">
        <v>5613</v>
      </c>
      <c r="I2211" s="1">
        <v>2357.46</v>
      </c>
    </row>
    <row r="2212" spans="1:9" x14ac:dyDescent="0.25">
      <c r="A2212" t="s">
        <v>23628</v>
      </c>
      <c r="B2212" t="s">
        <v>23629</v>
      </c>
      <c r="C2212" t="s">
        <v>23627</v>
      </c>
      <c r="D2212" t="s">
        <v>23626</v>
      </c>
      <c r="E2212" t="s">
        <v>14199</v>
      </c>
      <c r="F2212" t="s">
        <v>4</v>
      </c>
      <c r="G2212" s="2">
        <v>43370</v>
      </c>
      <c r="H2212" s="1">
        <v>747542</v>
      </c>
      <c r="I2212" s="1">
        <v>333591.24</v>
      </c>
    </row>
    <row r="2213" spans="1:9" x14ac:dyDescent="0.25">
      <c r="A2213" t="s">
        <v>23624</v>
      </c>
      <c r="B2213" t="s">
        <v>23625</v>
      </c>
      <c r="C2213" t="s">
        <v>23623</v>
      </c>
      <c r="D2213" t="s">
        <v>23622</v>
      </c>
      <c r="E2213" t="s">
        <v>14199</v>
      </c>
      <c r="F2213" t="s">
        <v>42</v>
      </c>
      <c r="G2213" s="2">
        <v>43370</v>
      </c>
      <c r="H2213" s="1">
        <v>31451</v>
      </c>
      <c r="I2213" s="1">
        <v>15725.5</v>
      </c>
    </row>
    <row r="2214" spans="1:9" x14ac:dyDescent="0.25">
      <c r="A2214" t="s">
        <v>23620</v>
      </c>
      <c r="B2214" t="s">
        <v>23621</v>
      </c>
      <c r="C2214" t="s">
        <v>4703</v>
      </c>
      <c r="D2214" t="s">
        <v>4702</v>
      </c>
      <c r="E2214" t="s">
        <v>14199</v>
      </c>
      <c r="F2214" t="s">
        <v>42</v>
      </c>
      <c r="G2214" s="2">
        <v>43256</v>
      </c>
      <c r="H2214" s="1">
        <v>193323</v>
      </c>
      <c r="I2214" s="1">
        <v>82788.899999999994</v>
      </c>
    </row>
    <row r="2215" spans="1:9" x14ac:dyDescent="0.25">
      <c r="A2215" t="s">
        <v>23618</v>
      </c>
      <c r="B2215" t="s">
        <v>23619</v>
      </c>
      <c r="C2215" t="s">
        <v>23617</v>
      </c>
      <c r="D2215" t="s">
        <v>23616</v>
      </c>
      <c r="E2215" t="s">
        <v>14199</v>
      </c>
      <c r="F2215" t="s">
        <v>4</v>
      </c>
      <c r="G2215" s="2">
        <v>43370</v>
      </c>
      <c r="H2215" s="1">
        <v>447234</v>
      </c>
      <c r="I2215" s="1">
        <v>187838.28</v>
      </c>
    </row>
    <row r="2216" spans="1:9" x14ac:dyDescent="0.25">
      <c r="A2216" t="s">
        <v>23614</v>
      </c>
      <c r="B2216" t="s">
        <v>23615</v>
      </c>
      <c r="C2216" t="s">
        <v>23613</v>
      </c>
      <c r="D2216" t="s">
        <v>23612</v>
      </c>
      <c r="E2216" t="s">
        <v>14199</v>
      </c>
      <c r="F2216" t="s">
        <v>42</v>
      </c>
      <c r="G2216" s="2">
        <v>43370</v>
      </c>
      <c r="H2216" s="1">
        <v>206590</v>
      </c>
      <c r="I2216" s="1">
        <v>89002.5</v>
      </c>
    </row>
    <row r="2217" spans="1:9" x14ac:dyDescent="0.25">
      <c r="A2217" t="s">
        <v>23610</v>
      </c>
      <c r="B2217" t="s">
        <v>23611</v>
      </c>
      <c r="C2217" t="s">
        <v>23609</v>
      </c>
      <c r="D2217" t="s">
        <v>23608</v>
      </c>
      <c r="E2217" t="s">
        <v>14199</v>
      </c>
      <c r="F2217" t="s">
        <v>4</v>
      </c>
      <c r="G2217" s="2">
        <v>43367</v>
      </c>
      <c r="H2217" s="1">
        <v>9939</v>
      </c>
      <c r="I2217" s="1">
        <v>4174.38</v>
      </c>
    </row>
    <row r="2218" spans="1:9" x14ac:dyDescent="0.25">
      <c r="A2218" t="s">
        <v>23606</v>
      </c>
      <c r="B2218" t="s">
        <v>23607</v>
      </c>
      <c r="C2218" t="s">
        <v>23605</v>
      </c>
      <c r="D2218" t="s">
        <v>23604</v>
      </c>
      <c r="E2218" t="s">
        <v>14199</v>
      </c>
      <c r="F2218" t="s">
        <v>4</v>
      </c>
      <c r="G2218" s="2">
        <v>43395</v>
      </c>
      <c r="H2218" s="1">
        <v>65441</v>
      </c>
      <c r="I2218" s="1">
        <v>27974.67</v>
      </c>
    </row>
    <row r="2219" spans="1:9" x14ac:dyDescent="0.25">
      <c r="A2219" t="s">
        <v>23602</v>
      </c>
      <c r="B2219" t="s">
        <v>23603</v>
      </c>
      <c r="C2219" t="s">
        <v>23601</v>
      </c>
      <c r="D2219" t="s">
        <v>23600</v>
      </c>
      <c r="E2219" t="s">
        <v>14199</v>
      </c>
      <c r="F2219" t="s">
        <v>4</v>
      </c>
      <c r="G2219" s="2">
        <v>43367</v>
      </c>
      <c r="H2219" s="1">
        <v>9719</v>
      </c>
      <c r="I2219" s="1">
        <v>4081.98</v>
      </c>
    </row>
    <row r="2220" spans="1:9" x14ac:dyDescent="0.25">
      <c r="A2220" t="s">
        <v>23598</v>
      </c>
      <c r="B2220" t="s">
        <v>23599</v>
      </c>
      <c r="C2220" t="s">
        <v>23597</v>
      </c>
      <c r="D2220" t="s">
        <v>23596</v>
      </c>
      <c r="E2220" t="s">
        <v>14199</v>
      </c>
      <c r="F2220" t="s">
        <v>4</v>
      </c>
      <c r="G2220" s="2">
        <v>43389</v>
      </c>
      <c r="H2220" s="1">
        <v>5902</v>
      </c>
      <c r="I2220" s="1">
        <v>2951</v>
      </c>
    </row>
    <row r="2221" spans="1:9" x14ac:dyDescent="0.25">
      <c r="A2221" t="s">
        <v>23594</v>
      </c>
      <c r="B2221" t="s">
        <v>23595</v>
      </c>
      <c r="C2221" t="s">
        <v>23593</v>
      </c>
      <c r="D2221" t="s">
        <v>23592</v>
      </c>
      <c r="E2221" t="s">
        <v>14199</v>
      </c>
      <c r="F2221" t="s">
        <v>4</v>
      </c>
      <c r="G2221" s="2">
        <v>43384</v>
      </c>
      <c r="H2221" s="1">
        <v>8178</v>
      </c>
      <c r="I2221" s="1">
        <v>4089</v>
      </c>
    </row>
    <row r="2222" spans="1:9" x14ac:dyDescent="0.25">
      <c r="A2222" t="s">
        <v>23590</v>
      </c>
      <c r="B2222" t="s">
        <v>23591</v>
      </c>
      <c r="C2222" t="s">
        <v>23589</v>
      </c>
      <c r="D2222" t="s">
        <v>23588</v>
      </c>
      <c r="E2222" t="s">
        <v>14199</v>
      </c>
      <c r="F2222" t="s">
        <v>42</v>
      </c>
      <c r="G2222" s="2">
        <v>43389</v>
      </c>
      <c r="H2222" s="1">
        <v>222185</v>
      </c>
      <c r="I2222" s="1">
        <v>94417.63</v>
      </c>
    </row>
    <row r="2223" spans="1:9" x14ac:dyDescent="0.25">
      <c r="A2223" t="s">
        <v>23586</v>
      </c>
      <c r="B2223" t="s">
        <v>23587</v>
      </c>
      <c r="C2223" t="s">
        <v>23585</v>
      </c>
      <c r="D2223" t="s">
        <v>23584</v>
      </c>
      <c r="E2223" t="s">
        <v>14199</v>
      </c>
      <c r="F2223" t="s">
        <v>4</v>
      </c>
      <c r="G2223" s="2">
        <v>43384</v>
      </c>
      <c r="H2223" s="1">
        <v>1347</v>
      </c>
      <c r="I2223" s="1">
        <v>565.74</v>
      </c>
    </row>
    <row r="2224" spans="1:9" x14ac:dyDescent="0.25">
      <c r="A2224" t="s">
        <v>23582</v>
      </c>
      <c r="B2224" t="s">
        <v>23583</v>
      </c>
      <c r="C2224" t="s">
        <v>4061</v>
      </c>
      <c r="D2224" t="s">
        <v>4060</v>
      </c>
      <c r="E2224" t="s">
        <v>14199</v>
      </c>
      <c r="F2224" t="s">
        <v>4</v>
      </c>
      <c r="G2224" s="2">
        <v>43388</v>
      </c>
      <c r="H2224" s="1">
        <v>2333691</v>
      </c>
      <c r="I2224" s="1">
        <v>1110733.98</v>
      </c>
    </row>
    <row r="2225" spans="1:9" x14ac:dyDescent="0.25">
      <c r="A2225" t="s">
        <v>23580</v>
      </c>
      <c r="B2225" t="s">
        <v>23581</v>
      </c>
      <c r="C2225" t="s">
        <v>23579</v>
      </c>
      <c r="D2225" t="s">
        <v>23578</v>
      </c>
      <c r="E2225" t="s">
        <v>14199</v>
      </c>
      <c r="F2225" t="s">
        <v>4</v>
      </c>
      <c r="G2225" s="2">
        <v>43382</v>
      </c>
      <c r="H2225" s="1">
        <v>27372</v>
      </c>
      <c r="I2225" s="1">
        <v>11496.24</v>
      </c>
    </row>
    <row r="2226" spans="1:9" x14ac:dyDescent="0.25">
      <c r="A2226" t="s">
        <v>23576</v>
      </c>
      <c r="B2226" t="s">
        <v>23577</v>
      </c>
      <c r="C2226" t="s">
        <v>23575</v>
      </c>
      <c r="D2226" t="s">
        <v>23574</v>
      </c>
      <c r="E2226" t="s">
        <v>14199</v>
      </c>
      <c r="F2226" t="s">
        <v>4</v>
      </c>
      <c r="G2226" s="2">
        <v>43389</v>
      </c>
      <c r="H2226" s="1">
        <v>112278</v>
      </c>
      <c r="I2226" s="1">
        <v>51968.6</v>
      </c>
    </row>
    <row r="2227" spans="1:9" x14ac:dyDescent="0.25">
      <c r="A2227" t="s">
        <v>23572</v>
      </c>
      <c r="B2227" t="s">
        <v>23573</v>
      </c>
      <c r="C2227" t="s">
        <v>23571</v>
      </c>
      <c r="D2227" t="s">
        <v>23570</v>
      </c>
      <c r="E2227" t="s">
        <v>14199</v>
      </c>
      <c r="F2227" t="s">
        <v>42</v>
      </c>
      <c r="G2227" s="2">
        <v>43389</v>
      </c>
      <c r="H2227" s="1">
        <v>40438</v>
      </c>
      <c r="I2227" s="1">
        <v>16983.96</v>
      </c>
    </row>
    <row r="2228" spans="1:9" x14ac:dyDescent="0.25">
      <c r="A2228" t="s">
        <v>23568</v>
      </c>
      <c r="B2228" t="s">
        <v>23569</v>
      </c>
      <c r="C2228" t="s">
        <v>1485</v>
      </c>
      <c r="D2228" t="s">
        <v>1484</v>
      </c>
      <c r="E2228" t="s">
        <v>14199</v>
      </c>
      <c r="F2228" t="s">
        <v>4</v>
      </c>
      <c r="G2228" s="2">
        <v>43376</v>
      </c>
      <c r="H2228" s="1">
        <v>14325</v>
      </c>
      <c r="I2228" s="1">
        <v>7162.5</v>
      </c>
    </row>
    <row r="2229" spans="1:9" x14ac:dyDescent="0.25">
      <c r="A2229" t="s">
        <v>23566</v>
      </c>
      <c r="B2229" t="s">
        <v>23567</v>
      </c>
      <c r="C2229" t="s">
        <v>23565</v>
      </c>
      <c r="D2229" t="s">
        <v>23564</v>
      </c>
      <c r="E2229" t="s">
        <v>14199</v>
      </c>
      <c r="F2229" t="s">
        <v>42</v>
      </c>
      <c r="G2229" s="2">
        <v>43389</v>
      </c>
      <c r="H2229" s="1">
        <v>37107</v>
      </c>
      <c r="I2229" s="1">
        <v>15584.94</v>
      </c>
    </row>
    <row r="2230" spans="1:9" x14ac:dyDescent="0.25">
      <c r="A2230" t="s">
        <v>23562</v>
      </c>
      <c r="B2230" t="s">
        <v>23563</v>
      </c>
      <c r="C2230" t="s">
        <v>6069</v>
      </c>
      <c r="D2230" t="s">
        <v>6068</v>
      </c>
      <c r="E2230" t="s">
        <v>14199</v>
      </c>
      <c r="F2230" t="s">
        <v>42</v>
      </c>
      <c r="G2230" s="2">
        <v>43389</v>
      </c>
      <c r="H2230" s="1">
        <v>613662</v>
      </c>
      <c r="I2230" s="1">
        <v>265412.09000000003</v>
      </c>
    </row>
    <row r="2231" spans="1:9" x14ac:dyDescent="0.25">
      <c r="A2231" t="s">
        <v>23560</v>
      </c>
      <c r="B2231" t="s">
        <v>23561</v>
      </c>
      <c r="C2231" t="s">
        <v>23559</v>
      </c>
      <c r="D2231" t="s">
        <v>23558</v>
      </c>
      <c r="E2231" t="s">
        <v>14199</v>
      </c>
      <c r="F2231" t="s">
        <v>4</v>
      </c>
      <c r="G2231" s="2">
        <v>43409</v>
      </c>
      <c r="H2231" s="1">
        <v>25509</v>
      </c>
      <c r="I2231" s="1">
        <v>14029.95</v>
      </c>
    </row>
    <row r="2232" spans="1:9" x14ac:dyDescent="0.25">
      <c r="A2232" t="s">
        <v>23556</v>
      </c>
      <c r="B2232" t="s">
        <v>23557</v>
      </c>
      <c r="C2232" t="s">
        <v>6469</v>
      </c>
      <c r="D2232" t="s">
        <v>23555</v>
      </c>
      <c r="E2232" t="s">
        <v>14199</v>
      </c>
      <c r="F2232" t="s">
        <v>4</v>
      </c>
      <c r="G2232" s="2">
        <v>43411</v>
      </c>
      <c r="H2232" s="1">
        <v>64980</v>
      </c>
      <c r="I2232" s="1">
        <v>27842.959999999999</v>
      </c>
    </row>
    <row r="2233" spans="1:9" x14ac:dyDescent="0.25">
      <c r="A2233" t="s">
        <v>23553</v>
      </c>
      <c r="B2233" t="s">
        <v>23554</v>
      </c>
      <c r="C2233" t="s">
        <v>23552</v>
      </c>
      <c r="D2233" t="s">
        <v>23551</v>
      </c>
      <c r="E2233" t="s">
        <v>14199</v>
      </c>
      <c r="F2233" t="s">
        <v>4</v>
      </c>
      <c r="G2233" s="2">
        <v>43391</v>
      </c>
      <c r="H2233" s="1">
        <v>18467</v>
      </c>
      <c r="I2233" s="1">
        <v>9233.5</v>
      </c>
    </row>
    <row r="2234" spans="1:9" x14ac:dyDescent="0.25">
      <c r="A2234" t="s">
        <v>23549</v>
      </c>
      <c r="B2234" t="s">
        <v>23550</v>
      </c>
      <c r="C2234" t="s">
        <v>23548</v>
      </c>
      <c r="D2234" t="s">
        <v>23547</v>
      </c>
      <c r="E2234" t="s">
        <v>14199</v>
      </c>
      <c r="F2234" t="s">
        <v>4</v>
      </c>
      <c r="G2234" s="2">
        <v>43391</v>
      </c>
      <c r="H2234" s="1">
        <v>88922</v>
      </c>
      <c r="I2234" s="1">
        <v>37347.24</v>
      </c>
    </row>
    <row r="2235" spans="1:9" x14ac:dyDescent="0.25">
      <c r="A2235" t="s">
        <v>23545</v>
      </c>
      <c r="B2235" t="s">
        <v>23546</v>
      </c>
      <c r="C2235" t="s">
        <v>23544</v>
      </c>
      <c r="D2235" t="s">
        <v>23543</v>
      </c>
      <c r="E2235" t="s">
        <v>14199</v>
      </c>
      <c r="F2235" t="s">
        <v>4</v>
      </c>
      <c r="G2235" s="2">
        <v>43409</v>
      </c>
      <c r="H2235" s="1">
        <v>10143</v>
      </c>
      <c r="I2235" s="1">
        <v>4561.46</v>
      </c>
    </row>
    <row r="2236" spans="1:9" x14ac:dyDescent="0.25">
      <c r="A2236" t="s">
        <v>23541</v>
      </c>
      <c r="B2236" t="s">
        <v>23542</v>
      </c>
      <c r="C2236" t="s">
        <v>23540</v>
      </c>
      <c r="D2236" t="s">
        <v>23539</v>
      </c>
      <c r="E2236" t="s">
        <v>14199</v>
      </c>
      <c r="F2236" t="s">
        <v>4</v>
      </c>
      <c r="G2236" s="2">
        <v>43409</v>
      </c>
      <c r="H2236" s="1">
        <v>113361</v>
      </c>
      <c r="I2236" s="1">
        <v>47611.62</v>
      </c>
    </row>
    <row r="2237" spans="1:9" x14ac:dyDescent="0.25">
      <c r="A2237" t="s">
        <v>23537</v>
      </c>
      <c r="B2237" t="s">
        <v>23538</v>
      </c>
      <c r="C2237" t="s">
        <v>23536</v>
      </c>
      <c r="D2237" t="s">
        <v>23535</v>
      </c>
      <c r="E2237" t="s">
        <v>14199</v>
      </c>
      <c r="F2237" t="s">
        <v>4</v>
      </c>
      <c r="G2237" s="2">
        <v>43391</v>
      </c>
      <c r="H2237" s="1">
        <v>54985</v>
      </c>
      <c r="I2237" s="1">
        <v>24108.58</v>
      </c>
    </row>
    <row r="2238" spans="1:9" x14ac:dyDescent="0.25">
      <c r="A2238" t="s">
        <v>23533</v>
      </c>
      <c r="B2238" t="s">
        <v>23534</v>
      </c>
      <c r="C2238" t="s">
        <v>4005</v>
      </c>
      <c r="D2238" t="s">
        <v>4004</v>
      </c>
      <c r="E2238" t="s">
        <v>14199</v>
      </c>
      <c r="F2238" t="s">
        <v>4</v>
      </c>
      <c r="G2238" s="2">
        <v>43409</v>
      </c>
      <c r="H2238" s="1">
        <v>21307</v>
      </c>
      <c r="I2238" s="1">
        <v>8948.94</v>
      </c>
    </row>
    <row r="2239" spans="1:9" x14ac:dyDescent="0.25">
      <c r="A2239" t="s">
        <v>23531</v>
      </c>
      <c r="B2239" t="s">
        <v>23532</v>
      </c>
      <c r="C2239" t="s">
        <v>23530</v>
      </c>
      <c r="D2239" t="s">
        <v>23529</v>
      </c>
      <c r="E2239" t="s">
        <v>14199</v>
      </c>
      <c r="F2239" t="s">
        <v>4</v>
      </c>
      <c r="G2239" s="2">
        <v>43381</v>
      </c>
      <c r="H2239" s="1">
        <v>330003</v>
      </c>
      <c r="I2239" s="1">
        <v>138601.26</v>
      </c>
    </row>
    <row r="2240" spans="1:9" x14ac:dyDescent="0.25">
      <c r="A2240" t="s">
        <v>23527</v>
      </c>
      <c r="B2240" t="s">
        <v>23528</v>
      </c>
      <c r="C2240" t="s">
        <v>19711</v>
      </c>
      <c r="D2240" t="s">
        <v>23526</v>
      </c>
      <c r="E2240" t="s">
        <v>14199</v>
      </c>
      <c r="F2240" t="s">
        <v>42</v>
      </c>
      <c r="G2240" s="2">
        <v>43411</v>
      </c>
      <c r="H2240" s="1">
        <v>262454</v>
      </c>
      <c r="I2240" s="1">
        <v>110887.44</v>
      </c>
    </row>
    <row r="2241" spans="1:9" x14ac:dyDescent="0.25">
      <c r="A2241" t="s">
        <v>23524</v>
      </c>
      <c r="B2241" t="s">
        <v>23525</v>
      </c>
      <c r="C2241" t="s">
        <v>23523</v>
      </c>
      <c r="D2241" t="s">
        <v>23522</v>
      </c>
      <c r="E2241" t="s">
        <v>14199</v>
      </c>
      <c r="F2241" t="s">
        <v>4</v>
      </c>
      <c r="G2241" s="2">
        <v>43411</v>
      </c>
      <c r="H2241" s="1">
        <v>276833</v>
      </c>
      <c r="I2241" s="1">
        <v>116269.86</v>
      </c>
    </row>
    <row r="2242" spans="1:9" x14ac:dyDescent="0.25">
      <c r="A2242" t="s">
        <v>23520</v>
      </c>
      <c r="B2242" t="s">
        <v>23521</v>
      </c>
      <c r="C2242" t="s">
        <v>23519</v>
      </c>
      <c r="D2242" t="s">
        <v>23518</v>
      </c>
      <c r="E2242" t="s">
        <v>14199</v>
      </c>
      <c r="F2242" t="s">
        <v>42</v>
      </c>
      <c r="G2242" s="2">
        <v>43411</v>
      </c>
      <c r="H2242" s="1">
        <v>40142</v>
      </c>
      <c r="I2242" s="1">
        <v>16859.64</v>
      </c>
    </row>
    <row r="2243" spans="1:9" x14ac:dyDescent="0.25">
      <c r="A2243" t="s">
        <v>23516</v>
      </c>
      <c r="B2243" t="s">
        <v>23517</v>
      </c>
      <c r="C2243" t="s">
        <v>23515</v>
      </c>
      <c r="D2243" t="s">
        <v>23514</v>
      </c>
      <c r="E2243" t="s">
        <v>14199</v>
      </c>
      <c r="F2243" t="s">
        <v>42</v>
      </c>
      <c r="G2243" s="2">
        <v>43411</v>
      </c>
      <c r="H2243" s="1">
        <v>9072</v>
      </c>
      <c r="I2243" s="1">
        <v>4536</v>
      </c>
    </row>
    <row r="2244" spans="1:9" x14ac:dyDescent="0.25">
      <c r="A2244" t="s">
        <v>23512</v>
      </c>
      <c r="B2244" t="s">
        <v>23513</v>
      </c>
      <c r="C2244" t="s">
        <v>23511</v>
      </c>
      <c r="D2244" t="s">
        <v>23510</v>
      </c>
      <c r="E2244" t="s">
        <v>14199</v>
      </c>
      <c r="F2244" t="s">
        <v>42</v>
      </c>
      <c r="G2244" s="2">
        <v>43388</v>
      </c>
      <c r="H2244" s="1">
        <v>10760</v>
      </c>
      <c r="I2244" s="1">
        <v>4519.2</v>
      </c>
    </row>
    <row r="2245" spans="1:9" x14ac:dyDescent="0.25">
      <c r="A2245" t="s">
        <v>23508</v>
      </c>
      <c r="B2245" t="s">
        <v>23509</v>
      </c>
      <c r="C2245" t="s">
        <v>23507</v>
      </c>
      <c r="D2245" t="s">
        <v>23506</v>
      </c>
      <c r="E2245" t="s">
        <v>14199</v>
      </c>
      <c r="F2245" t="s">
        <v>42</v>
      </c>
      <c r="G2245" s="2">
        <v>43388</v>
      </c>
      <c r="H2245" s="1">
        <v>50450</v>
      </c>
      <c r="I2245" s="1">
        <v>22738.6</v>
      </c>
    </row>
    <row r="2246" spans="1:9" x14ac:dyDescent="0.25">
      <c r="A2246" t="s">
        <v>23504</v>
      </c>
      <c r="B2246" t="s">
        <v>23505</v>
      </c>
      <c r="C2246" t="s">
        <v>23503</v>
      </c>
      <c r="D2246" t="s">
        <v>23502</v>
      </c>
      <c r="E2246" t="s">
        <v>14199</v>
      </c>
      <c r="F2246" t="s">
        <v>42</v>
      </c>
      <c r="G2246" s="2">
        <v>43395</v>
      </c>
      <c r="H2246" s="1">
        <v>73528</v>
      </c>
      <c r="I2246" s="1">
        <v>30881.759999999998</v>
      </c>
    </row>
    <row r="2247" spans="1:9" x14ac:dyDescent="0.25">
      <c r="A2247" t="s">
        <v>23500</v>
      </c>
      <c r="B2247" t="s">
        <v>23501</v>
      </c>
      <c r="C2247" t="s">
        <v>23499</v>
      </c>
      <c r="D2247" t="s">
        <v>23498</v>
      </c>
      <c r="E2247" t="s">
        <v>14199</v>
      </c>
      <c r="F2247" t="s">
        <v>42</v>
      </c>
      <c r="G2247" s="2">
        <v>43388</v>
      </c>
      <c r="H2247" s="1">
        <v>9222</v>
      </c>
      <c r="I2247" s="1">
        <v>3873.24</v>
      </c>
    </row>
    <row r="2248" spans="1:9" x14ac:dyDescent="0.25">
      <c r="A2248" t="s">
        <v>23496</v>
      </c>
      <c r="B2248" t="s">
        <v>23497</v>
      </c>
      <c r="C2248" t="s">
        <v>23495</v>
      </c>
      <c r="D2248" t="s">
        <v>23494</v>
      </c>
      <c r="E2248" t="s">
        <v>14199</v>
      </c>
      <c r="F2248" t="s">
        <v>42</v>
      </c>
      <c r="G2248" s="2">
        <v>43423</v>
      </c>
      <c r="H2248" s="1">
        <v>38735</v>
      </c>
      <c r="I2248" s="1">
        <v>16268.7</v>
      </c>
    </row>
    <row r="2249" spans="1:9" x14ac:dyDescent="0.25">
      <c r="A2249" t="s">
        <v>23492</v>
      </c>
      <c r="B2249" t="s">
        <v>23493</v>
      </c>
      <c r="C2249" t="s">
        <v>8108</v>
      </c>
      <c r="D2249" t="s">
        <v>8107</v>
      </c>
      <c r="E2249" t="s">
        <v>14199</v>
      </c>
      <c r="F2249" t="s">
        <v>4</v>
      </c>
      <c r="G2249" s="2">
        <v>43446</v>
      </c>
      <c r="H2249" s="1">
        <v>406865</v>
      </c>
      <c r="I2249" s="1">
        <v>183193.66</v>
      </c>
    </row>
    <row r="2250" spans="1:9" x14ac:dyDescent="0.25">
      <c r="A2250" t="s">
        <v>23490</v>
      </c>
      <c r="B2250" t="s">
        <v>23491</v>
      </c>
      <c r="C2250" t="s">
        <v>23489</v>
      </c>
      <c r="D2250" t="s">
        <v>23488</v>
      </c>
      <c r="E2250" t="s">
        <v>14199</v>
      </c>
      <c r="F2250" t="s">
        <v>42</v>
      </c>
      <c r="G2250" s="2">
        <v>43447</v>
      </c>
      <c r="H2250" s="1">
        <v>390664</v>
      </c>
      <c r="I2250" s="1">
        <v>170793.52</v>
      </c>
    </row>
    <row r="2251" spans="1:9" x14ac:dyDescent="0.25">
      <c r="A2251" t="s">
        <v>23486</v>
      </c>
      <c r="B2251" t="s">
        <v>23487</v>
      </c>
      <c r="C2251" t="s">
        <v>23485</v>
      </c>
      <c r="D2251" t="s">
        <v>23484</v>
      </c>
      <c r="E2251" t="s">
        <v>14199</v>
      </c>
      <c r="F2251" t="s">
        <v>42</v>
      </c>
      <c r="G2251" s="2">
        <v>43395</v>
      </c>
      <c r="H2251" s="1">
        <v>27497</v>
      </c>
      <c r="I2251" s="1">
        <v>11548.74</v>
      </c>
    </row>
    <row r="2252" spans="1:9" x14ac:dyDescent="0.25">
      <c r="A2252" t="s">
        <v>23482</v>
      </c>
      <c r="B2252" t="s">
        <v>23483</v>
      </c>
      <c r="C2252" t="s">
        <v>6125</v>
      </c>
      <c r="D2252" t="s">
        <v>6124</v>
      </c>
      <c r="E2252" t="s">
        <v>14199</v>
      </c>
      <c r="F2252" t="s">
        <v>42</v>
      </c>
      <c r="G2252" s="2">
        <v>43388</v>
      </c>
      <c r="H2252" s="1">
        <v>349413</v>
      </c>
      <c r="I2252" s="1">
        <v>155413.01999999999</v>
      </c>
    </row>
    <row r="2253" spans="1:9" x14ac:dyDescent="0.25">
      <c r="A2253" t="s">
        <v>23480</v>
      </c>
      <c r="B2253" t="s">
        <v>23481</v>
      </c>
      <c r="C2253" t="s">
        <v>23479</v>
      </c>
      <c r="D2253" t="s">
        <v>23478</v>
      </c>
      <c r="E2253" t="s">
        <v>14199</v>
      </c>
      <c r="F2253" t="s">
        <v>42</v>
      </c>
      <c r="G2253" s="2">
        <v>43392</v>
      </c>
      <c r="H2253" s="1">
        <v>620612</v>
      </c>
      <c r="I2253" s="1">
        <v>265112.27</v>
      </c>
    </row>
    <row r="2254" spans="1:9" x14ac:dyDescent="0.25">
      <c r="A2254" t="s">
        <v>23476</v>
      </c>
      <c r="B2254" t="s">
        <v>23477</v>
      </c>
      <c r="C2254" t="s">
        <v>23475</v>
      </c>
      <c r="D2254" t="s">
        <v>23474</v>
      </c>
      <c r="E2254" t="s">
        <v>14199</v>
      </c>
      <c r="F2254" t="s">
        <v>4</v>
      </c>
      <c r="G2254" s="2">
        <v>43431</v>
      </c>
      <c r="H2254" s="1">
        <v>88566</v>
      </c>
      <c r="I2254" s="1">
        <v>37197.72</v>
      </c>
    </row>
    <row r="2255" spans="1:9" x14ac:dyDescent="0.25">
      <c r="A2255" t="s">
        <v>23472</v>
      </c>
      <c r="B2255" t="s">
        <v>23473</v>
      </c>
      <c r="C2255" t="s">
        <v>23471</v>
      </c>
      <c r="D2255" t="s">
        <v>23470</v>
      </c>
      <c r="E2255" t="s">
        <v>14199</v>
      </c>
      <c r="F2255" t="s">
        <v>42</v>
      </c>
      <c r="G2255" s="2">
        <v>43116</v>
      </c>
      <c r="H2255" s="1">
        <v>76203</v>
      </c>
      <c r="I2255" s="1">
        <v>31332.7</v>
      </c>
    </row>
    <row r="2256" spans="1:9" x14ac:dyDescent="0.25">
      <c r="A2256" t="s">
        <v>23468</v>
      </c>
      <c r="B2256" t="s">
        <v>23469</v>
      </c>
      <c r="C2256" t="s">
        <v>23467</v>
      </c>
      <c r="D2256" t="s">
        <v>23466</v>
      </c>
      <c r="E2256" t="s">
        <v>14199</v>
      </c>
      <c r="F2256" t="s">
        <v>4</v>
      </c>
      <c r="G2256" s="2">
        <v>43431</v>
      </c>
      <c r="H2256" s="1">
        <v>391029</v>
      </c>
      <c r="I2256" s="1">
        <v>165904.5</v>
      </c>
    </row>
    <row r="2257" spans="1:9" x14ac:dyDescent="0.25">
      <c r="A2257" t="s">
        <v>23464</v>
      </c>
      <c r="B2257" t="s">
        <v>23465</v>
      </c>
      <c r="C2257" t="s">
        <v>23463</v>
      </c>
      <c r="D2257" t="s">
        <v>23462</v>
      </c>
      <c r="E2257" t="s">
        <v>14199</v>
      </c>
      <c r="F2257" t="s">
        <v>42</v>
      </c>
      <c r="G2257" s="2">
        <v>43388</v>
      </c>
      <c r="H2257" s="1">
        <v>95350</v>
      </c>
      <c r="I2257" s="1">
        <v>40047</v>
      </c>
    </row>
    <row r="2258" spans="1:9" x14ac:dyDescent="0.25">
      <c r="A2258" t="s">
        <v>23460</v>
      </c>
      <c r="B2258" t="s">
        <v>23461</v>
      </c>
      <c r="C2258" t="s">
        <v>815</v>
      </c>
      <c r="D2258" t="s">
        <v>814</v>
      </c>
      <c r="E2258" t="s">
        <v>14199</v>
      </c>
      <c r="F2258" t="s">
        <v>42</v>
      </c>
      <c r="G2258" s="2">
        <v>43116</v>
      </c>
      <c r="H2258" s="1">
        <v>1816727</v>
      </c>
      <c r="I2258" s="1">
        <v>838449.6</v>
      </c>
    </row>
    <row r="2259" spans="1:9" x14ac:dyDescent="0.25">
      <c r="A2259" t="s">
        <v>23458</v>
      </c>
      <c r="B2259" t="s">
        <v>23459</v>
      </c>
      <c r="C2259" t="s">
        <v>23457</v>
      </c>
      <c r="D2259" t="s">
        <v>23456</v>
      </c>
      <c r="E2259" t="s">
        <v>14199</v>
      </c>
      <c r="F2259" t="s">
        <v>42</v>
      </c>
      <c r="G2259" s="2">
        <v>43388</v>
      </c>
      <c r="H2259" s="1">
        <v>40482</v>
      </c>
      <c r="I2259" s="1">
        <v>17002.439999999999</v>
      </c>
    </row>
    <row r="2260" spans="1:9" x14ac:dyDescent="0.25">
      <c r="A2260" t="s">
        <v>23454</v>
      </c>
      <c r="B2260" t="s">
        <v>23455</v>
      </c>
      <c r="C2260" t="s">
        <v>23453</v>
      </c>
      <c r="D2260" t="s">
        <v>23452</v>
      </c>
      <c r="E2260" t="s">
        <v>14199</v>
      </c>
      <c r="F2260" t="s">
        <v>42</v>
      </c>
      <c r="G2260" s="2">
        <v>43388</v>
      </c>
      <c r="H2260" s="1">
        <v>128766</v>
      </c>
      <c r="I2260" s="1">
        <v>54081.72</v>
      </c>
    </row>
    <row r="2261" spans="1:9" x14ac:dyDescent="0.25">
      <c r="A2261" t="s">
        <v>23450</v>
      </c>
      <c r="B2261" t="s">
        <v>23451</v>
      </c>
      <c r="C2261" t="s">
        <v>23449</v>
      </c>
      <c r="D2261" t="s">
        <v>23448</v>
      </c>
      <c r="E2261" t="s">
        <v>14199</v>
      </c>
      <c r="F2261" t="s">
        <v>42</v>
      </c>
      <c r="G2261" s="2">
        <v>43388</v>
      </c>
      <c r="H2261" s="1">
        <v>125731</v>
      </c>
      <c r="I2261" s="1">
        <v>52966.14</v>
      </c>
    </row>
    <row r="2262" spans="1:9" x14ac:dyDescent="0.25">
      <c r="A2262" t="s">
        <v>23446</v>
      </c>
      <c r="B2262" t="s">
        <v>23447</v>
      </c>
      <c r="C2262" t="s">
        <v>23445</v>
      </c>
      <c r="D2262" t="s">
        <v>23444</v>
      </c>
      <c r="E2262" t="s">
        <v>14199</v>
      </c>
      <c r="F2262" t="s">
        <v>42</v>
      </c>
      <c r="G2262" s="2">
        <v>43104</v>
      </c>
      <c r="H2262" s="1">
        <v>4988</v>
      </c>
      <c r="I2262" s="1">
        <v>1995.2</v>
      </c>
    </row>
    <row r="2263" spans="1:9" x14ac:dyDescent="0.25">
      <c r="A2263" t="s">
        <v>23442</v>
      </c>
      <c r="B2263" t="s">
        <v>23443</v>
      </c>
      <c r="C2263" t="s">
        <v>6137</v>
      </c>
      <c r="D2263" t="s">
        <v>6136</v>
      </c>
      <c r="E2263" t="s">
        <v>14199</v>
      </c>
      <c r="F2263" t="s">
        <v>42</v>
      </c>
      <c r="G2263" s="2">
        <v>43433</v>
      </c>
      <c r="H2263" s="1">
        <v>1052352</v>
      </c>
      <c r="I2263" s="1">
        <v>485067.37</v>
      </c>
    </row>
    <row r="2264" spans="1:9" x14ac:dyDescent="0.25">
      <c r="A2264" t="s">
        <v>23440</v>
      </c>
      <c r="B2264" t="s">
        <v>23441</v>
      </c>
      <c r="C2264" t="s">
        <v>5488</v>
      </c>
      <c r="D2264" t="s">
        <v>5487</v>
      </c>
      <c r="E2264" t="s">
        <v>14199</v>
      </c>
      <c r="F2264" t="s">
        <v>42</v>
      </c>
      <c r="G2264" s="2">
        <v>43388</v>
      </c>
      <c r="H2264" s="1">
        <v>21297</v>
      </c>
      <c r="I2264" s="1">
        <v>8944.74</v>
      </c>
    </row>
    <row r="2265" spans="1:9" x14ac:dyDescent="0.25">
      <c r="A2265" t="s">
        <v>23438</v>
      </c>
      <c r="B2265" t="s">
        <v>23439</v>
      </c>
      <c r="C2265" t="s">
        <v>1672</v>
      </c>
      <c r="D2265" t="s">
        <v>23437</v>
      </c>
      <c r="E2265" t="s">
        <v>14199</v>
      </c>
      <c r="F2265" t="s">
        <v>42</v>
      </c>
      <c r="G2265" s="2">
        <v>43392</v>
      </c>
      <c r="H2265" s="1">
        <v>28636</v>
      </c>
      <c r="I2265" s="1">
        <v>12027.12</v>
      </c>
    </row>
    <row r="2266" spans="1:9" x14ac:dyDescent="0.25">
      <c r="A2266" t="s">
        <v>23435</v>
      </c>
      <c r="B2266" t="s">
        <v>23436</v>
      </c>
      <c r="C2266" t="s">
        <v>23434</v>
      </c>
      <c r="D2266" t="s">
        <v>23433</v>
      </c>
      <c r="E2266" t="s">
        <v>14199</v>
      </c>
      <c r="F2266" t="s">
        <v>42</v>
      </c>
      <c r="G2266" s="2">
        <v>43388</v>
      </c>
      <c r="H2266" s="1">
        <v>37706</v>
      </c>
      <c r="I2266" s="1">
        <v>17390.8</v>
      </c>
    </row>
    <row r="2267" spans="1:9" x14ac:dyDescent="0.25">
      <c r="A2267" t="s">
        <v>23431</v>
      </c>
      <c r="B2267" t="s">
        <v>23432</v>
      </c>
      <c r="C2267" t="s">
        <v>23430</v>
      </c>
      <c r="D2267" t="s">
        <v>23429</v>
      </c>
      <c r="E2267" t="s">
        <v>14199</v>
      </c>
      <c r="F2267" t="s">
        <v>42</v>
      </c>
      <c r="G2267" s="2">
        <v>43409</v>
      </c>
      <c r="H2267" s="1">
        <v>89539</v>
      </c>
      <c r="I2267" s="1">
        <v>37606.379999999997</v>
      </c>
    </row>
    <row r="2268" spans="1:9" x14ac:dyDescent="0.25">
      <c r="A2268" t="s">
        <v>23427</v>
      </c>
      <c r="B2268" t="s">
        <v>23428</v>
      </c>
      <c r="C2268" t="s">
        <v>23426</v>
      </c>
      <c r="D2268" t="s">
        <v>23425</v>
      </c>
      <c r="E2268" t="s">
        <v>14199</v>
      </c>
      <c r="F2268" t="s">
        <v>42</v>
      </c>
      <c r="G2268" s="2">
        <v>43392</v>
      </c>
      <c r="H2268" s="1">
        <v>3218</v>
      </c>
      <c r="I2268" s="1">
        <v>1351.56</v>
      </c>
    </row>
    <row r="2269" spans="1:9" x14ac:dyDescent="0.25">
      <c r="A2269" t="s">
        <v>23423</v>
      </c>
      <c r="B2269" t="s">
        <v>23424</v>
      </c>
      <c r="C2269" t="s">
        <v>23422</v>
      </c>
      <c r="D2269" t="s">
        <v>23421</v>
      </c>
      <c r="E2269" t="s">
        <v>14199</v>
      </c>
      <c r="F2269" t="s">
        <v>42</v>
      </c>
      <c r="G2269" s="2">
        <v>43430</v>
      </c>
      <c r="H2269" s="1">
        <v>15997</v>
      </c>
      <c r="I2269" s="1">
        <v>6965.48</v>
      </c>
    </row>
    <row r="2270" spans="1:9" x14ac:dyDescent="0.25">
      <c r="A2270" t="s">
        <v>23419</v>
      </c>
      <c r="B2270" t="s">
        <v>23420</v>
      </c>
      <c r="C2270" t="s">
        <v>23418</v>
      </c>
      <c r="D2270" t="s">
        <v>23417</v>
      </c>
      <c r="E2270" t="s">
        <v>14199</v>
      </c>
      <c r="F2270" t="s">
        <v>42</v>
      </c>
      <c r="G2270" s="2">
        <v>43388</v>
      </c>
      <c r="H2270" s="1">
        <v>115479</v>
      </c>
      <c r="I2270" s="1">
        <v>51616.53</v>
      </c>
    </row>
    <row r="2271" spans="1:9" x14ac:dyDescent="0.25">
      <c r="A2271" t="s">
        <v>23415</v>
      </c>
      <c r="B2271" t="s">
        <v>23416</v>
      </c>
      <c r="C2271" t="s">
        <v>1672</v>
      </c>
      <c r="D2271" t="s">
        <v>1671</v>
      </c>
      <c r="E2271" t="s">
        <v>14199</v>
      </c>
      <c r="F2271" t="s">
        <v>42</v>
      </c>
      <c r="G2271" s="2">
        <v>43392</v>
      </c>
      <c r="H2271" s="1">
        <v>93785</v>
      </c>
      <c r="I2271" s="1">
        <v>39389.699999999997</v>
      </c>
    </row>
    <row r="2272" spans="1:9" x14ac:dyDescent="0.25">
      <c r="A2272" t="s">
        <v>23413</v>
      </c>
      <c r="B2272" t="s">
        <v>23414</v>
      </c>
      <c r="C2272" t="s">
        <v>23412</v>
      </c>
      <c r="D2272" t="s">
        <v>23411</v>
      </c>
      <c r="E2272" t="s">
        <v>14199</v>
      </c>
      <c r="F2272" t="s">
        <v>42</v>
      </c>
      <c r="G2272" s="2">
        <v>43388</v>
      </c>
      <c r="H2272" s="1">
        <v>14433</v>
      </c>
      <c r="I2272" s="1">
        <v>7034.98</v>
      </c>
    </row>
    <row r="2273" spans="1:9" x14ac:dyDescent="0.25">
      <c r="A2273" t="s">
        <v>23409</v>
      </c>
      <c r="B2273" t="s">
        <v>23410</v>
      </c>
      <c r="C2273" t="s">
        <v>10120</v>
      </c>
      <c r="D2273" t="s">
        <v>23408</v>
      </c>
      <c r="E2273" t="s">
        <v>14199</v>
      </c>
      <c r="F2273" t="s">
        <v>42</v>
      </c>
      <c r="G2273" s="2">
        <v>43390</v>
      </c>
      <c r="H2273" s="1">
        <v>34975</v>
      </c>
      <c r="I2273" s="1">
        <v>14689.5</v>
      </c>
    </row>
    <row r="2274" spans="1:9" x14ac:dyDescent="0.25">
      <c r="A2274" t="s">
        <v>23406</v>
      </c>
      <c r="B2274" t="s">
        <v>23407</v>
      </c>
      <c r="C2274" t="s">
        <v>23405</v>
      </c>
      <c r="D2274" t="s">
        <v>23404</v>
      </c>
      <c r="E2274" t="s">
        <v>14199</v>
      </c>
      <c r="F2274" t="s">
        <v>42</v>
      </c>
      <c r="G2274" s="2">
        <v>43430</v>
      </c>
      <c r="H2274" s="1">
        <v>41263</v>
      </c>
      <c r="I2274" s="1">
        <v>18290.330000000002</v>
      </c>
    </row>
    <row r="2275" spans="1:9" x14ac:dyDescent="0.25">
      <c r="A2275" t="s">
        <v>23402</v>
      </c>
      <c r="B2275" t="s">
        <v>23403</v>
      </c>
      <c r="C2275" t="s">
        <v>23401</v>
      </c>
      <c r="D2275" t="s">
        <v>23400</v>
      </c>
      <c r="E2275" t="s">
        <v>14199</v>
      </c>
      <c r="F2275" t="s">
        <v>4</v>
      </c>
      <c r="G2275" s="2">
        <v>43367</v>
      </c>
      <c r="H2275" s="1">
        <v>490000</v>
      </c>
      <c r="I2275" s="1">
        <v>231800</v>
      </c>
    </row>
    <row r="2276" spans="1:9" x14ac:dyDescent="0.25">
      <c r="A2276" t="s">
        <v>23398</v>
      </c>
      <c r="B2276" t="s">
        <v>23399</v>
      </c>
      <c r="C2276" t="s">
        <v>23397</v>
      </c>
      <c r="D2276" t="s">
        <v>23396</v>
      </c>
      <c r="E2276" t="s">
        <v>14199</v>
      </c>
      <c r="F2276" t="s">
        <v>42</v>
      </c>
      <c r="G2276" s="2">
        <v>43388</v>
      </c>
      <c r="H2276" s="1">
        <v>859577</v>
      </c>
      <c r="I2276" s="1">
        <v>361450.66</v>
      </c>
    </row>
    <row r="2277" spans="1:9" x14ac:dyDescent="0.25">
      <c r="A2277" t="s">
        <v>23394</v>
      </c>
      <c r="B2277" t="s">
        <v>23395</v>
      </c>
      <c r="C2277" t="s">
        <v>23393</v>
      </c>
      <c r="D2277" t="s">
        <v>23392</v>
      </c>
      <c r="E2277" t="s">
        <v>14199</v>
      </c>
      <c r="F2277" t="s">
        <v>4</v>
      </c>
      <c r="G2277" s="2">
        <v>43391</v>
      </c>
      <c r="H2277" s="1">
        <v>36396</v>
      </c>
      <c r="I2277" s="1">
        <v>15492.89</v>
      </c>
    </row>
    <row r="2278" spans="1:9" x14ac:dyDescent="0.25">
      <c r="A2278" t="s">
        <v>23390</v>
      </c>
      <c r="B2278" t="s">
        <v>23391</v>
      </c>
      <c r="C2278" t="s">
        <v>23389</v>
      </c>
      <c r="D2278" t="s">
        <v>23388</v>
      </c>
      <c r="E2278" t="s">
        <v>14199</v>
      </c>
      <c r="F2278" t="s">
        <v>42</v>
      </c>
      <c r="G2278" s="2">
        <v>43362</v>
      </c>
      <c r="H2278" s="1">
        <v>53047</v>
      </c>
      <c r="I2278" s="1">
        <v>22279.74</v>
      </c>
    </row>
    <row r="2279" spans="1:9" x14ac:dyDescent="0.25">
      <c r="A2279" t="s">
        <v>23386</v>
      </c>
      <c r="B2279" t="s">
        <v>23387</v>
      </c>
      <c r="C2279" t="s">
        <v>5650</v>
      </c>
      <c r="D2279" t="s">
        <v>5649</v>
      </c>
      <c r="E2279" t="s">
        <v>14199</v>
      </c>
      <c r="F2279" t="s">
        <v>42</v>
      </c>
      <c r="G2279" s="2">
        <v>43339</v>
      </c>
      <c r="H2279" s="1">
        <v>9595</v>
      </c>
      <c r="I2279" s="1">
        <v>4029.9</v>
      </c>
    </row>
    <row r="2280" spans="1:9" x14ac:dyDescent="0.25">
      <c r="A2280" t="s">
        <v>23384</v>
      </c>
      <c r="B2280" t="s">
        <v>23385</v>
      </c>
      <c r="C2280" t="s">
        <v>23383</v>
      </c>
      <c r="D2280" t="s">
        <v>23382</v>
      </c>
      <c r="E2280" t="s">
        <v>14199</v>
      </c>
      <c r="F2280" t="s">
        <v>4</v>
      </c>
      <c r="G2280" s="2">
        <v>43391</v>
      </c>
      <c r="H2280" s="1">
        <v>29959</v>
      </c>
      <c r="I2280" s="1">
        <v>13280.13</v>
      </c>
    </row>
    <row r="2281" spans="1:9" x14ac:dyDescent="0.25">
      <c r="A2281" t="s">
        <v>23380</v>
      </c>
      <c r="B2281" t="s">
        <v>23381</v>
      </c>
      <c r="C2281" t="s">
        <v>23379</v>
      </c>
      <c r="D2281" t="s">
        <v>23378</v>
      </c>
      <c r="E2281" t="s">
        <v>14199</v>
      </c>
      <c r="F2281" t="s">
        <v>42</v>
      </c>
      <c r="G2281" s="2">
        <v>43413</v>
      </c>
      <c r="H2281" s="1">
        <v>15810</v>
      </c>
      <c r="I2281" s="1">
        <v>7151.23</v>
      </c>
    </row>
    <row r="2282" spans="1:9" x14ac:dyDescent="0.25">
      <c r="A2282" t="s">
        <v>23376</v>
      </c>
      <c r="B2282" t="s">
        <v>23377</v>
      </c>
      <c r="C2282" t="s">
        <v>13637</v>
      </c>
      <c r="D2282" t="s">
        <v>13636</v>
      </c>
      <c r="E2282" t="s">
        <v>14199</v>
      </c>
      <c r="F2282" t="s">
        <v>42</v>
      </c>
      <c r="G2282" s="2">
        <v>43413</v>
      </c>
      <c r="H2282" s="1">
        <v>5958</v>
      </c>
      <c r="I2282" s="1">
        <v>2502.36</v>
      </c>
    </row>
    <row r="2283" spans="1:9" x14ac:dyDescent="0.25">
      <c r="A2283" t="s">
        <v>23374</v>
      </c>
      <c r="B2283" t="s">
        <v>23375</v>
      </c>
      <c r="C2283" t="s">
        <v>23373</v>
      </c>
      <c r="D2283" t="s">
        <v>23372</v>
      </c>
      <c r="E2283" t="s">
        <v>14199</v>
      </c>
      <c r="F2283" t="s">
        <v>4</v>
      </c>
      <c r="G2283" s="2">
        <v>43391</v>
      </c>
      <c r="H2283" s="1">
        <v>2283</v>
      </c>
      <c r="I2283" s="1">
        <v>958.86</v>
      </c>
    </row>
    <row r="2284" spans="1:9" x14ac:dyDescent="0.25">
      <c r="A2284" t="s">
        <v>23370</v>
      </c>
      <c r="B2284" t="s">
        <v>23371</v>
      </c>
      <c r="C2284" t="s">
        <v>23369</v>
      </c>
      <c r="D2284" t="s">
        <v>23368</v>
      </c>
      <c r="E2284" t="s">
        <v>14199</v>
      </c>
      <c r="F2284" t="s">
        <v>42</v>
      </c>
      <c r="G2284" s="2">
        <v>43369</v>
      </c>
      <c r="H2284" s="1">
        <v>33349</v>
      </c>
      <c r="I2284" s="1">
        <v>15749.46</v>
      </c>
    </row>
    <row r="2285" spans="1:9" x14ac:dyDescent="0.25">
      <c r="A2285" t="s">
        <v>23366</v>
      </c>
      <c r="B2285" t="s">
        <v>23367</v>
      </c>
      <c r="C2285" t="s">
        <v>7596</v>
      </c>
      <c r="D2285" t="s">
        <v>7595</v>
      </c>
      <c r="E2285" t="s">
        <v>14199</v>
      </c>
      <c r="F2285" t="s">
        <v>4</v>
      </c>
      <c r="G2285" s="2">
        <v>43382</v>
      </c>
      <c r="H2285" s="1">
        <v>323011</v>
      </c>
      <c r="I2285" s="1">
        <v>142329.01999999999</v>
      </c>
    </row>
    <row r="2286" spans="1:9" x14ac:dyDescent="0.25">
      <c r="A2286" t="s">
        <v>23364</v>
      </c>
      <c r="B2286" t="s">
        <v>23365</v>
      </c>
      <c r="C2286" t="s">
        <v>3547</v>
      </c>
      <c r="D2286" t="s">
        <v>3546</v>
      </c>
      <c r="E2286" t="s">
        <v>14199</v>
      </c>
      <c r="F2286" t="s">
        <v>42</v>
      </c>
      <c r="G2286" s="2">
        <v>43349</v>
      </c>
      <c r="H2286" s="1">
        <v>1843396</v>
      </c>
      <c r="I2286" s="1">
        <v>823257.03</v>
      </c>
    </row>
    <row r="2287" spans="1:9" x14ac:dyDescent="0.25">
      <c r="A2287" t="s">
        <v>23362</v>
      </c>
      <c r="B2287" t="s">
        <v>23363</v>
      </c>
      <c r="C2287" t="s">
        <v>23361</v>
      </c>
      <c r="D2287" t="s">
        <v>23360</v>
      </c>
      <c r="E2287" t="s">
        <v>14199</v>
      </c>
      <c r="F2287" t="s">
        <v>4</v>
      </c>
      <c r="G2287" s="2">
        <v>43413</v>
      </c>
      <c r="H2287" s="1">
        <v>14573</v>
      </c>
      <c r="I2287" s="1">
        <v>6120.66</v>
      </c>
    </row>
    <row r="2288" spans="1:9" x14ac:dyDescent="0.25">
      <c r="A2288" t="s">
        <v>23358</v>
      </c>
      <c r="B2288" t="s">
        <v>23359</v>
      </c>
      <c r="C2288" t="s">
        <v>23357</v>
      </c>
      <c r="D2288" t="s">
        <v>23356</v>
      </c>
      <c r="E2288" t="s">
        <v>14199</v>
      </c>
      <c r="F2288" t="s">
        <v>42</v>
      </c>
      <c r="G2288" s="2">
        <v>43349</v>
      </c>
      <c r="H2288" s="1">
        <v>151113</v>
      </c>
      <c r="I2288" s="1">
        <v>68263.22</v>
      </c>
    </row>
    <row r="2289" spans="1:9" x14ac:dyDescent="0.25">
      <c r="A2289" t="s">
        <v>23354</v>
      </c>
      <c r="B2289" t="s">
        <v>23355</v>
      </c>
      <c r="C2289" t="s">
        <v>23353</v>
      </c>
      <c r="D2289" t="s">
        <v>23352</v>
      </c>
      <c r="E2289" t="s">
        <v>14199</v>
      </c>
      <c r="F2289" t="s">
        <v>4</v>
      </c>
      <c r="G2289" s="2">
        <v>43340</v>
      </c>
      <c r="H2289" s="1">
        <v>976629</v>
      </c>
      <c r="I2289" s="1">
        <v>488314.5</v>
      </c>
    </row>
    <row r="2290" spans="1:9" x14ac:dyDescent="0.25">
      <c r="A2290" t="s">
        <v>23350</v>
      </c>
      <c r="B2290" t="s">
        <v>23351</v>
      </c>
      <c r="C2290" t="s">
        <v>23349</v>
      </c>
      <c r="D2290" t="s">
        <v>23348</v>
      </c>
      <c r="E2290" t="s">
        <v>14199</v>
      </c>
      <c r="F2290" t="s">
        <v>42</v>
      </c>
      <c r="G2290" s="2">
        <v>43349</v>
      </c>
      <c r="H2290" s="1">
        <v>55718</v>
      </c>
      <c r="I2290" s="1">
        <v>23477.74</v>
      </c>
    </row>
    <row r="2291" spans="1:9" x14ac:dyDescent="0.25">
      <c r="A2291" t="s">
        <v>23346</v>
      </c>
      <c r="B2291" t="s">
        <v>23347</v>
      </c>
      <c r="C2291" t="s">
        <v>119</v>
      </c>
      <c r="D2291" t="s">
        <v>118</v>
      </c>
      <c r="E2291" t="s">
        <v>14199</v>
      </c>
      <c r="F2291" t="s">
        <v>42</v>
      </c>
      <c r="G2291" s="2">
        <v>43404</v>
      </c>
      <c r="H2291" s="1">
        <v>8302</v>
      </c>
      <c r="I2291" s="1">
        <v>3739.95</v>
      </c>
    </row>
    <row r="2292" spans="1:9" x14ac:dyDescent="0.25">
      <c r="A2292" t="s">
        <v>23344</v>
      </c>
      <c r="B2292" t="s">
        <v>23345</v>
      </c>
      <c r="C2292" t="s">
        <v>23343</v>
      </c>
      <c r="D2292" t="s">
        <v>23342</v>
      </c>
      <c r="E2292" t="s">
        <v>14199</v>
      </c>
      <c r="F2292" t="s">
        <v>4</v>
      </c>
      <c r="G2292" s="2">
        <v>43349</v>
      </c>
      <c r="H2292" s="1">
        <v>111715</v>
      </c>
      <c r="I2292" s="1">
        <v>55857.5</v>
      </c>
    </row>
    <row r="2293" spans="1:9" x14ac:dyDescent="0.25">
      <c r="A2293" t="s">
        <v>23340</v>
      </c>
      <c r="B2293" t="s">
        <v>23341</v>
      </c>
      <c r="C2293" t="s">
        <v>23339</v>
      </c>
      <c r="D2293" t="s">
        <v>23338</v>
      </c>
      <c r="E2293" t="s">
        <v>14199</v>
      </c>
      <c r="F2293" t="s">
        <v>42</v>
      </c>
      <c r="G2293" s="2">
        <v>43404</v>
      </c>
      <c r="H2293" s="1">
        <v>100564</v>
      </c>
      <c r="I2293" s="1">
        <v>42561.2</v>
      </c>
    </row>
    <row r="2294" spans="1:9" x14ac:dyDescent="0.25">
      <c r="A2294" t="s">
        <v>23336</v>
      </c>
      <c r="B2294" t="s">
        <v>23337</v>
      </c>
      <c r="C2294" t="s">
        <v>23335</v>
      </c>
      <c r="D2294" t="s">
        <v>23334</v>
      </c>
      <c r="E2294" t="s">
        <v>14199</v>
      </c>
      <c r="F2294" t="s">
        <v>4</v>
      </c>
      <c r="G2294" s="2">
        <v>43404</v>
      </c>
      <c r="H2294" s="1">
        <v>67320</v>
      </c>
      <c r="I2294" s="1">
        <v>29176.93</v>
      </c>
    </row>
    <row r="2295" spans="1:9" x14ac:dyDescent="0.25">
      <c r="A2295" t="s">
        <v>23332</v>
      </c>
      <c r="B2295" t="s">
        <v>23333</v>
      </c>
      <c r="C2295" t="s">
        <v>23331</v>
      </c>
      <c r="D2295" t="s">
        <v>23330</v>
      </c>
      <c r="E2295" t="s">
        <v>14199</v>
      </c>
      <c r="F2295" t="s">
        <v>4</v>
      </c>
      <c r="G2295" s="2">
        <v>43404</v>
      </c>
      <c r="H2295" s="1">
        <v>7897</v>
      </c>
      <c r="I2295" s="1">
        <v>3757.38</v>
      </c>
    </row>
    <row r="2296" spans="1:9" x14ac:dyDescent="0.25">
      <c r="A2296" t="s">
        <v>23328</v>
      </c>
      <c r="B2296" t="s">
        <v>23329</v>
      </c>
      <c r="C2296" t="s">
        <v>23327</v>
      </c>
      <c r="D2296" t="s">
        <v>23326</v>
      </c>
      <c r="E2296" t="s">
        <v>14199</v>
      </c>
      <c r="F2296" t="s">
        <v>42</v>
      </c>
      <c r="G2296" s="2">
        <v>43350</v>
      </c>
      <c r="H2296" s="1">
        <v>54229</v>
      </c>
      <c r="I2296" s="1">
        <v>29663.84</v>
      </c>
    </row>
    <row r="2297" spans="1:9" x14ac:dyDescent="0.25">
      <c r="A2297" t="s">
        <v>23324</v>
      </c>
      <c r="B2297" t="s">
        <v>23325</v>
      </c>
      <c r="C2297" t="s">
        <v>11518</v>
      </c>
      <c r="D2297" t="s">
        <v>11517</v>
      </c>
      <c r="E2297" t="s">
        <v>14199</v>
      </c>
      <c r="F2297" t="s">
        <v>4</v>
      </c>
      <c r="G2297" s="2">
        <v>43396</v>
      </c>
      <c r="H2297" s="1">
        <v>648581</v>
      </c>
      <c r="I2297" s="1">
        <v>284622.21000000002</v>
      </c>
    </row>
    <row r="2298" spans="1:9" x14ac:dyDescent="0.25">
      <c r="A2298" t="s">
        <v>23322</v>
      </c>
      <c r="B2298" t="s">
        <v>23323</v>
      </c>
      <c r="C2298" t="s">
        <v>23321</v>
      </c>
      <c r="D2298" t="s">
        <v>23320</v>
      </c>
      <c r="E2298" t="s">
        <v>14199</v>
      </c>
      <c r="F2298" t="s">
        <v>42</v>
      </c>
      <c r="G2298" s="2">
        <v>43350</v>
      </c>
      <c r="H2298" s="1">
        <v>108733</v>
      </c>
      <c r="I2298" s="1">
        <v>46746.86</v>
      </c>
    </row>
    <row r="2299" spans="1:9" x14ac:dyDescent="0.25">
      <c r="A2299" t="s">
        <v>23318</v>
      </c>
      <c r="B2299" t="s">
        <v>23319</v>
      </c>
      <c r="C2299" t="s">
        <v>23317</v>
      </c>
      <c r="D2299" t="s">
        <v>23316</v>
      </c>
      <c r="E2299" t="s">
        <v>14199</v>
      </c>
      <c r="F2299" t="s">
        <v>42</v>
      </c>
      <c r="G2299" s="2">
        <v>43404</v>
      </c>
      <c r="H2299" s="1">
        <v>107474</v>
      </c>
      <c r="I2299" s="1">
        <v>46776.08</v>
      </c>
    </row>
    <row r="2300" spans="1:9" x14ac:dyDescent="0.25">
      <c r="A2300" t="s">
        <v>23314</v>
      </c>
      <c r="B2300" t="s">
        <v>23315</v>
      </c>
      <c r="C2300" t="s">
        <v>23313</v>
      </c>
      <c r="D2300" t="s">
        <v>23312</v>
      </c>
      <c r="E2300" t="s">
        <v>14199</v>
      </c>
      <c r="F2300" t="s">
        <v>42</v>
      </c>
      <c r="G2300" s="2">
        <v>43404</v>
      </c>
      <c r="H2300" s="1">
        <v>4013</v>
      </c>
      <c r="I2300" s="1">
        <v>2006.5</v>
      </c>
    </row>
    <row r="2301" spans="1:9" x14ac:dyDescent="0.25">
      <c r="A2301" t="s">
        <v>23310</v>
      </c>
      <c r="B2301" t="s">
        <v>23311</v>
      </c>
      <c r="C2301" t="s">
        <v>23309</v>
      </c>
      <c r="D2301" t="s">
        <v>23308</v>
      </c>
      <c r="E2301" t="s">
        <v>14199</v>
      </c>
      <c r="F2301" t="s">
        <v>42</v>
      </c>
      <c r="G2301" s="2">
        <v>43350</v>
      </c>
      <c r="H2301" s="1">
        <v>3364</v>
      </c>
      <c r="I2301" s="1">
        <v>1682</v>
      </c>
    </row>
    <row r="2302" spans="1:9" x14ac:dyDescent="0.25">
      <c r="A2302" t="s">
        <v>23306</v>
      </c>
      <c r="B2302" t="s">
        <v>23307</v>
      </c>
      <c r="C2302" t="s">
        <v>23305</v>
      </c>
      <c r="D2302" t="s">
        <v>23304</v>
      </c>
      <c r="E2302" t="s">
        <v>14199</v>
      </c>
      <c r="F2302" t="s">
        <v>42</v>
      </c>
      <c r="G2302" s="2">
        <v>43404</v>
      </c>
      <c r="H2302" s="1">
        <v>29816</v>
      </c>
      <c r="I2302" s="1">
        <v>13847.76</v>
      </c>
    </row>
    <row r="2303" spans="1:9" x14ac:dyDescent="0.25">
      <c r="A2303" t="s">
        <v>23302</v>
      </c>
      <c r="B2303" t="s">
        <v>23303</v>
      </c>
      <c r="C2303" t="s">
        <v>8926</v>
      </c>
      <c r="D2303" t="s">
        <v>8925</v>
      </c>
      <c r="E2303" t="s">
        <v>14199</v>
      </c>
      <c r="F2303" t="s">
        <v>42</v>
      </c>
      <c r="G2303" s="2">
        <v>43350</v>
      </c>
      <c r="H2303" s="1">
        <v>243140</v>
      </c>
      <c r="I2303" s="1">
        <v>118160.86</v>
      </c>
    </row>
    <row r="2304" spans="1:9" x14ac:dyDescent="0.25">
      <c r="A2304" t="s">
        <v>23300</v>
      </c>
      <c r="B2304" t="s">
        <v>23301</v>
      </c>
      <c r="C2304" t="s">
        <v>23299</v>
      </c>
      <c r="D2304" t="s">
        <v>23298</v>
      </c>
      <c r="E2304" t="s">
        <v>14199</v>
      </c>
      <c r="F2304" t="s">
        <v>42</v>
      </c>
      <c r="G2304" s="2">
        <v>43390</v>
      </c>
      <c r="H2304" s="1">
        <v>949105</v>
      </c>
      <c r="I2304" s="1">
        <v>521998.13</v>
      </c>
    </row>
    <row r="2305" spans="1:9" x14ac:dyDescent="0.25">
      <c r="A2305" t="s">
        <v>23296</v>
      </c>
      <c r="B2305" t="s">
        <v>23297</v>
      </c>
      <c r="C2305" t="s">
        <v>6457</v>
      </c>
      <c r="D2305" t="s">
        <v>6456</v>
      </c>
      <c r="E2305" t="s">
        <v>14199</v>
      </c>
      <c r="F2305" t="s">
        <v>4</v>
      </c>
      <c r="G2305" s="2">
        <v>43350</v>
      </c>
      <c r="H2305" s="1">
        <v>516078</v>
      </c>
      <c r="I2305" s="1">
        <v>220602.19</v>
      </c>
    </row>
    <row r="2306" spans="1:9" x14ac:dyDescent="0.25">
      <c r="A2306" t="s">
        <v>23294</v>
      </c>
      <c r="B2306" t="s">
        <v>23295</v>
      </c>
      <c r="C2306" t="s">
        <v>10154</v>
      </c>
      <c r="D2306" t="s">
        <v>10153</v>
      </c>
      <c r="E2306" t="s">
        <v>14199</v>
      </c>
      <c r="F2306" t="s">
        <v>42</v>
      </c>
      <c r="G2306" s="2">
        <v>43404</v>
      </c>
      <c r="H2306" s="1">
        <v>28051</v>
      </c>
      <c r="I2306" s="1">
        <v>12361.13</v>
      </c>
    </row>
    <row r="2307" spans="1:9" x14ac:dyDescent="0.25">
      <c r="A2307" t="s">
        <v>23292</v>
      </c>
      <c r="B2307" t="s">
        <v>23293</v>
      </c>
      <c r="C2307" t="s">
        <v>14024</v>
      </c>
      <c r="D2307" t="s">
        <v>14023</v>
      </c>
      <c r="E2307" t="s">
        <v>14199</v>
      </c>
      <c r="F2307" t="s">
        <v>4</v>
      </c>
      <c r="G2307" s="2">
        <v>43404</v>
      </c>
      <c r="H2307" s="1">
        <v>17014</v>
      </c>
      <c r="I2307" s="1">
        <v>7145.88</v>
      </c>
    </row>
    <row r="2308" spans="1:9" x14ac:dyDescent="0.25">
      <c r="A2308" t="s">
        <v>23290</v>
      </c>
      <c r="B2308" t="s">
        <v>23291</v>
      </c>
      <c r="C2308" t="s">
        <v>11724</v>
      </c>
      <c r="D2308" t="s">
        <v>11723</v>
      </c>
      <c r="E2308" t="s">
        <v>14199</v>
      </c>
      <c r="F2308" t="s">
        <v>42</v>
      </c>
      <c r="G2308" s="2">
        <v>43350</v>
      </c>
      <c r="H2308" s="1">
        <v>117909</v>
      </c>
      <c r="I2308" s="1">
        <v>49521.78</v>
      </c>
    </row>
    <row r="2309" spans="1:9" x14ac:dyDescent="0.25">
      <c r="A2309" t="s">
        <v>23288</v>
      </c>
      <c r="B2309" t="s">
        <v>23289</v>
      </c>
      <c r="C2309" t="s">
        <v>23287</v>
      </c>
      <c r="D2309" t="s">
        <v>23286</v>
      </c>
      <c r="E2309" t="s">
        <v>14199</v>
      </c>
      <c r="F2309" t="s">
        <v>42</v>
      </c>
      <c r="G2309" s="2">
        <v>43396</v>
      </c>
      <c r="H2309" s="1">
        <v>54449</v>
      </c>
      <c r="I2309" s="1">
        <v>22868.58</v>
      </c>
    </row>
    <row r="2310" spans="1:9" x14ac:dyDescent="0.25">
      <c r="A2310" t="s">
        <v>23284</v>
      </c>
      <c r="B2310" t="s">
        <v>23285</v>
      </c>
      <c r="C2310" t="s">
        <v>23283</v>
      </c>
      <c r="D2310" t="s">
        <v>23282</v>
      </c>
      <c r="E2310" t="s">
        <v>14199</v>
      </c>
      <c r="F2310" t="s">
        <v>42</v>
      </c>
      <c r="G2310" s="2">
        <v>43350</v>
      </c>
      <c r="H2310" s="1">
        <v>19209</v>
      </c>
      <c r="I2310" s="1">
        <v>8193.18</v>
      </c>
    </row>
    <row r="2311" spans="1:9" x14ac:dyDescent="0.25">
      <c r="A2311" t="s">
        <v>23280</v>
      </c>
      <c r="B2311" t="s">
        <v>23281</v>
      </c>
      <c r="C2311" t="s">
        <v>23279</v>
      </c>
      <c r="D2311" t="s">
        <v>23278</v>
      </c>
      <c r="E2311" t="s">
        <v>14199</v>
      </c>
      <c r="F2311" t="s">
        <v>42</v>
      </c>
      <c r="G2311" s="2">
        <v>43404</v>
      </c>
      <c r="H2311" s="1">
        <v>125225</v>
      </c>
      <c r="I2311" s="1">
        <v>54664.18</v>
      </c>
    </row>
    <row r="2312" spans="1:9" x14ac:dyDescent="0.25">
      <c r="A2312" t="s">
        <v>23276</v>
      </c>
      <c r="B2312" t="s">
        <v>23277</v>
      </c>
      <c r="C2312" t="s">
        <v>14820</v>
      </c>
      <c r="D2312" t="s">
        <v>14819</v>
      </c>
      <c r="E2312" t="s">
        <v>14199</v>
      </c>
      <c r="F2312" t="s">
        <v>42</v>
      </c>
      <c r="G2312" s="2">
        <v>43283</v>
      </c>
      <c r="H2312" s="1">
        <v>52968</v>
      </c>
      <c r="I2312" s="1">
        <v>21211.98</v>
      </c>
    </row>
    <row r="2313" spans="1:9" x14ac:dyDescent="0.25">
      <c r="A2313" t="s">
        <v>23274</v>
      </c>
      <c r="B2313" t="s">
        <v>23275</v>
      </c>
      <c r="C2313" t="s">
        <v>6447</v>
      </c>
      <c r="D2313" t="s">
        <v>6446</v>
      </c>
      <c r="E2313" t="s">
        <v>14199</v>
      </c>
      <c r="F2313" t="s">
        <v>42</v>
      </c>
      <c r="G2313" s="2">
        <v>43390</v>
      </c>
      <c r="H2313" s="1">
        <v>29898</v>
      </c>
      <c r="I2313" s="1">
        <v>12753.08</v>
      </c>
    </row>
    <row r="2314" spans="1:9" x14ac:dyDescent="0.25">
      <c r="A2314" t="s">
        <v>23272</v>
      </c>
      <c r="B2314" t="s">
        <v>23273</v>
      </c>
      <c r="C2314" t="s">
        <v>23271</v>
      </c>
      <c r="D2314" t="s">
        <v>23270</v>
      </c>
      <c r="E2314" t="s">
        <v>14199</v>
      </c>
      <c r="F2314" t="s">
        <v>42</v>
      </c>
      <c r="G2314" s="2">
        <v>43404</v>
      </c>
      <c r="H2314" s="1">
        <v>65199</v>
      </c>
      <c r="I2314" s="1">
        <v>27383.58</v>
      </c>
    </row>
    <row r="2315" spans="1:9" x14ac:dyDescent="0.25">
      <c r="A2315" t="s">
        <v>23268</v>
      </c>
      <c r="B2315" t="s">
        <v>23269</v>
      </c>
      <c r="C2315" t="s">
        <v>4621</v>
      </c>
      <c r="D2315" t="s">
        <v>4620</v>
      </c>
      <c r="E2315" t="s">
        <v>14199</v>
      </c>
      <c r="F2315" t="s">
        <v>42</v>
      </c>
      <c r="G2315" s="2">
        <v>43404</v>
      </c>
      <c r="H2315" s="1">
        <v>170243</v>
      </c>
      <c r="I2315" s="1">
        <v>78933.740000000005</v>
      </c>
    </row>
    <row r="2316" spans="1:9" x14ac:dyDescent="0.25">
      <c r="A2316" t="s">
        <v>23266</v>
      </c>
      <c r="B2316" t="s">
        <v>23267</v>
      </c>
      <c r="C2316" t="s">
        <v>23265</v>
      </c>
      <c r="D2316" t="s">
        <v>23264</v>
      </c>
      <c r="E2316" t="s">
        <v>14199</v>
      </c>
      <c r="F2316" t="s">
        <v>42</v>
      </c>
      <c r="G2316" s="2">
        <v>43390</v>
      </c>
      <c r="H2316" s="1">
        <v>31869</v>
      </c>
      <c r="I2316" s="1">
        <v>14449.3</v>
      </c>
    </row>
    <row r="2317" spans="1:9" x14ac:dyDescent="0.25">
      <c r="A2317" t="s">
        <v>23262</v>
      </c>
      <c r="B2317" t="s">
        <v>23263</v>
      </c>
      <c r="C2317" t="s">
        <v>23261</v>
      </c>
      <c r="D2317" t="s">
        <v>23260</v>
      </c>
      <c r="E2317" t="s">
        <v>14199</v>
      </c>
      <c r="F2317" t="s">
        <v>42</v>
      </c>
      <c r="G2317" s="2">
        <v>43350</v>
      </c>
      <c r="H2317" s="1">
        <v>387952</v>
      </c>
      <c r="I2317" s="1">
        <v>186976.84</v>
      </c>
    </row>
    <row r="2318" spans="1:9" x14ac:dyDescent="0.25">
      <c r="A2318" t="s">
        <v>23258</v>
      </c>
      <c r="B2318" t="s">
        <v>23259</v>
      </c>
      <c r="C2318" t="s">
        <v>23257</v>
      </c>
      <c r="D2318" t="s">
        <v>23256</v>
      </c>
      <c r="E2318" t="s">
        <v>14199</v>
      </c>
      <c r="F2318" t="s">
        <v>42</v>
      </c>
      <c r="G2318" s="2">
        <v>43404</v>
      </c>
      <c r="H2318" s="1">
        <v>580642</v>
      </c>
      <c r="I2318" s="1">
        <v>264352.77</v>
      </c>
    </row>
    <row r="2319" spans="1:9" x14ac:dyDescent="0.25">
      <c r="A2319" t="s">
        <v>23254</v>
      </c>
      <c r="B2319" t="s">
        <v>23255</v>
      </c>
      <c r="C2319" t="s">
        <v>23253</v>
      </c>
      <c r="D2319" t="s">
        <v>23252</v>
      </c>
      <c r="E2319" t="s">
        <v>14199</v>
      </c>
      <c r="F2319" t="s">
        <v>4</v>
      </c>
      <c r="G2319" s="2">
        <v>43390</v>
      </c>
      <c r="H2319" s="1">
        <v>344644</v>
      </c>
      <c r="I2319" s="1">
        <v>146971.92000000001</v>
      </c>
    </row>
    <row r="2320" spans="1:9" x14ac:dyDescent="0.25">
      <c r="A2320" t="s">
        <v>23250</v>
      </c>
      <c r="B2320" t="s">
        <v>23251</v>
      </c>
      <c r="C2320" t="s">
        <v>8934</v>
      </c>
      <c r="D2320" t="s">
        <v>8933</v>
      </c>
      <c r="E2320" t="s">
        <v>14199</v>
      </c>
      <c r="F2320" t="s">
        <v>42</v>
      </c>
      <c r="G2320" s="2">
        <v>43350</v>
      </c>
      <c r="H2320" s="1">
        <v>58268</v>
      </c>
      <c r="I2320" s="1">
        <v>24472.560000000001</v>
      </c>
    </row>
    <row r="2321" spans="1:9" x14ac:dyDescent="0.25">
      <c r="A2321" t="s">
        <v>23248</v>
      </c>
      <c r="B2321" t="s">
        <v>23249</v>
      </c>
      <c r="C2321" t="s">
        <v>23247</v>
      </c>
      <c r="D2321" t="s">
        <v>23246</v>
      </c>
      <c r="E2321" t="s">
        <v>14199</v>
      </c>
      <c r="F2321" t="s">
        <v>42</v>
      </c>
      <c r="G2321" s="2">
        <v>43390</v>
      </c>
      <c r="H2321" s="1">
        <v>504235</v>
      </c>
      <c r="I2321" s="1">
        <v>214115.06</v>
      </c>
    </row>
    <row r="2322" spans="1:9" x14ac:dyDescent="0.25">
      <c r="A2322" t="s">
        <v>23244</v>
      </c>
      <c r="B2322" t="s">
        <v>23245</v>
      </c>
      <c r="C2322" t="s">
        <v>23243</v>
      </c>
      <c r="D2322" t="s">
        <v>23242</v>
      </c>
      <c r="E2322" t="s">
        <v>14199</v>
      </c>
      <c r="F2322" t="s">
        <v>4</v>
      </c>
      <c r="G2322" s="2">
        <v>43404</v>
      </c>
      <c r="H2322" s="1">
        <v>37114</v>
      </c>
      <c r="I2322" s="1">
        <v>17045.599999999999</v>
      </c>
    </row>
    <row r="2323" spans="1:9" x14ac:dyDescent="0.25">
      <c r="A2323" t="s">
        <v>23240</v>
      </c>
      <c r="B2323" t="s">
        <v>23241</v>
      </c>
      <c r="C2323" t="s">
        <v>23239</v>
      </c>
      <c r="D2323" t="s">
        <v>23238</v>
      </c>
      <c r="E2323" t="s">
        <v>14199</v>
      </c>
      <c r="F2323" t="s">
        <v>42</v>
      </c>
      <c r="G2323" s="2">
        <v>43404</v>
      </c>
      <c r="H2323" s="1">
        <v>65563</v>
      </c>
      <c r="I2323" s="1">
        <v>28028.12</v>
      </c>
    </row>
    <row r="2324" spans="1:9" x14ac:dyDescent="0.25">
      <c r="A2324" t="s">
        <v>23236</v>
      </c>
      <c r="B2324" t="s">
        <v>23237</v>
      </c>
      <c r="C2324" t="s">
        <v>7614</v>
      </c>
      <c r="D2324" t="s">
        <v>7613</v>
      </c>
      <c r="E2324" t="s">
        <v>14199</v>
      </c>
      <c r="F2324" t="s">
        <v>42</v>
      </c>
      <c r="G2324" s="2">
        <v>43350</v>
      </c>
      <c r="H2324" s="1">
        <v>62566</v>
      </c>
      <c r="I2324" s="1">
        <v>28745.119999999999</v>
      </c>
    </row>
    <row r="2325" spans="1:9" x14ac:dyDescent="0.25">
      <c r="A2325" t="s">
        <v>23234</v>
      </c>
      <c r="B2325" t="s">
        <v>23235</v>
      </c>
      <c r="C2325" t="s">
        <v>23233</v>
      </c>
      <c r="D2325" t="s">
        <v>23232</v>
      </c>
      <c r="E2325" t="s">
        <v>14199</v>
      </c>
      <c r="F2325" t="s">
        <v>4</v>
      </c>
      <c r="G2325" s="2">
        <v>43404</v>
      </c>
      <c r="H2325" s="1">
        <v>12973</v>
      </c>
      <c r="I2325" s="1">
        <v>5820.42</v>
      </c>
    </row>
    <row r="2326" spans="1:9" x14ac:dyDescent="0.25">
      <c r="A2326" t="s">
        <v>23230</v>
      </c>
      <c r="B2326" t="s">
        <v>23231</v>
      </c>
      <c r="C2326" t="s">
        <v>6441</v>
      </c>
      <c r="D2326" t="s">
        <v>6440</v>
      </c>
      <c r="E2326" t="s">
        <v>14199</v>
      </c>
      <c r="F2326" t="s">
        <v>42</v>
      </c>
      <c r="G2326" s="2">
        <v>43350</v>
      </c>
      <c r="H2326" s="1">
        <v>60420</v>
      </c>
      <c r="I2326" s="1">
        <v>25376.400000000001</v>
      </c>
    </row>
    <row r="2327" spans="1:9" x14ac:dyDescent="0.25">
      <c r="A2327" t="s">
        <v>23228</v>
      </c>
      <c r="B2327" t="s">
        <v>23229</v>
      </c>
      <c r="C2327" t="s">
        <v>3048</v>
      </c>
      <c r="D2327" t="s">
        <v>3047</v>
      </c>
      <c r="E2327" t="s">
        <v>14199</v>
      </c>
      <c r="F2327" t="s">
        <v>42</v>
      </c>
      <c r="G2327" s="2">
        <v>43404</v>
      </c>
      <c r="H2327" s="1">
        <v>6507</v>
      </c>
      <c r="I2327" s="1">
        <v>2732.94</v>
      </c>
    </row>
    <row r="2328" spans="1:9" x14ac:dyDescent="0.25">
      <c r="A2328" t="s">
        <v>23226</v>
      </c>
      <c r="B2328" t="s">
        <v>23227</v>
      </c>
      <c r="C2328" t="s">
        <v>23225</v>
      </c>
      <c r="D2328" t="s">
        <v>23224</v>
      </c>
      <c r="E2328" t="s">
        <v>14199</v>
      </c>
      <c r="F2328" t="s">
        <v>4</v>
      </c>
      <c r="G2328" s="2">
        <v>43404</v>
      </c>
      <c r="H2328" s="1">
        <v>2782</v>
      </c>
      <c r="I2328" s="1">
        <v>1298.92</v>
      </c>
    </row>
    <row r="2329" spans="1:9" x14ac:dyDescent="0.25">
      <c r="A2329" t="s">
        <v>23222</v>
      </c>
      <c r="B2329" t="s">
        <v>23223</v>
      </c>
      <c r="C2329" t="s">
        <v>23221</v>
      </c>
      <c r="D2329" t="s">
        <v>23220</v>
      </c>
      <c r="E2329" t="s">
        <v>14199</v>
      </c>
      <c r="F2329" t="s">
        <v>42</v>
      </c>
      <c r="G2329" s="2">
        <v>43390</v>
      </c>
      <c r="H2329" s="1">
        <v>473681</v>
      </c>
      <c r="I2329" s="1">
        <v>225779.20000000001</v>
      </c>
    </row>
    <row r="2330" spans="1:9" x14ac:dyDescent="0.25">
      <c r="A2330" t="s">
        <v>23218</v>
      </c>
      <c r="B2330" t="s">
        <v>23219</v>
      </c>
      <c r="C2330" t="s">
        <v>6437</v>
      </c>
      <c r="D2330" t="s">
        <v>6436</v>
      </c>
      <c r="E2330" t="s">
        <v>14199</v>
      </c>
      <c r="F2330" t="s">
        <v>4</v>
      </c>
      <c r="G2330" s="2">
        <v>43390</v>
      </c>
      <c r="H2330" s="1">
        <v>244426</v>
      </c>
      <c r="I2330" s="1">
        <v>103892.62</v>
      </c>
    </row>
    <row r="2331" spans="1:9" x14ac:dyDescent="0.25">
      <c r="A2331" t="s">
        <v>23216</v>
      </c>
      <c r="B2331" t="s">
        <v>23217</v>
      </c>
      <c r="C2331" t="s">
        <v>23215</v>
      </c>
      <c r="D2331" t="s">
        <v>23214</v>
      </c>
      <c r="E2331" t="s">
        <v>14199</v>
      </c>
      <c r="F2331" t="s">
        <v>4</v>
      </c>
      <c r="G2331" s="2">
        <v>43404</v>
      </c>
      <c r="H2331" s="1">
        <v>708481</v>
      </c>
      <c r="I2331" s="1">
        <v>309483.27</v>
      </c>
    </row>
    <row r="2332" spans="1:9" x14ac:dyDescent="0.25">
      <c r="A2332" t="s">
        <v>23212</v>
      </c>
      <c r="B2332" t="s">
        <v>23213</v>
      </c>
      <c r="C2332" t="s">
        <v>10400</v>
      </c>
      <c r="D2332" t="s">
        <v>10399</v>
      </c>
      <c r="E2332" t="s">
        <v>14199</v>
      </c>
      <c r="F2332" t="s">
        <v>42</v>
      </c>
      <c r="G2332" s="2">
        <v>43350</v>
      </c>
      <c r="H2332" s="1">
        <v>59009</v>
      </c>
      <c r="I2332" s="1">
        <v>30711.65</v>
      </c>
    </row>
    <row r="2333" spans="1:9" x14ac:dyDescent="0.25">
      <c r="A2333" t="s">
        <v>23210</v>
      </c>
      <c r="B2333" t="s">
        <v>23211</v>
      </c>
      <c r="C2333" t="s">
        <v>4631</v>
      </c>
      <c r="D2333" t="s">
        <v>4630</v>
      </c>
      <c r="E2333" t="s">
        <v>14199</v>
      </c>
      <c r="F2333" t="s">
        <v>42</v>
      </c>
      <c r="G2333" s="2">
        <v>43404</v>
      </c>
      <c r="H2333" s="1">
        <v>469667</v>
      </c>
      <c r="I2333" s="1">
        <v>213269.24</v>
      </c>
    </row>
    <row r="2334" spans="1:9" x14ac:dyDescent="0.25">
      <c r="A2334" t="s">
        <v>23208</v>
      </c>
      <c r="B2334" t="s">
        <v>23209</v>
      </c>
      <c r="C2334" t="s">
        <v>23207</v>
      </c>
      <c r="D2334" t="s">
        <v>23206</v>
      </c>
      <c r="E2334" t="s">
        <v>14199</v>
      </c>
      <c r="F2334" t="s">
        <v>4</v>
      </c>
      <c r="G2334" s="2">
        <v>43404</v>
      </c>
      <c r="H2334" s="1">
        <v>10121</v>
      </c>
      <c r="I2334" s="1">
        <v>4859.9399999999996</v>
      </c>
    </row>
    <row r="2335" spans="1:9" x14ac:dyDescent="0.25">
      <c r="A2335" t="s">
        <v>23204</v>
      </c>
      <c r="B2335" t="s">
        <v>23205</v>
      </c>
      <c r="C2335" t="s">
        <v>23203</v>
      </c>
      <c r="D2335" t="s">
        <v>23202</v>
      </c>
      <c r="E2335" t="s">
        <v>14199</v>
      </c>
      <c r="F2335" t="s">
        <v>42</v>
      </c>
      <c r="G2335" s="2">
        <v>43390</v>
      </c>
      <c r="H2335" s="1">
        <v>38045</v>
      </c>
      <c r="I2335" s="1">
        <v>20485.22</v>
      </c>
    </row>
    <row r="2336" spans="1:9" x14ac:dyDescent="0.25">
      <c r="A2336" t="s">
        <v>23200</v>
      </c>
      <c r="B2336" t="s">
        <v>23201</v>
      </c>
      <c r="C2336" t="s">
        <v>23199</v>
      </c>
      <c r="D2336" t="s">
        <v>23198</v>
      </c>
      <c r="E2336" t="s">
        <v>14199</v>
      </c>
      <c r="F2336" t="s">
        <v>42</v>
      </c>
      <c r="G2336" s="2">
        <v>43404</v>
      </c>
      <c r="H2336" s="1">
        <v>17622</v>
      </c>
      <c r="I2336" s="1">
        <v>7422.82</v>
      </c>
    </row>
    <row r="2337" spans="1:9" x14ac:dyDescent="0.25">
      <c r="A2337" t="s">
        <v>23196</v>
      </c>
      <c r="B2337" t="s">
        <v>23197</v>
      </c>
      <c r="C2337" t="s">
        <v>6223</v>
      </c>
      <c r="D2337" t="s">
        <v>11579</v>
      </c>
      <c r="E2337" t="s">
        <v>14199</v>
      </c>
      <c r="F2337" t="s">
        <v>42</v>
      </c>
      <c r="G2337" s="2">
        <v>43404</v>
      </c>
      <c r="H2337" s="1">
        <v>11610</v>
      </c>
      <c r="I2337" s="1">
        <v>5805</v>
      </c>
    </row>
    <row r="2338" spans="1:9" x14ac:dyDescent="0.25">
      <c r="A2338" t="s">
        <v>23194</v>
      </c>
      <c r="B2338" t="s">
        <v>23195</v>
      </c>
      <c r="C2338" t="s">
        <v>23193</v>
      </c>
      <c r="D2338" t="s">
        <v>23192</v>
      </c>
      <c r="E2338" t="s">
        <v>14199</v>
      </c>
      <c r="F2338" t="s">
        <v>42</v>
      </c>
      <c r="G2338" s="2">
        <v>43389</v>
      </c>
      <c r="H2338" s="1">
        <v>12992</v>
      </c>
      <c r="I2338" s="1">
        <v>6496</v>
      </c>
    </row>
    <row r="2339" spans="1:9" x14ac:dyDescent="0.25">
      <c r="A2339" t="s">
        <v>23190</v>
      </c>
      <c r="B2339" t="s">
        <v>23191</v>
      </c>
      <c r="C2339" t="s">
        <v>2505</v>
      </c>
      <c r="D2339" t="s">
        <v>2504</v>
      </c>
      <c r="E2339" t="s">
        <v>14199</v>
      </c>
      <c r="F2339" t="s">
        <v>4</v>
      </c>
      <c r="G2339" s="2">
        <v>43404</v>
      </c>
      <c r="H2339" s="1">
        <v>353413</v>
      </c>
      <c r="I2339" s="1">
        <v>160347.29999999999</v>
      </c>
    </row>
    <row r="2340" spans="1:9" x14ac:dyDescent="0.25">
      <c r="A2340" t="s">
        <v>23188</v>
      </c>
      <c r="B2340" t="s">
        <v>23189</v>
      </c>
      <c r="C2340" t="s">
        <v>23187</v>
      </c>
      <c r="D2340" t="s">
        <v>23186</v>
      </c>
      <c r="E2340" t="s">
        <v>14199</v>
      </c>
      <c r="F2340" t="s">
        <v>42</v>
      </c>
      <c r="G2340" s="2">
        <v>43389</v>
      </c>
      <c r="H2340" s="1">
        <v>83501</v>
      </c>
      <c r="I2340" s="1">
        <v>36960.74</v>
      </c>
    </row>
    <row r="2341" spans="1:9" x14ac:dyDescent="0.25">
      <c r="A2341" t="s">
        <v>23184</v>
      </c>
      <c r="B2341" t="s">
        <v>23185</v>
      </c>
      <c r="C2341" t="s">
        <v>23183</v>
      </c>
      <c r="D2341" t="s">
        <v>23182</v>
      </c>
      <c r="E2341" t="s">
        <v>14199</v>
      </c>
      <c r="F2341" t="s">
        <v>42</v>
      </c>
      <c r="G2341" s="2">
        <v>43389</v>
      </c>
      <c r="H2341" s="1">
        <v>72511</v>
      </c>
      <c r="I2341" s="1">
        <v>32956.54</v>
      </c>
    </row>
    <row r="2342" spans="1:9" x14ac:dyDescent="0.25">
      <c r="A2342" t="s">
        <v>23180</v>
      </c>
      <c r="B2342" t="s">
        <v>23181</v>
      </c>
      <c r="C2342" t="s">
        <v>23179</v>
      </c>
      <c r="D2342" t="s">
        <v>23178</v>
      </c>
      <c r="E2342" t="s">
        <v>14199</v>
      </c>
      <c r="F2342" t="s">
        <v>42</v>
      </c>
      <c r="G2342" s="2">
        <v>43384</v>
      </c>
      <c r="H2342" s="1">
        <v>238515</v>
      </c>
      <c r="I2342" s="1">
        <v>102862.75</v>
      </c>
    </row>
    <row r="2343" spans="1:9" x14ac:dyDescent="0.25">
      <c r="A2343" t="s">
        <v>23176</v>
      </c>
      <c r="B2343" t="s">
        <v>23177</v>
      </c>
      <c r="C2343" t="s">
        <v>23175</v>
      </c>
      <c r="D2343" t="s">
        <v>23174</v>
      </c>
      <c r="E2343" t="s">
        <v>14199</v>
      </c>
      <c r="F2343" t="s">
        <v>42</v>
      </c>
      <c r="G2343" s="2">
        <v>43413</v>
      </c>
      <c r="H2343" s="1">
        <v>954411</v>
      </c>
      <c r="I2343" s="1">
        <v>411513.81</v>
      </c>
    </row>
    <row r="2344" spans="1:9" x14ac:dyDescent="0.25">
      <c r="A2344" t="s">
        <v>23172</v>
      </c>
      <c r="B2344" t="s">
        <v>23173</v>
      </c>
      <c r="C2344" t="s">
        <v>23171</v>
      </c>
      <c r="D2344" t="s">
        <v>23170</v>
      </c>
      <c r="E2344" t="s">
        <v>14199</v>
      </c>
      <c r="F2344" t="s">
        <v>42</v>
      </c>
      <c r="G2344" s="2">
        <v>43384</v>
      </c>
      <c r="H2344" s="1">
        <v>121233</v>
      </c>
      <c r="I2344" s="1">
        <v>50917.86</v>
      </c>
    </row>
    <row r="2345" spans="1:9" x14ac:dyDescent="0.25">
      <c r="A2345" t="s">
        <v>23168</v>
      </c>
      <c r="B2345" t="s">
        <v>23169</v>
      </c>
      <c r="C2345" t="s">
        <v>3110</v>
      </c>
      <c r="D2345" t="s">
        <v>3109</v>
      </c>
      <c r="E2345" t="s">
        <v>14199</v>
      </c>
      <c r="F2345" t="s">
        <v>42</v>
      </c>
      <c r="G2345" s="2">
        <v>43389</v>
      </c>
      <c r="H2345" s="1">
        <v>96658</v>
      </c>
      <c r="I2345" s="1">
        <v>40596.36</v>
      </c>
    </row>
    <row r="2346" spans="1:9" x14ac:dyDescent="0.25">
      <c r="A2346" t="s">
        <v>23166</v>
      </c>
      <c r="B2346" t="s">
        <v>23167</v>
      </c>
      <c r="C2346" t="s">
        <v>4129</v>
      </c>
      <c r="D2346" t="s">
        <v>4128</v>
      </c>
      <c r="E2346" t="s">
        <v>14199</v>
      </c>
      <c r="F2346" t="s">
        <v>4</v>
      </c>
      <c r="G2346" s="2">
        <v>43395</v>
      </c>
      <c r="H2346" s="1">
        <v>43967</v>
      </c>
      <c r="I2346" s="1">
        <v>18466.14</v>
      </c>
    </row>
    <row r="2347" spans="1:9" x14ac:dyDescent="0.25">
      <c r="A2347" t="s">
        <v>23164</v>
      </c>
      <c r="B2347" t="s">
        <v>23165</v>
      </c>
      <c r="C2347" t="s">
        <v>23163</v>
      </c>
      <c r="D2347" t="s">
        <v>23162</v>
      </c>
      <c r="E2347" t="s">
        <v>14199</v>
      </c>
      <c r="F2347" t="s">
        <v>42</v>
      </c>
      <c r="G2347" s="2">
        <v>43384</v>
      </c>
      <c r="H2347" s="1">
        <v>106267</v>
      </c>
      <c r="I2347" s="1">
        <v>44632.14</v>
      </c>
    </row>
    <row r="2348" spans="1:9" x14ac:dyDescent="0.25">
      <c r="A2348" t="s">
        <v>23160</v>
      </c>
      <c r="B2348" t="s">
        <v>23161</v>
      </c>
      <c r="C2348" t="s">
        <v>23159</v>
      </c>
      <c r="D2348" t="s">
        <v>23158</v>
      </c>
      <c r="E2348" t="s">
        <v>14199</v>
      </c>
      <c r="F2348" t="s">
        <v>42</v>
      </c>
      <c r="G2348" s="2">
        <v>43384</v>
      </c>
      <c r="H2348" s="1">
        <v>76944</v>
      </c>
      <c r="I2348" s="1">
        <v>32316.48</v>
      </c>
    </row>
    <row r="2349" spans="1:9" x14ac:dyDescent="0.25">
      <c r="A2349" t="s">
        <v>23156</v>
      </c>
      <c r="B2349" t="s">
        <v>23157</v>
      </c>
      <c r="C2349" t="s">
        <v>23155</v>
      </c>
      <c r="D2349" t="s">
        <v>23154</v>
      </c>
      <c r="E2349" t="s">
        <v>14199</v>
      </c>
      <c r="F2349" t="s">
        <v>42</v>
      </c>
      <c r="G2349" s="2">
        <v>43439</v>
      </c>
      <c r="H2349" s="1">
        <v>1107538</v>
      </c>
      <c r="I2349" s="1">
        <v>594494.25</v>
      </c>
    </row>
    <row r="2350" spans="1:9" x14ac:dyDescent="0.25">
      <c r="A2350" t="s">
        <v>23152</v>
      </c>
      <c r="B2350" t="s">
        <v>23153</v>
      </c>
      <c r="C2350" t="s">
        <v>23151</v>
      </c>
      <c r="D2350" t="s">
        <v>23150</v>
      </c>
      <c r="E2350" t="s">
        <v>14199</v>
      </c>
      <c r="F2350" t="s">
        <v>42</v>
      </c>
      <c r="G2350" s="2">
        <v>43431</v>
      </c>
      <c r="H2350" s="1">
        <v>471415</v>
      </c>
      <c r="I2350" s="1">
        <v>197994.3</v>
      </c>
    </row>
    <row r="2351" spans="1:9" x14ac:dyDescent="0.25">
      <c r="A2351" t="s">
        <v>23148</v>
      </c>
      <c r="B2351" t="s">
        <v>23149</v>
      </c>
      <c r="C2351" t="s">
        <v>23147</v>
      </c>
      <c r="D2351" t="s">
        <v>23146</v>
      </c>
      <c r="E2351" t="s">
        <v>14199</v>
      </c>
      <c r="F2351" t="s">
        <v>4</v>
      </c>
      <c r="G2351" s="2">
        <v>43439</v>
      </c>
      <c r="H2351" s="1">
        <v>650992</v>
      </c>
      <c r="I2351" s="1">
        <v>359719.6</v>
      </c>
    </row>
    <row r="2352" spans="1:9" x14ac:dyDescent="0.25">
      <c r="A2352" t="s">
        <v>23144</v>
      </c>
      <c r="B2352" t="s">
        <v>23145</v>
      </c>
      <c r="C2352" t="s">
        <v>10320</v>
      </c>
      <c r="D2352" t="s">
        <v>10319</v>
      </c>
      <c r="E2352" t="s">
        <v>14199</v>
      </c>
      <c r="F2352" t="s">
        <v>42</v>
      </c>
      <c r="G2352" s="2">
        <v>43396</v>
      </c>
      <c r="H2352" s="1">
        <v>472083</v>
      </c>
      <c r="I2352" s="1">
        <v>215195.98</v>
      </c>
    </row>
    <row r="2353" spans="1:9" x14ac:dyDescent="0.25">
      <c r="A2353" t="s">
        <v>23142</v>
      </c>
      <c r="B2353" t="s">
        <v>23143</v>
      </c>
      <c r="C2353" t="s">
        <v>23141</v>
      </c>
      <c r="D2353" t="s">
        <v>23140</v>
      </c>
      <c r="E2353" t="s">
        <v>14199</v>
      </c>
      <c r="F2353" t="s">
        <v>42</v>
      </c>
      <c r="G2353" s="2">
        <v>43384</v>
      </c>
      <c r="H2353" s="1">
        <v>5161</v>
      </c>
      <c r="I2353" s="1">
        <v>2352.1</v>
      </c>
    </row>
    <row r="2354" spans="1:9" x14ac:dyDescent="0.25">
      <c r="A2354" t="s">
        <v>23138</v>
      </c>
      <c r="B2354" t="s">
        <v>23139</v>
      </c>
      <c r="C2354" t="s">
        <v>23137</v>
      </c>
      <c r="D2354" t="s">
        <v>23136</v>
      </c>
      <c r="E2354" t="s">
        <v>14199</v>
      </c>
      <c r="F2354" t="s">
        <v>42</v>
      </c>
      <c r="G2354" s="2">
        <v>43384</v>
      </c>
      <c r="H2354" s="1">
        <v>2675</v>
      </c>
      <c r="I2354" s="1">
        <v>1337.5</v>
      </c>
    </row>
    <row r="2355" spans="1:9" x14ac:dyDescent="0.25">
      <c r="A2355" t="s">
        <v>23134</v>
      </c>
      <c r="B2355" t="s">
        <v>23135</v>
      </c>
      <c r="C2355" t="s">
        <v>23133</v>
      </c>
      <c r="D2355" t="s">
        <v>23132</v>
      </c>
      <c r="E2355" t="s">
        <v>14199</v>
      </c>
      <c r="F2355" t="s">
        <v>42</v>
      </c>
      <c r="G2355" s="2">
        <v>43384</v>
      </c>
      <c r="H2355" s="1">
        <v>8209</v>
      </c>
      <c r="I2355" s="1">
        <v>4104.5</v>
      </c>
    </row>
    <row r="2356" spans="1:9" x14ac:dyDescent="0.25">
      <c r="A2356" t="s">
        <v>23130</v>
      </c>
      <c r="B2356" t="s">
        <v>23131</v>
      </c>
      <c r="C2356" t="s">
        <v>23129</v>
      </c>
      <c r="D2356" t="s">
        <v>23128</v>
      </c>
      <c r="E2356" t="s">
        <v>14199</v>
      </c>
      <c r="F2356" t="s">
        <v>4</v>
      </c>
      <c r="G2356" s="2">
        <v>43396</v>
      </c>
      <c r="H2356" s="1">
        <v>9040</v>
      </c>
      <c r="I2356" s="1">
        <v>4520</v>
      </c>
    </row>
    <row r="2357" spans="1:9" x14ac:dyDescent="0.25">
      <c r="A2357" t="s">
        <v>23126</v>
      </c>
      <c r="B2357" t="s">
        <v>23127</v>
      </c>
      <c r="C2357" t="s">
        <v>23125</v>
      </c>
      <c r="D2357" t="s">
        <v>23124</v>
      </c>
      <c r="E2357" t="s">
        <v>14199</v>
      </c>
      <c r="F2357" t="s">
        <v>42</v>
      </c>
      <c r="G2357" s="2">
        <v>43384</v>
      </c>
      <c r="H2357" s="1">
        <v>29319</v>
      </c>
      <c r="I2357" s="1">
        <v>14659.5</v>
      </c>
    </row>
    <row r="2358" spans="1:9" x14ac:dyDescent="0.25">
      <c r="A2358" t="s">
        <v>23122</v>
      </c>
      <c r="B2358" t="s">
        <v>23123</v>
      </c>
      <c r="C2358" t="s">
        <v>23121</v>
      </c>
      <c r="D2358" t="s">
        <v>23120</v>
      </c>
      <c r="E2358" t="s">
        <v>14199</v>
      </c>
      <c r="F2358" t="s">
        <v>42</v>
      </c>
      <c r="G2358" s="2">
        <v>43384</v>
      </c>
      <c r="H2358" s="1">
        <v>11901</v>
      </c>
      <c r="I2358" s="1">
        <v>5950.5</v>
      </c>
    </row>
    <row r="2359" spans="1:9" x14ac:dyDescent="0.25">
      <c r="A2359" t="s">
        <v>23118</v>
      </c>
      <c r="B2359" t="s">
        <v>23119</v>
      </c>
      <c r="C2359" t="s">
        <v>23117</v>
      </c>
      <c r="D2359" t="s">
        <v>23116</v>
      </c>
      <c r="E2359" t="s">
        <v>14199</v>
      </c>
      <c r="F2359" t="s">
        <v>42</v>
      </c>
      <c r="G2359" s="2">
        <v>43396</v>
      </c>
      <c r="H2359" s="1">
        <v>53944</v>
      </c>
      <c r="I2359" s="1">
        <v>26972</v>
      </c>
    </row>
    <row r="2360" spans="1:9" x14ac:dyDescent="0.25">
      <c r="A2360" t="s">
        <v>23114</v>
      </c>
      <c r="B2360" t="s">
        <v>23115</v>
      </c>
      <c r="C2360" t="s">
        <v>23113</v>
      </c>
      <c r="D2360" t="s">
        <v>23112</v>
      </c>
      <c r="E2360" t="s">
        <v>14199</v>
      </c>
      <c r="F2360" t="s">
        <v>42</v>
      </c>
      <c r="G2360" s="2">
        <v>43186</v>
      </c>
      <c r="H2360" s="1">
        <v>400131</v>
      </c>
      <c r="I2360" s="1">
        <v>160347.4</v>
      </c>
    </row>
    <row r="2361" spans="1:9" x14ac:dyDescent="0.25">
      <c r="A2361" t="s">
        <v>23110</v>
      </c>
      <c r="B2361" t="s">
        <v>23111</v>
      </c>
      <c r="C2361" t="s">
        <v>23109</v>
      </c>
      <c r="D2361" t="s">
        <v>23108</v>
      </c>
      <c r="E2361" t="s">
        <v>14199</v>
      </c>
      <c r="F2361" t="s">
        <v>42</v>
      </c>
      <c r="G2361" s="2">
        <v>43384</v>
      </c>
      <c r="H2361" s="1">
        <v>132817</v>
      </c>
      <c r="I2361" s="1">
        <v>73855.039999999994</v>
      </c>
    </row>
    <row r="2362" spans="1:9" x14ac:dyDescent="0.25">
      <c r="A2362" t="s">
        <v>23106</v>
      </c>
      <c r="B2362" t="s">
        <v>23107</v>
      </c>
      <c r="C2362" t="s">
        <v>5190</v>
      </c>
      <c r="D2362" t="s">
        <v>5189</v>
      </c>
      <c r="E2362" t="s">
        <v>14199</v>
      </c>
      <c r="F2362" t="s">
        <v>42</v>
      </c>
      <c r="G2362" s="2">
        <v>43132</v>
      </c>
      <c r="H2362" s="1">
        <v>262239</v>
      </c>
      <c r="I2362" s="1">
        <v>104895.6</v>
      </c>
    </row>
    <row r="2363" spans="1:9" x14ac:dyDescent="0.25">
      <c r="A2363" t="s">
        <v>23104</v>
      </c>
      <c r="B2363" t="s">
        <v>23105</v>
      </c>
      <c r="C2363" t="s">
        <v>9861</v>
      </c>
      <c r="D2363" t="s">
        <v>9860</v>
      </c>
      <c r="E2363" t="s">
        <v>14199</v>
      </c>
      <c r="F2363" t="s">
        <v>42</v>
      </c>
      <c r="G2363" s="2">
        <v>43439</v>
      </c>
      <c r="H2363" s="1">
        <v>171896</v>
      </c>
      <c r="I2363" s="1">
        <v>94542.8</v>
      </c>
    </row>
    <row r="2364" spans="1:9" x14ac:dyDescent="0.25">
      <c r="A2364" t="s">
        <v>23102</v>
      </c>
      <c r="B2364" t="s">
        <v>23103</v>
      </c>
      <c r="C2364" t="s">
        <v>23101</v>
      </c>
      <c r="D2364" t="s">
        <v>23100</v>
      </c>
      <c r="E2364" t="s">
        <v>14199</v>
      </c>
      <c r="F2364" t="s">
        <v>42</v>
      </c>
      <c r="G2364" s="2">
        <v>43374</v>
      </c>
      <c r="H2364" s="1">
        <v>594326</v>
      </c>
      <c r="I2364" s="1">
        <v>313984.59999999998</v>
      </c>
    </row>
    <row r="2365" spans="1:9" x14ac:dyDescent="0.25">
      <c r="A2365" t="s">
        <v>23098</v>
      </c>
      <c r="B2365" t="s">
        <v>23099</v>
      </c>
      <c r="C2365" t="s">
        <v>23097</v>
      </c>
      <c r="D2365" t="s">
        <v>23096</v>
      </c>
      <c r="E2365" t="s">
        <v>14199</v>
      </c>
      <c r="F2365" t="s">
        <v>42</v>
      </c>
      <c r="G2365" s="2">
        <v>43382</v>
      </c>
      <c r="H2365" s="1">
        <v>41886</v>
      </c>
      <c r="I2365" s="1">
        <v>17592.12</v>
      </c>
    </row>
    <row r="2366" spans="1:9" x14ac:dyDescent="0.25">
      <c r="A2366" t="s">
        <v>23094</v>
      </c>
      <c r="B2366" t="s">
        <v>23095</v>
      </c>
      <c r="C2366" t="s">
        <v>18819</v>
      </c>
      <c r="D2366" t="s">
        <v>18818</v>
      </c>
      <c r="E2366" t="s">
        <v>14199</v>
      </c>
      <c r="F2366" t="s">
        <v>42</v>
      </c>
      <c r="G2366" s="2">
        <v>43227</v>
      </c>
      <c r="H2366" s="1">
        <v>1458418</v>
      </c>
      <c r="I2366" s="1">
        <v>614024.69999999995</v>
      </c>
    </row>
    <row r="2367" spans="1:9" x14ac:dyDescent="0.25">
      <c r="A2367" t="s">
        <v>23092</v>
      </c>
      <c r="B2367" t="s">
        <v>23093</v>
      </c>
      <c r="C2367" t="s">
        <v>23091</v>
      </c>
      <c r="D2367" t="s">
        <v>23090</v>
      </c>
      <c r="E2367" t="s">
        <v>14199</v>
      </c>
      <c r="F2367" t="s">
        <v>4</v>
      </c>
      <c r="G2367" s="2">
        <v>43360</v>
      </c>
      <c r="H2367" s="1">
        <v>18018</v>
      </c>
      <c r="I2367" s="1">
        <v>9909.9</v>
      </c>
    </row>
    <row r="2368" spans="1:9" x14ac:dyDescent="0.25">
      <c r="A2368" t="s">
        <v>23088</v>
      </c>
      <c r="B2368" t="s">
        <v>23089</v>
      </c>
      <c r="C2368" t="s">
        <v>9883</v>
      </c>
      <c r="D2368" t="s">
        <v>9882</v>
      </c>
      <c r="E2368" t="s">
        <v>14199</v>
      </c>
      <c r="F2368" t="s">
        <v>4</v>
      </c>
      <c r="G2368" s="2">
        <v>43360</v>
      </c>
      <c r="H2368" s="1">
        <v>16774</v>
      </c>
      <c r="I2368" s="1">
        <v>7045.08</v>
      </c>
    </row>
    <row r="2369" spans="1:9" x14ac:dyDescent="0.25">
      <c r="A2369" t="s">
        <v>23086</v>
      </c>
      <c r="B2369" t="s">
        <v>23087</v>
      </c>
      <c r="C2369" t="s">
        <v>23085</v>
      </c>
      <c r="D2369" t="s">
        <v>23084</v>
      </c>
      <c r="E2369" t="s">
        <v>14199</v>
      </c>
      <c r="F2369" t="s">
        <v>4</v>
      </c>
      <c r="G2369" s="2">
        <v>43420</v>
      </c>
      <c r="H2369" s="1">
        <v>155892</v>
      </c>
      <c r="I2369" s="1">
        <v>85740.6</v>
      </c>
    </row>
    <row r="2370" spans="1:9" x14ac:dyDescent="0.25">
      <c r="A2370" t="s">
        <v>23082</v>
      </c>
      <c r="B2370" t="s">
        <v>23083</v>
      </c>
      <c r="C2370" t="s">
        <v>3354</v>
      </c>
      <c r="D2370" t="s">
        <v>3353</v>
      </c>
      <c r="E2370" t="s">
        <v>14199</v>
      </c>
      <c r="F2370" t="s">
        <v>42</v>
      </c>
      <c r="G2370" s="2">
        <v>43360</v>
      </c>
      <c r="H2370" s="1">
        <v>26980</v>
      </c>
      <c r="I2370" s="1">
        <v>11640.35</v>
      </c>
    </row>
    <row r="2371" spans="1:9" x14ac:dyDescent="0.25">
      <c r="A2371" t="s">
        <v>23080</v>
      </c>
      <c r="B2371" t="s">
        <v>23081</v>
      </c>
      <c r="C2371" t="s">
        <v>22826</v>
      </c>
      <c r="D2371" t="s">
        <v>22825</v>
      </c>
      <c r="E2371" t="s">
        <v>14199</v>
      </c>
      <c r="F2371" t="s">
        <v>4</v>
      </c>
      <c r="G2371" s="2">
        <v>43360</v>
      </c>
      <c r="H2371" s="1">
        <v>68358</v>
      </c>
      <c r="I2371" s="1">
        <v>28737.4</v>
      </c>
    </row>
    <row r="2372" spans="1:9" x14ac:dyDescent="0.25">
      <c r="A2372" t="s">
        <v>23078</v>
      </c>
      <c r="B2372" t="s">
        <v>23079</v>
      </c>
      <c r="C2372" t="s">
        <v>23077</v>
      </c>
      <c r="D2372" t="s">
        <v>23076</v>
      </c>
      <c r="E2372" t="s">
        <v>14199</v>
      </c>
      <c r="F2372" t="s">
        <v>4</v>
      </c>
      <c r="G2372" s="2">
        <v>43360</v>
      </c>
      <c r="H2372" s="1">
        <v>78995</v>
      </c>
      <c r="I2372" s="1">
        <v>43447.25</v>
      </c>
    </row>
    <row r="2373" spans="1:9" x14ac:dyDescent="0.25">
      <c r="A2373" t="s">
        <v>23074</v>
      </c>
      <c r="B2373" t="s">
        <v>23075</v>
      </c>
      <c r="C2373" t="s">
        <v>23073</v>
      </c>
      <c r="D2373" t="s">
        <v>23072</v>
      </c>
      <c r="E2373" t="s">
        <v>14199</v>
      </c>
      <c r="F2373" t="s">
        <v>4</v>
      </c>
      <c r="G2373" s="2">
        <v>43360</v>
      </c>
      <c r="H2373" s="1">
        <v>36423</v>
      </c>
      <c r="I2373" s="1">
        <v>19883.02</v>
      </c>
    </row>
    <row r="2374" spans="1:9" x14ac:dyDescent="0.25">
      <c r="A2374" t="s">
        <v>23070</v>
      </c>
      <c r="B2374" t="s">
        <v>23071</v>
      </c>
      <c r="C2374" t="s">
        <v>23069</v>
      </c>
      <c r="D2374" t="s">
        <v>23068</v>
      </c>
      <c r="E2374" t="s">
        <v>14199</v>
      </c>
      <c r="F2374" t="s">
        <v>42</v>
      </c>
      <c r="G2374" s="2">
        <v>43360</v>
      </c>
      <c r="H2374" s="1">
        <v>5793</v>
      </c>
      <c r="I2374" s="1">
        <v>2433.06</v>
      </c>
    </row>
    <row r="2375" spans="1:9" x14ac:dyDescent="0.25">
      <c r="A2375" t="s">
        <v>23066</v>
      </c>
      <c r="B2375" t="s">
        <v>23067</v>
      </c>
      <c r="C2375" t="s">
        <v>23065</v>
      </c>
      <c r="D2375" t="s">
        <v>23064</v>
      </c>
      <c r="E2375" t="s">
        <v>14199</v>
      </c>
      <c r="F2375" t="s">
        <v>42</v>
      </c>
      <c r="G2375" s="2">
        <v>43360</v>
      </c>
      <c r="H2375" s="1">
        <v>66906</v>
      </c>
      <c r="I2375" s="1">
        <v>28825.53</v>
      </c>
    </row>
    <row r="2376" spans="1:9" x14ac:dyDescent="0.25">
      <c r="A2376" t="s">
        <v>23062</v>
      </c>
      <c r="B2376" t="s">
        <v>23063</v>
      </c>
      <c r="C2376" t="s">
        <v>9961</v>
      </c>
      <c r="D2376" t="s">
        <v>9960</v>
      </c>
      <c r="E2376" t="s">
        <v>14199</v>
      </c>
      <c r="F2376" t="s">
        <v>42</v>
      </c>
      <c r="G2376" s="2">
        <v>43360</v>
      </c>
      <c r="H2376" s="1">
        <v>217475</v>
      </c>
      <c r="I2376" s="1">
        <v>91339.5</v>
      </c>
    </row>
    <row r="2377" spans="1:9" x14ac:dyDescent="0.25">
      <c r="A2377" t="s">
        <v>23060</v>
      </c>
      <c r="B2377" t="s">
        <v>23061</v>
      </c>
      <c r="C2377" t="s">
        <v>23059</v>
      </c>
      <c r="D2377" t="s">
        <v>23058</v>
      </c>
      <c r="E2377" t="s">
        <v>14199</v>
      </c>
      <c r="F2377" t="s">
        <v>42</v>
      </c>
      <c r="G2377" s="2">
        <v>43360</v>
      </c>
      <c r="H2377" s="1">
        <v>5329</v>
      </c>
      <c r="I2377" s="1">
        <v>2238.1799999999998</v>
      </c>
    </row>
    <row r="2378" spans="1:9" x14ac:dyDescent="0.25">
      <c r="A2378" t="s">
        <v>23056</v>
      </c>
      <c r="B2378" t="s">
        <v>23057</v>
      </c>
      <c r="C2378" t="s">
        <v>23055</v>
      </c>
      <c r="D2378" t="s">
        <v>23054</v>
      </c>
      <c r="E2378" t="s">
        <v>14199</v>
      </c>
      <c r="F2378" t="s">
        <v>42</v>
      </c>
      <c r="G2378" s="2">
        <v>43360</v>
      </c>
      <c r="H2378" s="1">
        <v>27620</v>
      </c>
      <c r="I2378" s="1">
        <v>11912.79</v>
      </c>
    </row>
    <row r="2379" spans="1:9" x14ac:dyDescent="0.25">
      <c r="A2379" t="s">
        <v>23052</v>
      </c>
      <c r="B2379" t="s">
        <v>23053</v>
      </c>
      <c r="C2379" t="s">
        <v>9945</v>
      </c>
      <c r="D2379" t="s">
        <v>9944</v>
      </c>
      <c r="E2379" t="s">
        <v>14199</v>
      </c>
      <c r="F2379" t="s">
        <v>42</v>
      </c>
      <c r="G2379" s="2">
        <v>43374</v>
      </c>
      <c r="H2379" s="1">
        <v>18563</v>
      </c>
      <c r="I2379" s="1">
        <v>10209.65</v>
      </c>
    </row>
    <row r="2380" spans="1:9" x14ac:dyDescent="0.25">
      <c r="A2380" t="s">
        <v>23050</v>
      </c>
      <c r="B2380" t="s">
        <v>23051</v>
      </c>
      <c r="C2380" t="s">
        <v>23049</v>
      </c>
      <c r="D2380" t="s">
        <v>23048</v>
      </c>
      <c r="E2380" t="s">
        <v>14199</v>
      </c>
      <c r="F2380" t="s">
        <v>42</v>
      </c>
      <c r="G2380" s="2">
        <v>43374</v>
      </c>
      <c r="H2380" s="1">
        <v>52324</v>
      </c>
      <c r="I2380" s="1">
        <v>22021.19</v>
      </c>
    </row>
    <row r="2381" spans="1:9" x14ac:dyDescent="0.25">
      <c r="A2381" t="s">
        <v>23046</v>
      </c>
      <c r="B2381" t="s">
        <v>23047</v>
      </c>
      <c r="C2381" t="s">
        <v>23045</v>
      </c>
      <c r="D2381" t="s">
        <v>23044</v>
      </c>
      <c r="E2381" t="s">
        <v>14199</v>
      </c>
      <c r="F2381" t="s">
        <v>4</v>
      </c>
      <c r="G2381" s="2">
        <v>43374</v>
      </c>
      <c r="H2381" s="1">
        <v>111692</v>
      </c>
      <c r="I2381" s="1">
        <v>46910.64</v>
      </c>
    </row>
    <row r="2382" spans="1:9" x14ac:dyDescent="0.25">
      <c r="A2382" t="s">
        <v>23042</v>
      </c>
      <c r="B2382" t="s">
        <v>23043</v>
      </c>
      <c r="C2382" t="s">
        <v>23041</v>
      </c>
      <c r="D2382" t="s">
        <v>23040</v>
      </c>
      <c r="E2382" t="s">
        <v>14199</v>
      </c>
      <c r="F2382" t="s">
        <v>4</v>
      </c>
      <c r="G2382" s="2">
        <v>43374</v>
      </c>
      <c r="H2382" s="1">
        <v>35008</v>
      </c>
      <c r="I2382" s="1">
        <v>14838.82</v>
      </c>
    </row>
    <row r="2383" spans="1:9" x14ac:dyDescent="0.25">
      <c r="A2383" t="s">
        <v>23038</v>
      </c>
      <c r="B2383" t="s">
        <v>23039</v>
      </c>
      <c r="C2383" t="s">
        <v>23037</v>
      </c>
      <c r="D2383" t="s">
        <v>23036</v>
      </c>
      <c r="E2383" t="s">
        <v>14199</v>
      </c>
      <c r="F2383" t="s">
        <v>42</v>
      </c>
      <c r="G2383" s="2">
        <v>43374</v>
      </c>
      <c r="H2383" s="1">
        <v>13781</v>
      </c>
      <c r="I2383" s="1">
        <v>5788.02</v>
      </c>
    </row>
    <row r="2384" spans="1:9" x14ac:dyDescent="0.25">
      <c r="A2384" t="s">
        <v>23034</v>
      </c>
      <c r="B2384" t="s">
        <v>23035</v>
      </c>
      <c r="C2384" t="s">
        <v>21020</v>
      </c>
      <c r="D2384" t="s">
        <v>21019</v>
      </c>
      <c r="E2384" t="s">
        <v>14199</v>
      </c>
      <c r="F2384" t="s">
        <v>4</v>
      </c>
      <c r="G2384" s="2">
        <v>43374</v>
      </c>
      <c r="H2384" s="1">
        <v>481172</v>
      </c>
      <c r="I2384" s="1">
        <v>202092.24</v>
      </c>
    </row>
    <row r="2385" spans="1:9" x14ac:dyDescent="0.25">
      <c r="A2385" t="s">
        <v>23032</v>
      </c>
      <c r="B2385" t="s">
        <v>23033</v>
      </c>
      <c r="C2385" t="s">
        <v>23031</v>
      </c>
      <c r="D2385" t="s">
        <v>23030</v>
      </c>
      <c r="E2385" t="s">
        <v>14199</v>
      </c>
      <c r="F2385" t="s">
        <v>42</v>
      </c>
      <c r="G2385" s="2">
        <v>43374</v>
      </c>
      <c r="H2385" s="1">
        <v>188658</v>
      </c>
      <c r="I2385" s="1">
        <v>103463.42</v>
      </c>
    </row>
    <row r="2386" spans="1:9" x14ac:dyDescent="0.25">
      <c r="A2386" t="s">
        <v>23028</v>
      </c>
      <c r="B2386" t="s">
        <v>23029</v>
      </c>
      <c r="C2386" t="s">
        <v>2449</v>
      </c>
      <c r="D2386" t="s">
        <v>2448</v>
      </c>
      <c r="E2386" t="s">
        <v>14199</v>
      </c>
      <c r="F2386" t="s">
        <v>42</v>
      </c>
      <c r="G2386" s="2">
        <v>43374</v>
      </c>
      <c r="H2386" s="1">
        <v>1677107</v>
      </c>
      <c r="I2386" s="1">
        <v>829193.13</v>
      </c>
    </row>
    <row r="2387" spans="1:9" x14ac:dyDescent="0.25">
      <c r="A2387" t="s">
        <v>23026</v>
      </c>
      <c r="B2387" t="s">
        <v>23027</v>
      </c>
      <c r="C2387" t="s">
        <v>23025</v>
      </c>
      <c r="D2387" t="s">
        <v>23024</v>
      </c>
      <c r="E2387" t="s">
        <v>14199</v>
      </c>
      <c r="F2387" t="s">
        <v>42</v>
      </c>
      <c r="G2387" s="2">
        <v>43374</v>
      </c>
      <c r="H2387" s="1">
        <v>1271</v>
      </c>
      <c r="I2387" s="1">
        <v>533.82000000000005</v>
      </c>
    </row>
    <row r="2388" spans="1:9" x14ac:dyDescent="0.25">
      <c r="A2388" t="s">
        <v>23022</v>
      </c>
      <c r="B2388" t="s">
        <v>23023</v>
      </c>
      <c r="C2388" t="s">
        <v>23021</v>
      </c>
      <c r="D2388" t="s">
        <v>23020</v>
      </c>
      <c r="E2388" t="s">
        <v>14199</v>
      </c>
      <c r="F2388" t="s">
        <v>42</v>
      </c>
      <c r="G2388" s="2">
        <v>43374</v>
      </c>
      <c r="H2388" s="1">
        <v>22420</v>
      </c>
      <c r="I2388" s="1">
        <v>9416.4</v>
      </c>
    </row>
    <row r="2389" spans="1:9" x14ac:dyDescent="0.25">
      <c r="A2389" t="s">
        <v>23018</v>
      </c>
      <c r="B2389" t="s">
        <v>23019</v>
      </c>
      <c r="C2389" t="s">
        <v>23017</v>
      </c>
      <c r="D2389" t="s">
        <v>23016</v>
      </c>
      <c r="E2389" t="s">
        <v>14199</v>
      </c>
      <c r="F2389" t="s">
        <v>42</v>
      </c>
      <c r="G2389" s="2">
        <v>43374</v>
      </c>
      <c r="H2389" s="1">
        <v>42099</v>
      </c>
      <c r="I2389" s="1">
        <v>23154.45</v>
      </c>
    </row>
    <row r="2390" spans="1:9" x14ac:dyDescent="0.25">
      <c r="A2390" t="s">
        <v>23014</v>
      </c>
      <c r="B2390" t="s">
        <v>23015</v>
      </c>
      <c r="C2390" t="s">
        <v>9725</v>
      </c>
      <c r="D2390" t="s">
        <v>9724</v>
      </c>
      <c r="E2390" t="s">
        <v>14199</v>
      </c>
      <c r="F2390" t="s">
        <v>42</v>
      </c>
      <c r="G2390" s="2">
        <v>43374</v>
      </c>
      <c r="H2390" s="1">
        <v>3984752</v>
      </c>
      <c r="I2390" s="1">
        <v>2051783</v>
      </c>
    </row>
    <row r="2391" spans="1:9" x14ac:dyDescent="0.25">
      <c r="A2391" t="s">
        <v>23012</v>
      </c>
      <c r="B2391" t="s">
        <v>23013</v>
      </c>
      <c r="C2391" t="s">
        <v>9697</v>
      </c>
      <c r="D2391" t="s">
        <v>9696</v>
      </c>
      <c r="E2391" t="s">
        <v>14199</v>
      </c>
      <c r="F2391" t="s">
        <v>42</v>
      </c>
      <c r="G2391" s="2">
        <v>43374</v>
      </c>
      <c r="H2391" s="1">
        <v>234044</v>
      </c>
      <c r="I2391" s="1">
        <v>100371.2</v>
      </c>
    </row>
    <row r="2392" spans="1:9" x14ac:dyDescent="0.25">
      <c r="A2392" t="s">
        <v>23010</v>
      </c>
      <c r="B2392" t="s">
        <v>23011</v>
      </c>
      <c r="C2392" t="s">
        <v>23009</v>
      </c>
      <c r="D2392" t="s">
        <v>23008</v>
      </c>
      <c r="E2392" t="s">
        <v>14199</v>
      </c>
      <c r="F2392" t="s">
        <v>42</v>
      </c>
      <c r="G2392" s="2">
        <v>43427</v>
      </c>
      <c r="H2392" s="1">
        <v>78573</v>
      </c>
      <c r="I2392" s="1">
        <v>33000.660000000003</v>
      </c>
    </row>
    <row r="2393" spans="1:9" x14ac:dyDescent="0.25">
      <c r="A2393" t="s">
        <v>23006</v>
      </c>
      <c r="B2393" t="s">
        <v>23007</v>
      </c>
      <c r="C2393" t="s">
        <v>23005</v>
      </c>
      <c r="D2393" t="s">
        <v>23004</v>
      </c>
      <c r="E2393" t="s">
        <v>14199</v>
      </c>
      <c r="F2393" t="s">
        <v>42</v>
      </c>
      <c r="G2393" s="2">
        <v>43374</v>
      </c>
      <c r="H2393" s="1">
        <v>406555</v>
      </c>
      <c r="I2393" s="1">
        <v>171341.61</v>
      </c>
    </row>
    <row r="2394" spans="1:9" x14ac:dyDescent="0.25">
      <c r="A2394" t="s">
        <v>23002</v>
      </c>
      <c r="B2394" t="s">
        <v>23003</v>
      </c>
      <c r="C2394" t="s">
        <v>23001</v>
      </c>
      <c r="D2394" t="s">
        <v>23000</v>
      </c>
      <c r="E2394" t="s">
        <v>14199</v>
      </c>
      <c r="F2394" t="s">
        <v>42</v>
      </c>
      <c r="G2394" s="2">
        <v>43374</v>
      </c>
      <c r="H2394" s="1">
        <v>49240</v>
      </c>
      <c r="I2394" s="1">
        <v>20680.8</v>
      </c>
    </row>
    <row r="2395" spans="1:9" x14ac:dyDescent="0.25">
      <c r="A2395" t="s">
        <v>22998</v>
      </c>
      <c r="B2395" t="s">
        <v>22999</v>
      </c>
      <c r="C2395" t="s">
        <v>22997</v>
      </c>
      <c r="D2395" t="s">
        <v>22996</v>
      </c>
      <c r="E2395" t="s">
        <v>14199</v>
      </c>
      <c r="F2395" t="s">
        <v>42</v>
      </c>
      <c r="G2395" s="2">
        <v>43374</v>
      </c>
      <c r="H2395" s="1">
        <v>181068</v>
      </c>
      <c r="I2395" s="1">
        <v>99587.4</v>
      </c>
    </row>
    <row r="2396" spans="1:9" x14ac:dyDescent="0.25">
      <c r="A2396" t="s">
        <v>22994</v>
      </c>
      <c r="B2396" t="s">
        <v>22995</v>
      </c>
      <c r="C2396" t="s">
        <v>9721</v>
      </c>
      <c r="D2396" t="s">
        <v>22993</v>
      </c>
      <c r="E2396" t="s">
        <v>14199</v>
      </c>
      <c r="F2396" t="s">
        <v>42</v>
      </c>
      <c r="G2396" s="2">
        <v>43374</v>
      </c>
      <c r="H2396" s="1">
        <v>116367</v>
      </c>
      <c r="I2396" s="1">
        <v>62805.72</v>
      </c>
    </row>
    <row r="2397" spans="1:9" x14ac:dyDescent="0.25">
      <c r="A2397" t="s">
        <v>22991</v>
      </c>
      <c r="B2397" t="s">
        <v>22992</v>
      </c>
      <c r="C2397" t="s">
        <v>18623</v>
      </c>
      <c r="D2397" t="s">
        <v>18622</v>
      </c>
      <c r="E2397" t="s">
        <v>14199</v>
      </c>
      <c r="F2397" t="s">
        <v>42</v>
      </c>
      <c r="G2397" s="2">
        <v>43374</v>
      </c>
      <c r="H2397" s="1">
        <v>49461</v>
      </c>
      <c r="I2397" s="1">
        <v>20773.62</v>
      </c>
    </row>
    <row r="2398" spans="1:9" x14ac:dyDescent="0.25">
      <c r="A2398" t="s">
        <v>22989</v>
      </c>
      <c r="B2398" t="s">
        <v>22990</v>
      </c>
      <c r="C2398" t="s">
        <v>22988</v>
      </c>
      <c r="D2398" t="s">
        <v>22987</v>
      </c>
      <c r="E2398" t="s">
        <v>14199</v>
      </c>
      <c r="F2398" t="s">
        <v>42</v>
      </c>
      <c r="G2398" s="2">
        <v>43374</v>
      </c>
      <c r="H2398" s="1">
        <v>83048</v>
      </c>
      <c r="I2398" s="1">
        <v>34880.160000000003</v>
      </c>
    </row>
    <row r="2399" spans="1:9" x14ac:dyDescent="0.25">
      <c r="A2399" t="s">
        <v>22985</v>
      </c>
      <c r="B2399" t="s">
        <v>22986</v>
      </c>
      <c r="C2399" t="s">
        <v>22984</v>
      </c>
      <c r="D2399" t="s">
        <v>22983</v>
      </c>
      <c r="E2399" t="s">
        <v>14199</v>
      </c>
      <c r="F2399" t="s">
        <v>42</v>
      </c>
      <c r="G2399" s="2">
        <v>43374</v>
      </c>
      <c r="H2399" s="1">
        <v>49911</v>
      </c>
      <c r="I2399" s="1">
        <v>20962.62</v>
      </c>
    </row>
    <row r="2400" spans="1:9" x14ac:dyDescent="0.25">
      <c r="A2400" t="s">
        <v>22981</v>
      </c>
      <c r="B2400" t="s">
        <v>22982</v>
      </c>
      <c r="C2400" t="s">
        <v>22980</v>
      </c>
      <c r="D2400" t="s">
        <v>22979</v>
      </c>
      <c r="E2400" t="s">
        <v>14199</v>
      </c>
      <c r="F2400" t="s">
        <v>42</v>
      </c>
      <c r="G2400" s="2">
        <v>43374</v>
      </c>
      <c r="H2400" s="1">
        <v>144907</v>
      </c>
      <c r="I2400" s="1">
        <v>62139.360000000001</v>
      </c>
    </row>
    <row r="2401" spans="1:9" x14ac:dyDescent="0.25">
      <c r="A2401" t="s">
        <v>22977</v>
      </c>
      <c r="B2401" t="s">
        <v>22978</v>
      </c>
      <c r="C2401" t="s">
        <v>22976</v>
      </c>
      <c r="D2401" t="s">
        <v>22975</v>
      </c>
      <c r="E2401" t="s">
        <v>14199</v>
      </c>
      <c r="F2401" t="s">
        <v>42</v>
      </c>
      <c r="G2401" s="2">
        <v>43374</v>
      </c>
      <c r="H2401" s="1">
        <v>48182</v>
      </c>
      <c r="I2401" s="1">
        <v>26500.1</v>
      </c>
    </row>
    <row r="2402" spans="1:9" x14ac:dyDescent="0.25">
      <c r="A2402" t="s">
        <v>22973</v>
      </c>
      <c r="B2402" t="s">
        <v>22974</v>
      </c>
      <c r="C2402" t="s">
        <v>22972</v>
      </c>
      <c r="D2402" t="s">
        <v>22971</v>
      </c>
      <c r="E2402" t="s">
        <v>14199</v>
      </c>
      <c r="F2402" t="s">
        <v>42</v>
      </c>
      <c r="G2402" s="2">
        <v>43374</v>
      </c>
      <c r="H2402" s="1">
        <v>162351</v>
      </c>
      <c r="I2402" s="1">
        <v>68187.42</v>
      </c>
    </row>
    <row r="2403" spans="1:9" x14ac:dyDescent="0.25">
      <c r="A2403" t="s">
        <v>22969</v>
      </c>
      <c r="B2403" t="s">
        <v>22970</v>
      </c>
      <c r="C2403" t="s">
        <v>7370</v>
      </c>
      <c r="D2403" t="s">
        <v>7825</v>
      </c>
      <c r="E2403" t="s">
        <v>14199</v>
      </c>
      <c r="F2403" t="s">
        <v>42</v>
      </c>
      <c r="G2403" s="2">
        <v>43374</v>
      </c>
      <c r="H2403" s="1">
        <v>56787</v>
      </c>
      <c r="I2403" s="1">
        <v>26201.72</v>
      </c>
    </row>
    <row r="2404" spans="1:9" x14ac:dyDescent="0.25">
      <c r="A2404" t="s">
        <v>22967</v>
      </c>
      <c r="B2404" t="s">
        <v>22968</v>
      </c>
      <c r="C2404" t="s">
        <v>8892</v>
      </c>
      <c r="D2404" t="s">
        <v>22966</v>
      </c>
      <c r="E2404" t="s">
        <v>14199</v>
      </c>
      <c r="F2404" t="s">
        <v>42</v>
      </c>
      <c r="G2404" s="2">
        <v>43444</v>
      </c>
      <c r="H2404" s="1">
        <v>32490</v>
      </c>
      <c r="I2404" s="1">
        <v>13645.8</v>
      </c>
    </row>
    <row r="2405" spans="1:9" x14ac:dyDescent="0.25">
      <c r="A2405" t="s">
        <v>22964</v>
      </c>
      <c r="B2405" t="s">
        <v>22965</v>
      </c>
      <c r="C2405" t="s">
        <v>7348</v>
      </c>
      <c r="D2405" t="s">
        <v>7347</v>
      </c>
      <c r="E2405" t="s">
        <v>14199</v>
      </c>
      <c r="F2405" t="s">
        <v>42</v>
      </c>
      <c r="G2405" s="2">
        <v>43444</v>
      </c>
      <c r="H2405" s="1">
        <v>11884</v>
      </c>
      <c r="I2405" s="1">
        <v>4991.28</v>
      </c>
    </row>
    <row r="2406" spans="1:9" x14ac:dyDescent="0.25">
      <c r="A2406" t="s">
        <v>22962</v>
      </c>
      <c r="B2406" t="s">
        <v>22963</v>
      </c>
      <c r="C2406" t="s">
        <v>22961</v>
      </c>
      <c r="D2406" t="s">
        <v>22960</v>
      </c>
      <c r="E2406" t="s">
        <v>14199</v>
      </c>
      <c r="F2406" t="s">
        <v>42</v>
      </c>
      <c r="G2406" s="2">
        <v>43444</v>
      </c>
      <c r="H2406" s="1">
        <v>5874</v>
      </c>
      <c r="I2406" s="1">
        <v>2702.38</v>
      </c>
    </row>
    <row r="2407" spans="1:9" x14ac:dyDescent="0.25">
      <c r="A2407" t="s">
        <v>22958</v>
      </c>
      <c r="B2407" t="s">
        <v>22959</v>
      </c>
      <c r="C2407" t="s">
        <v>22957</v>
      </c>
      <c r="D2407" t="s">
        <v>22956</v>
      </c>
      <c r="E2407" t="s">
        <v>14199</v>
      </c>
      <c r="F2407" t="s">
        <v>42</v>
      </c>
      <c r="G2407" s="2">
        <v>43444</v>
      </c>
      <c r="H2407" s="1">
        <v>39255</v>
      </c>
      <c r="I2407" s="1">
        <v>16487.099999999999</v>
      </c>
    </row>
    <row r="2408" spans="1:9" x14ac:dyDescent="0.25">
      <c r="A2408" t="s">
        <v>22954</v>
      </c>
      <c r="B2408" t="s">
        <v>22955</v>
      </c>
      <c r="C2408" t="s">
        <v>919</v>
      </c>
      <c r="D2408" t="s">
        <v>918</v>
      </c>
      <c r="E2408" t="s">
        <v>14199</v>
      </c>
      <c r="F2408" t="s">
        <v>42</v>
      </c>
      <c r="G2408" s="2">
        <v>43444</v>
      </c>
      <c r="H2408" s="1">
        <v>411026</v>
      </c>
      <c r="I2408" s="1">
        <v>187048.31</v>
      </c>
    </row>
    <row r="2409" spans="1:9" x14ac:dyDescent="0.25">
      <c r="A2409" t="s">
        <v>22952</v>
      </c>
      <c r="B2409" t="s">
        <v>22953</v>
      </c>
      <c r="C2409" t="s">
        <v>22951</v>
      </c>
      <c r="D2409" t="s">
        <v>22950</v>
      </c>
      <c r="E2409" t="s">
        <v>14199</v>
      </c>
      <c r="F2409" t="s">
        <v>42</v>
      </c>
      <c r="G2409" s="2">
        <v>43444</v>
      </c>
      <c r="H2409" s="1">
        <v>279670</v>
      </c>
      <c r="I2409" s="1">
        <v>118313.94</v>
      </c>
    </row>
    <row r="2410" spans="1:9" x14ac:dyDescent="0.25">
      <c r="A2410" t="s">
        <v>22948</v>
      </c>
      <c r="B2410" t="s">
        <v>22949</v>
      </c>
      <c r="C2410" t="s">
        <v>22947</v>
      </c>
      <c r="D2410" t="s">
        <v>22946</v>
      </c>
      <c r="E2410" t="s">
        <v>14199</v>
      </c>
      <c r="F2410" t="s">
        <v>42</v>
      </c>
      <c r="G2410" s="2">
        <v>43382</v>
      </c>
      <c r="H2410" s="1">
        <v>19580</v>
      </c>
      <c r="I2410" s="1">
        <v>8225.0300000000007</v>
      </c>
    </row>
    <row r="2411" spans="1:9" x14ac:dyDescent="0.25">
      <c r="A2411" t="s">
        <v>22944</v>
      </c>
      <c r="B2411" t="s">
        <v>22945</v>
      </c>
      <c r="C2411" t="s">
        <v>22943</v>
      </c>
      <c r="D2411" t="s">
        <v>22942</v>
      </c>
      <c r="E2411" t="s">
        <v>14199</v>
      </c>
      <c r="F2411" t="s">
        <v>42</v>
      </c>
      <c r="G2411" s="2">
        <v>43444</v>
      </c>
      <c r="H2411" s="1">
        <v>98311</v>
      </c>
      <c r="I2411" s="1">
        <v>41290.620000000003</v>
      </c>
    </row>
    <row r="2412" spans="1:9" x14ac:dyDescent="0.25">
      <c r="A2412" t="s">
        <v>22940</v>
      </c>
      <c r="B2412" t="s">
        <v>22941</v>
      </c>
      <c r="C2412" t="s">
        <v>22939</v>
      </c>
      <c r="D2412" t="s">
        <v>22938</v>
      </c>
      <c r="E2412" t="s">
        <v>14199</v>
      </c>
      <c r="F2412" t="s">
        <v>42</v>
      </c>
      <c r="G2412" s="2">
        <v>43444</v>
      </c>
      <c r="H2412" s="1">
        <v>217781</v>
      </c>
      <c r="I2412" s="1">
        <v>96385.4</v>
      </c>
    </row>
    <row r="2413" spans="1:9" x14ac:dyDescent="0.25">
      <c r="A2413" t="s">
        <v>22936</v>
      </c>
      <c r="B2413" t="s">
        <v>22937</v>
      </c>
      <c r="C2413" t="s">
        <v>9775</v>
      </c>
      <c r="D2413" t="s">
        <v>9774</v>
      </c>
      <c r="E2413" t="s">
        <v>14199</v>
      </c>
      <c r="F2413" t="s">
        <v>42</v>
      </c>
      <c r="G2413" s="2">
        <v>43444</v>
      </c>
      <c r="H2413" s="1">
        <v>92217</v>
      </c>
      <c r="I2413" s="1">
        <v>43133.59</v>
      </c>
    </row>
    <row r="2414" spans="1:9" x14ac:dyDescent="0.25">
      <c r="A2414" t="s">
        <v>22934</v>
      </c>
      <c r="B2414" t="s">
        <v>22935</v>
      </c>
      <c r="C2414" t="s">
        <v>22933</v>
      </c>
      <c r="D2414" t="s">
        <v>22932</v>
      </c>
      <c r="E2414" t="s">
        <v>14199</v>
      </c>
      <c r="F2414" t="s">
        <v>42</v>
      </c>
      <c r="G2414" s="2">
        <v>43444</v>
      </c>
      <c r="H2414" s="1">
        <v>41352</v>
      </c>
      <c r="I2414" s="1">
        <v>22404.69</v>
      </c>
    </row>
    <row r="2415" spans="1:9" x14ac:dyDescent="0.25">
      <c r="A2415" t="s">
        <v>22930</v>
      </c>
      <c r="B2415" t="s">
        <v>22931</v>
      </c>
      <c r="C2415" t="s">
        <v>22929</v>
      </c>
      <c r="D2415" t="s">
        <v>22928</v>
      </c>
      <c r="E2415" t="s">
        <v>14199</v>
      </c>
      <c r="F2415" t="s">
        <v>42</v>
      </c>
      <c r="G2415" s="2">
        <v>43444</v>
      </c>
      <c r="H2415" s="1">
        <v>61107</v>
      </c>
      <c r="I2415" s="1">
        <v>25664.94</v>
      </c>
    </row>
    <row r="2416" spans="1:9" x14ac:dyDescent="0.25">
      <c r="A2416" t="s">
        <v>22926</v>
      </c>
      <c r="B2416" t="s">
        <v>22927</v>
      </c>
      <c r="C2416" t="s">
        <v>22925</v>
      </c>
      <c r="D2416" t="s">
        <v>22924</v>
      </c>
      <c r="E2416" t="s">
        <v>14199</v>
      </c>
      <c r="F2416" t="s">
        <v>42</v>
      </c>
      <c r="G2416" s="2">
        <v>43444</v>
      </c>
      <c r="H2416" s="1">
        <v>57339</v>
      </c>
      <c r="I2416" s="1">
        <v>27908.15</v>
      </c>
    </row>
    <row r="2417" spans="1:9" x14ac:dyDescent="0.25">
      <c r="A2417" t="s">
        <v>22922</v>
      </c>
      <c r="B2417" t="s">
        <v>22923</v>
      </c>
      <c r="C2417" t="s">
        <v>22918</v>
      </c>
      <c r="D2417" t="s">
        <v>22921</v>
      </c>
      <c r="E2417" t="s">
        <v>14199</v>
      </c>
      <c r="F2417" t="s">
        <v>42</v>
      </c>
      <c r="G2417" s="2">
        <v>43444</v>
      </c>
      <c r="H2417" s="1">
        <v>94017</v>
      </c>
      <c r="I2417" s="1">
        <v>39487.14</v>
      </c>
    </row>
    <row r="2418" spans="1:9" x14ac:dyDescent="0.25">
      <c r="A2418" t="s">
        <v>22919</v>
      </c>
      <c r="B2418" t="s">
        <v>22920</v>
      </c>
      <c r="C2418" t="s">
        <v>22918</v>
      </c>
      <c r="D2418" t="s">
        <v>22917</v>
      </c>
      <c r="E2418" t="s">
        <v>14199</v>
      </c>
      <c r="F2418" t="s">
        <v>42</v>
      </c>
      <c r="G2418" s="2">
        <v>43444</v>
      </c>
      <c r="H2418" s="1">
        <v>4232</v>
      </c>
      <c r="I2418" s="1">
        <v>1777.44</v>
      </c>
    </row>
    <row r="2419" spans="1:9" x14ac:dyDescent="0.25">
      <c r="A2419" t="s">
        <v>22915</v>
      </c>
      <c r="B2419" t="s">
        <v>22916</v>
      </c>
      <c r="C2419" t="s">
        <v>4499</v>
      </c>
      <c r="D2419" t="s">
        <v>4498</v>
      </c>
      <c r="E2419" t="s">
        <v>14199</v>
      </c>
      <c r="F2419" t="s">
        <v>42</v>
      </c>
      <c r="G2419" s="2">
        <v>43444</v>
      </c>
      <c r="H2419" s="1">
        <v>155145</v>
      </c>
      <c r="I2419" s="1">
        <v>65160.9</v>
      </c>
    </row>
    <row r="2420" spans="1:9" x14ac:dyDescent="0.25">
      <c r="A2420" t="s">
        <v>22913</v>
      </c>
      <c r="B2420" t="s">
        <v>22914</v>
      </c>
      <c r="C2420" t="s">
        <v>5897</v>
      </c>
      <c r="D2420" t="s">
        <v>5896</v>
      </c>
      <c r="E2420" t="s">
        <v>14199</v>
      </c>
      <c r="F2420" t="s">
        <v>42</v>
      </c>
      <c r="G2420" s="2">
        <v>43444</v>
      </c>
      <c r="H2420" s="1">
        <v>316199</v>
      </c>
      <c r="I2420" s="1">
        <v>132803.57999999999</v>
      </c>
    </row>
    <row r="2421" spans="1:9" x14ac:dyDescent="0.25">
      <c r="A2421" t="s">
        <v>22911</v>
      </c>
      <c r="B2421" t="s">
        <v>22912</v>
      </c>
      <c r="C2421" t="s">
        <v>22910</v>
      </c>
      <c r="D2421" t="s">
        <v>22909</v>
      </c>
      <c r="E2421" t="s">
        <v>14199</v>
      </c>
      <c r="F2421" t="s">
        <v>42</v>
      </c>
      <c r="G2421" s="2">
        <v>43444</v>
      </c>
      <c r="H2421" s="1">
        <v>1171427</v>
      </c>
      <c r="I2421" s="1">
        <v>496890.72</v>
      </c>
    </row>
    <row r="2422" spans="1:9" x14ac:dyDescent="0.25">
      <c r="A2422" t="s">
        <v>22907</v>
      </c>
      <c r="B2422" t="s">
        <v>22908</v>
      </c>
      <c r="C2422" t="s">
        <v>22906</v>
      </c>
      <c r="D2422" t="s">
        <v>22905</v>
      </c>
      <c r="E2422" t="s">
        <v>14199</v>
      </c>
      <c r="F2422" t="s">
        <v>42</v>
      </c>
      <c r="G2422" s="2">
        <v>43444</v>
      </c>
      <c r="H2422" s="1">
        <v>677463</v>
      </c>
      <c r="I2422" s="1">
        <v>314636.48</v>
      </c>
    </row>
    <row r="2423" spans="1:9" x14ac:dyDescent="0.25">
      <c r="A2423" t="s">
        <v>22903</v>
      </c>
      <c r="B2423" t="s">
        <v>22904</v>
      </c>
      <c r="C2423" t="s">
        <v>22902</v>
      </c>
      <c r="D2423" t="s">
        <v>22901</v>
      </c>
      <c r="E2423" t="s">
        <v>14199</v>
      </c>
      <c r="F2423" t="s">
        <v>42</v>
      </c>
      <c r="G2423" s="2">
        <v>43444</v>
      </c>
      <c r="H2423" s="1">
        <v>102455</v>
      </c>
      <c r="I2423" s="1">
        <v>43031.1</v>
      </c>
    </row>
    <row r="2424" spans="1:9" x14ac:dyDescent="0.25">
      <c r="A2424" t="s">
        <v>22899</v>
      </c>
      <c r="B2424" t="s">
        <v>22900</v>
      </c>
      <c r="C2424" t="s">
        <v>11123</v>
      </c>
      <c r="D2424" t="s">
        <v>11122</v>
      </c>
      <c r="E2424" t="s">
        <v>14199</v>
      </c>
      <c r="F2424" t="s">
        <v>4</v>
      </c>
      <c r="G2424" s="2">
        <v>43444</v>
      </c>
      <c r="H2424" s="1">
        <v>383171</v>
      </c>
      <c r="I2424" s="1">
        <v>172678.62</v>
      </c>
    </row>
    <row r="2425" spans="1:9" x14ac:dyDescent="0.25">
      <c r="A2425" t="s">
        <v>22897</v>
      </c>
      <c r="B2425" t="s">
        <v>22898</v>
      </c>
      <c r="C2425" t="s">
        <v>1793</v>
      </c>
      <c r="D2425" t="s">
        <v>1792</v>
      </c>
      <c r="E2425" t="s">
        <v>14199</v>
      </c>
      <c r="F2425" t="s">
        <v>42</v>
      </c>
      <c r="G2425" s="2">
        <v>43444</v>
      </c>
      <c r="H2425" s="1">
        <v>196779</v>
      </c>
      <c r="I2425" s="1">
        <v>85822.3</v>
      </c>
    </row>
    <row r="2426" spans="1:9" x14ac:dyDescent="0.25">
      <c r="A2426" t="s">
        <v>22895</v>
      </c>
      <c r="B2426" t="s">
        <v>22896</v>
      </c>
      <c r="C2426" t="s">
        <v>22894</v>
      </c>
      <c r="D2426" t="s">
        <v>22893</v>
      </c>
      <c r="E2426" t="s">
        <v>14199</v>
      </c>
      <c r="F2426" t="s">
        <v>42</v>
      </c>
      <c r="G2426" s="2">
        <v>43444</v>
      </c>
      <c r="H2426" s="1">
        <v>73142</v>
      </c>
      <c r="I2426" s="1">
        <v>31934.36</v>
      </c>
    </row>
    <row r="2427" spans="1:9" x14ac:dyDescent="0.25">
      <c r="A2427" t="s">
        <v>22891</v>
      </c>
      <c r="B2427" t="s">
        <v>22892</v>
      </c>
      <c r="C2427" t="s">
        <v>2840</v>
      </c>
      <c r="D2427" t="s">
        <v>2839</v>
      </c>
      <c r="E2427" t="s">
        <v>14199</v>
      </c>
      <c r="F2427" t="s">
        <v>42</v>
      </c>
      <c r="G2427" s="2">
        <v>43424</v>
      </c>
      <c r="H2427" s="1">
        <v>880335</v>
      </c>
      <c r="I2427" s="1">
        <v>369740.7</v>
      </c>
    </row>
    <row r="2428" spans="1:9" x14ac:dyDescent="0.25">
      <c r="A2428" t="s">
        <v>22889</v>
      </c>
      <c r="B2428" t="s">
        <v>22890</v>
      </c>
      <c r="C2428" t="s">
        <v>22888</v>
      </c>
      <c r="D2428" t="s">
        <v>22887</v>
      </c>
      <c r="E2428" t="s">
        <v>14199</v>
      </c>
      <c r="F2428" t="s">
        <v>42</v>
      </c>
      <c r="G2428" s="2">
        <v>43367</v>
      </c>
      <c r="H2428" s="1">
        <v>506578</v>
      </c>
      <c r="I2428" s="1">
        <v>278240.77</v>
      </c>
    </row>
    <row r="2429" spans="1:9" x14ac:dyDescent="0.25">
      <c r="A2429" t="s">
        <v>22885</v>
      </c>
      <c r="B2429" t="s">
        <v>22886</v>
      </c>
      <c r="C2429" t="s">
        <v>22884</v>
      </c>
      <c r="D2429" t="s">
        <v>22883</v>
      </c>
      <c r="E2429" t="s">
        <v>14199</v>
      </c>
      <c r="F2429" t="s">
        <v>42</v>
      </c>
      <c r="G2429" s="2">
        <v>43367</v>
      </c>
      <c r="H2429" s="1">
        <v>21296</v>
      </c>
      <c r="I2429" s="1">
        <v>8944.32</v>
      </c>
    </row>
    <row r="2430" spans="1:9" x14ac:dyDescent="0.25">
      <c r="A2430" t="s">
        <v>22881</v>
      </c>
      <c r="B2430" t="s">
        <v>22882</v>
      </c>
      <c r="C2430" t="s">
        <v>22880</v>
      </c>
      <c r="D2430" t="s">
        <v>22879</v>
      </c>
      <c r="E2430" t="s">
        <v>14199</v>
      </c>
      <c r="F2430" t="s">
        <v>42</v>
      </c>
      <c r="G2430" s="2">
        <v>43444</v>
      </c>
      <c r="H2430" s="1">
        <v>38681</v>
      </c>
      <c r="I2430" s="1">
        <v>19340.5</v>
      </c>
    </row>
    <row r="2431" spans="1:9" x14ac:dyDescent="0.25">
      <c r="A2431" t="s">
        <v>22877</v>
      </c>
      <c r="B2431" t="s">
        <v>22878</v>
      </c>
      <c r="C2431" t="s">
        <v>22876</v>
      </c>
      <c r="D2431" t="s">
        <v>22875</v>
      </c>
      <c r="E2431" t="s">
        <v>14199</v>
      </c>
      <c r="F2431" t="s">
        <v>42</v>
      </c>
      <c r="G2431" s="2">
        <v>43395</v>
      </c>
      <c r="H2431" s="1">
        <v>7582</v>
      </c>
      <c r="I2431" s="1">
        <v>3801.81</v>
      </c>
    </row>
    <row r="2432" spans="1:9" x14ac:dyDescent="0.25">
      <c r="A2432" t="s">
        <v>22873</v>
      </c>
      <c r="B2432" t="s">
        <v>22874</v>
      </c>
      <c r="C2432" t="s">
        <v>22872</v>
      </c>
      <c r="D2432" t="s">
        <v>22871</v>
      </c>
      <c r="E2432" t="s">
        <v>14199</v>
      </c>
      <c r="F2432" t="s">
        <v>42</v>
      </c>
      <c r="G2432" s="2">
        <v>43395</v>
      </c>
      <c r="H2432" s="1">
        <v>22677</v>
      </c>
      <c r="I2432" s="1">
        <v>12042.31</v>
      </c>
    </row>
    <row r="2433" spans="1:9" x14ac:dyDescent="0.25">
      <c r="A2433" t="s">
        <v>22869</v>
      </c>
      <c r="B2433" t="s">
        <v>22870</v>
      </c>
      <c r="C2433" t="s">
        <v>22868</v>
      </c>
      <c r="D2433" t="s">
        <v>22867</v>
      </c>
      <c r="E2433" t="s">
        <v>14199</v>
      </c>
      <c r="F2433" t="s">
        <v>42</v>
      </c>
      <c r="G2433" s="2">
        <v>43395</v>
      </c>
      <c r="H2433" s="1">
        <v>8095</v>
      </c>
      <c r="I2433" s="1">
        <v>3717.62</v>
      </c>
    </row>
    <row r="2434" spans="1:9" x14ac:dyDescent="0.25">
      <c r="A2434" t="s">
        <v>22865</v>
      </c>
      <c r="B2434" t="s">
        <v>22866</v>
      </c>
      <c r="C2434" t="s">
        <v>22864</v>
      </c>
      <c r="D2434" t="s">
        <v>22863</v>
      </c>
      <c r="E2434" t="s">
        <v>14199</v>
      </c>
      <c r="F2434" t="s">
        <v>42</v>
      </c>
      <c r="G2434" s="2">
        <v>43395</v>
      </c>
      <c r="H2434" s="1">
        <v>39133</v>
      </c>
      <c r="I2434" s="1">
        <v>16435.86</v>
      </c>
    </row>
    <row r="2435" spans="1:9" x14ac:dyDescent="0.25">
      <c r="A2435" t="s">
        <v>22861</v>
      </c>
      <c r="B2435" t="s">
        <v>22862</v>
      </c>
      <c r="C2435" t="s">
        <v>22860</v>
      </c>
      <c r="D2435" t="s">
        <v>22859</v>
      </c>
      <c r="E2435" t="s">
        <v>14199</v>
      </c>
      <c r="F2435" t="s">
        <v>42</v>
      </c>
      <c r="G2435" s="2">
        <v>43392</v>
      </c>
      <c r="H2435" s="1">
        <v>16403</v>
      </c>
      <c r="I2435" s="1">
        <v>8201.5</v>
      </c>
    </row>
    <row r="2436" spans="1:9" x14ac:dyDescent="0.25">
      <c r="A2436" t="s">
        <v>22857</v>
      </c>
      <c r="B2436" t="s">
        <v>22858</v>
      </c>
      <c r="C2436" t="s">
        <v>22856</v>
      </c>
      <c r="D2436" t="s">
        <v>22855</v>
      </c>
      <c r="E2436" t="s">
        <v>14199</v>
      </c>
      <c r="F2436" t="s">
        <v>42</v>
      </c>
      <c r="G2436" s="2">
        <v>43392</v>
      </c>
      <c r="H2436" s="1">
        <v>11480</v>
      </c>
      <c r="I2436" s="1">
        <v>5740</v>
      </c>
    </row>
    <row r="2437" spans="1:9" x14ac:dyDescent="0.25">
      <c r="A2437" t="s">
        <v>22853</v>
      </c>
      <c r="B2437" t="s">
        <v>22854</v>
      </c>
      <c r="C2437" t="s">
        <v>22852</v>
      </c>
      <c r="D2437" t="s">
        <v>22851</v>
      </c>
      <c r="E2437" t="s">
        <v>14199</v>
      </c>
      <c r="F2437" t="s">
        <v>42</v>
      </c>
      <c r="G2437" s="2">
        <v>43392</v>
      </c>
      <c r="H2437" s="1">
        <v>37185</v>
      </c>
      <c r="I2437" s="1">
        <v>18592.5</v>
      </c>
    </row>
    <row r="2438" spans="1:9" x14ac:dyDescent="0.25">
      <c r="A2438" t="s">
        <v>22849</v>
      </c>
      <c r="B2438" t="s">
        <v>22850</v>
      </c>
      <c r="C2438" t="s">
        <v>22848</v>
      </c>
      <c r="D2438" t="s">
        <v>22847</v>
      </c>
      <c r="E2438" t="s">
        <v>14199</v>
      </c>
      <c r="F2438" t="s">
        <v>42</v>
      </c>
      <c r="G2438" s="2">
        <v>43392</v>
      </c>
      <c r="H2438" s="1">
        <v>9484</v>
      </c>
      <c r="I2438" s="1">
        <v>4742</v>
      </c>
    </row>
    <row r="2439" spans="1:9" x14ac:dyDescent="0.25">
      <c r="A2439" t="s">
        <v>22845</v>
      </c>
      <c r="B2439" t="s">
        <v>22846</v>
      </c>
      <c r="C2439" t="s">
        <v>22844</v>
      </c>
      <c r="D2439" t="s">
        <v>22843</v>
      </c>
      <c r="E2439" t="s">
        <v>14199</v>
      </c>
      <c r="F2439" t="s">
        <v>42</v>
      </c>
      <c r="G2439" s="2">
        <v>43392</v>
      </c>
      <c r="H2439" s="1">
        <v>15509</v>
      </c>
      <c r="I2439" s="1">
        <v>7754.5</v>
      </c>
    </row>
    <row r="2440" spans="1:9" x14ac:dyDescent="0.25">
      <c r="A2440" t="s">
        <v>22841</v>
      </c>
      <c r="B2440" t="s">
        <v>22842</v>
      </c>
      <c r="C2440" t="s">
        <v>22840</v>
      </c>
      <c r="D2440" t="s">
        <v>22839</v>
      </c>
      <c r="E2440" t="s">
        <v>14199</v>
      </c>
      <c r="F2440" t="s">
        <v>42</v>
      </c>
      <c r="G2440" s="2">
        <v>43392</v>
      </c>
      <c r="H2440" s="1">
        <v>20908</v>
      </c>
      <c r="I2440" s="1">
        <v>9678.7199999999993</v>
      </c>
    </row>
    <row r="2441" spans="1:9" x14ac:dyDescent="0.25">
      <c r="A2441" t="s">
        <v>22837</v>
      </c>
      <c r="B2441" t="s">
        <v>22838</v>
      </c>
      <c r="C2441" t="s">
        <v>22836</v>
      </c>
      <c r="D2441" t="s">
        <v>22835</v>
      </c>
      <c r="E2441" t="s">
        <v>14199</v>
      </c>
      <c r="F2441" t="s">
        <v>42</v>
      </c>
      <c r="G2441" s="2">
        <v>43390</v>
      </c>
      <c r="H2441" s="1">
        <v>14337</v>
      </c>
      <c r="I2441" s="1">
        <v>6021.54</v>
      </c>
    </row>
    <row r="2442" spans="1:9" x14ac:dyDescent="0.25">
      <c r="A2442" t="s">
        <v>22833</v>
      </c>
      <c r="B2442" t="s">
        <v>22834</v>
      </c>
      <c r="C2442" t="s">
        <v>10596</v>
      </c>
      <c r="D2442" t="s">
        <v>10595</v>
      </c>
      <c r="E2442" t="s">
        <v>14199</v>
      </c>
      <c r="F2442" t="s">
        <v>42</v>
      </c>
      <c r="G2442" s="2">
        <v>43433</v>
      </c>
      <c r="H2442" s="1">
        <v>148126</v>
      </c>
      <c r="I2442" s="1">
        <v>69756.22</v>
      </c>
    </row>
    <row r="2443" spans="1:9" x14ac:dyDescent="0.25">
      <c r="A2443" t="s">
        <v>22831</v>
      </c>
      <c r="B2443" t="s">
        <v>22832</v>
      </c>
      <c r="C2443" t="s">
        <v>22830</v>
      </c>
      <c r="D2443" t="s">
        <v>22829</v>
      </c>
      <c r="E2443" t="s">
        <v>14199</v>
      </c>
      <c r="F2443" t="s">
        <v>42</v>
      </c>
      <c r="G2443" s="2">
        <v>43430</v>
      </c>
      <c r="H2443" s="1">
        <v>378182</v>
      </c>
      <c r="I2443" s="1">
        <v>169537.74</v>
      </c>
    </row>
    <row r="2444" spans="1:9" x14ac:dyDescent="0.25">
      <c r="A2444" t="s">
        <v>22827</v>
      </c>
      <c r="B2444" t="s">
        <v>22828</v>
      </c>
      <c r="C2444" t="s">
        <v>22826</v>
      </c>
      <c r="D2444" t="s">
        <v>22825</v>
      </c>
      <c r="E2444" t="s">
        <v>14199</v>
      </c>
      <c r="F2444" t="s">
        <v>42</v>
      </c>
      <c r="G2444" s="2">
        <v>43173</v>
      </c>
      <c r="H2444" s="1">
        <v>55688</v>
      </c>
      <c r="I2444" s="1">
        <v>22304.9</v>
      </c>
    </row>
    <row r="2445" spans="1:9" x14ac:dyDescent="0.25">
      <c r="A2445" t="s">
        <v>22823</v>
      </c>
      <c r="B2445" t="s">
        <v>22824</v>
      </c>
      <c r="C2445" t="s">
        <v>22822</v>
      </c>
      <c r="D2445" t="s">
        <v>22821</v>
      </c>
      <c r="E2445" t="s">
        <v>14199</v>
      </c>
      <c r="F2445" t="s">
        <v>42</v>
      </c>
      <c r="G2445" s="2">
        <v>43388</v>
      </c>
      <c r="H2445" s="1">
        <v>82699</v>
      </c>
      <c r="I2445" s="1">
        <v>34733.58</v>
      </c>
    </row>
    <row r="2446" spans="1:9" x14ac:dyDescent="0.25">
      <c r="A2446" t="s">
        <v>22819</v>
      </c>
      <c r="B2446" t="s">
        <v>22820</v>
      </c>
      <c r="C2446" t="s">
        <v>22818</v>
      </c>
      <c r="D2446" t="s">
        <v>22817</v>
      </c>
      <c r="E2446" t="s">
        <v>14199</v>
      </c>
      <c r="F2446" t="s">
        <v>42</v>
      </c>
      <c r="G2446" s="2">
        <v>43392</v>
      </c>
      <c r="H2446" s="1">
        <v>36448</v>
      </c>
      <c r="I2446" s="1">
        <v>18224</v>
      </c>
    </row>
    <row r="2447" spans="1:9" x14ac:dyDescent="0.25">
      <c r="A2447" t="s">
        <v>22815</v>
      </c>
      <c r="B2447" t="s">
        <v>22816</v>
      </c>
      <c r="C2447" t="s">
        <v>22814</v>
      </c>
      <c r="D2447" t="s">
        <v>22813</v>
      </c>
      <c r="E2447" t="s">
        <v>14199</v>
      </c>
      <c r="F2447" t="s">
        <v>42</v>
      </c>
      <c r="G2447" s="2">
        <v>43384</v>
      </c>
      <c r="H2447" s="1">
        <v>63010</v>
      </c>
      <c r="I2447" s="1">
        <v>28054.28</v>
      </c>
    </row>
    <row r="2448" spans="1:9" x14ac:dyDescent="0.25">
      <c r="A2448" t="s">
        <v>22811</v>
      </c>
      <c r="B2448" t="s">
        <v>22812</v>
      </c>
      <c r="C2448" t="s">
        <v>22810</v>
      </c>
      <c r="D2448" t="s">
        <v>22809</v>
      </c>
      <c r="E2448" t="s">
        <v>14199</v>
      </c>
      <c r="F2448" t="s">
        <v>42</v>
      </c>
      <c r="G2448" s="2">
        <v>43384</v>
      </c>
      <c r="H2448" s="1">
        <v>110371</v>
      </c>
      <c r="I2448" s="1">
        <v>49940.14</v>
      </c>
    </row>
    <row r="2449" spans="1:9" x14ac:dyDescent="0.25">
      <c r="A2449" t="s">
        <v>22807</v>
      </c>
      <c r="B2449" t="s">
        <v>22808</v>
      </c>
      <c r="C2449" t="s">
        <v>1837</v>
      </c>
      <c r="D2449" t="s">
        <v>1836</v>
      </c>
      <c r="E2449" t="s">
        <v>14199</v>
      </c>
      <c r="F2449" t="s">
        <v>42</v>
      </c>
      <c r="G2449" s="2">
        <v>43432</v>
      </c>
      <c r="H2449" s="1">
        <v>825416</v>
      </c>
      <c r="I2449" s="1">
        <v>365796.83</v>
      </c>
    </row>
    <row r="2450" spans="1:9" x14ac:dyDescent="0.25">
      <c r="A2450" t="s">
        <v>22805</v>
      </c>
      <c r="B2450" t="s">
        <v>22806</v>
      </c>
      <c r="C2450" t="s">
        <v>22804</v>
      </c>
      <c r="D2450" t="s">
        <v>22803</v>
      </c>
      <c r="E2450" t="s">
        <v>14199</v>
      </c>
      <c r="F2450" t="s">
        <v>42</v>
      </c>
      <c r="G2450" s="2">
        <v>43384</v>
      </c>
      <c r="H2450" s="1">
        <v>124075</v>
      </c>
      <c r="I2450" s="1">
        <v>55070.82</v>
      </c>
    </row>
    <row r="2451" spans="1:9" x14ac:dyDescent="0.25">
      <c r="A2451" t="s">
        <v>22801</v>
      </c>
      <c r="B2451" t="s">
        <v>22802</v>
      </c>
      <c r="C2451" t="s">
        <v>5438</v>
      </c>
      <c r="D2451" t="s">
        <v>5437</v>
      </c>
      <c r="E2451" t="s">
        <v>14199</v>
      </c>
      <c r="F2451" t="s">
        <v>42</v>
      </c>
      <c r="G2451" s="2">
        <v>43384</v>
      </c>
      <c r="H2451" s="1">
        <v>18192</v>
      </c>
      <c r="I2451" s="1">
        <v>8890.11</v>
      </c>
    </row>
    <row r="2452" spans="1:9" x14ac:dyDescent="0.25">
      <c r="A2452" t="s">
        <v>22799</v>
      </c>
      <c r="B2452" t="s">
        <v>22800</v>
      </c>
      <c r="C2452" t="s">
        <v>22798</v>
      </c>
      <c r="D2452" t="s">
        <v>22797</v>
      </c>
      <c r="E2452" t="s">
        <v>14199</v>
      </c>
      <c r="F2452" t="s">
        <v>42</v>
      </c>
      <c r="G2452" s="2">
        <v>43384</v>
      </c>
      <c r="H2452" s="1">
        <v>4952</v>
      </c>
      <c r="I2452" s="1">
        <v>2079.84</v>
      </c>
    </row>
    <row r="2453" spans="1:9" x14ac:dyDescent="0.25">
      <c r="A2453" t="s">
        <v>22795</v>
      </c>
      <c r="B2453" t="s">
        <v>22796</v>
      </c>
      <c r="C2453" t="s">
        <v>5480</v>
      </c>
      <c r="D2453" t="s">
        <v>5479</v>
      </c>
      <c r="E2453" t="s">
        <v>14199</v>
      </c>
      <c r="F2453" t="s">
        <v>42</v>
      </c>
      <c r="G2453" s="2">
        <v>43384</v>
      </c>
      <c r="H2453" s="1">
        <v>37188</v>
      </c>
      <c r="I2453" s="1">
        <v>17638.32</v>
      </c>
    </row>
    <row r="2454" spans="1:9" x14ac:dyDescent="0.25">
      <c r="A2454" t="s">
        <v>22793</v>
      </c>
      <c r="B2454" t="s">
        <v>22794</v>
      </c>
      <c r="C2454" t="s">
        <v>22792</v>
      </c>
      <c r="D2454" t="s">
        <v>22791</v>
      </c>
      <c r="E2454" t="s">
        <v>14199</v>
      </c>
      <c r="F2454" t="s">
        <v>4</v>
      </c>
      <c r="G2454" s="2">
        <v>43439</v>
      </c>
      <c r="H2454" s="1">
        <v>137125</v>
      </c>
      <c r="I2454" s="1">
        <v>57592.5</v>
      </c>
    </row>
    <row r="2455" spans="1:9" x14ac:dyDescent="0.25">
      <c r="A2455" t="s">
        <v>22789</v>
      </c>
      <c r="B2455" t="s">
        <v>22790</v>
      </c>
      <c r="C2455" t="s">
        <v>4343</v>
      </c>
      <c r="D2455" t="s">
        <v>4342</v>
      </c>
      <c r="E2455" t="s">
        <v>14199</v>
      </c>
      <c r="F2455" t="s">
        <v>4</v>
      </c>
      <c r="G2455" s="2">
        <v>43439</v>
      </c>
      <c r="H2455" s="1">
        <v>795136</v>
      </c>
      <c r="I2455" s="1">
        <v>337127.28</v>
      </c>
    </row>
    <row r="2456" spans="1:9" x14ac:dyDescent="0.25">
      <c r="A2456" t="s">
        <v>22787</v>
      </c>
      <c r="B2456" t="s">
        <v>22788</v>
      </c>
      <c r="C2456" t="s">
        <v>22786</v>
      </c>
      <c r="D2456" t="s">
        <v>22785</v>
      </c>
      <c r="E2456" t="s">
        <v>14199</v>
      </c>
      <c r="F2456" t="s">
        <v>1729</v>
      </c>
      <c r="G2456" s="2">
        <v>43439</v>
      </c>
      <c r="H2456" s="1">
        <v>16127</v>
      </c>
      <c r="I2456" s="1">
        <v>6773.34</v>
      </c>
    </row>
    <row r="2457" spans="1:9" x14ac:dyDescent="0.25">
      <c r="A2457" t="s">
        <v>22783</v>
      </c>
      <c r="B2457" t="s">
        <v>22784</v>
      </c>
      <c r="C2457" t="s">
        <v>22782</v>
      </c>
      <c r="D2457" t="s">
        <v>22781</v>
      </c>
      <c r="E2457" t="s">
        <v>14199</v>
      </c>
      <c r="F2457" t="s">
        <v>4</v>
      </c>
      <c r="G2457" s="2">
        <v>43439</v>
      </c>
      <c r="H2457" s="1">
        <v>98071</v>
      </c>
      <c r="I2457" s="1">
        <v>41189.82</v>
      </c>
    </row>
    <row r="2458" spans="1:9" x14ac:dyDescent="0.25">
      <c r="A2458" t="s">
        <v>22779</v>
      </c>
      <c r="B2458" t="s">
        <v>22780</v>
      </c>
      <c r="C2458" t="s">
        <v>8317</v>
      </c>
      <c r="D2458" t="s">
        <v>8316</v>
      </c>
      <c r="E2458" t="s">
        <v>14199</v>
      </c>
      <c r="F2458" t="s">
        <v>4</v>
      </c>
      <c r="G2458" s="2">
        <v>43439</v>
      </c>
      <c r="H2458" s="1">
        <v>25567</v>
      </c>
      <c r="I2458" s="1">
        <v>11967.58</v>
      </c>
    </row>
    <row r="2459" spans="1:9" x14ac:dyDescent="0.25">
      <c r="A2459" t="s">
        <v>22777</v>
      </c>
      <c r="B2459" t="s">
        <v>22778</v>
      </c>
      <c r="C2459" t="s">
        <v>22776</v>
      </c>
      <c r="D2459" t="s">
        <v>22775</v>
      </c>
      <c r="E2459" t="s">
        <v>14199</v>
      </c>
      <c r="F2459" t="s">
        <v>4</v>
      </c>
      <c r="G2459" s="2">
        <v>43439</v>
      </c>
      <c r="H2459" s="1">
        <v>7938</v>
      </c>
      <c r="I2459" s="1">
        <v>3333.96</v>
      </c>
    </row>
    <row r="2460" spans="1:9" x14ac:dyDescent="0.25">
      <c r="A2460" t="s">
        <v>22773</v>
      </c>
      <c r="B2460" t="s">
        <v>22774</v>
      </c>
      <c r="C2460" t="s">
        <v>22772</v>
      </c>
      <c r="D2460" t="s">
        <v>22771</v>
      </c>
      <c r="E2460" t="s">
        <v>14199</v>
      </c>
      <c r="F2460" t="s">
        <v>4</v>
      </c>
      <c r="G2460" s="2">
        <v>43439</v>
      </c>
      <c r="H2460" s="1">
        <v>25485</v>
      </c>
      <c r="I2460" s="1">
        <v>10703.7</v>
      </c>
    </row>
    <row r="2461" spans="1:9" x14ac:dyDescent="0.25">
      <c r="A2461" t="s">
        <v>22769</v>
      </c>
      <c r="B2461" t="s">
        <v>22770</v>
      </c>
      <c r="C2461" t="s">
        <v>22768</v>
      </c>
      <c r="D2461" t="s">
        <v>22767</v>
      </c>
      <c r="E2461" t="s">
        <v>14199</v>
      </c>
      <c r="F2461" t="s">
        <v>4</v>
      </c>
      <c r="G2461" s="2">
        <v>43378</v>
      </c>
      <c r="H2461" s="1">
        <v>72679</v>
      </c>
      <c r="I2461" s="1">
        <v>31188.05</v>
      </c>
    </row>
    <row r="2462" spans="1:9" x14ac:dyDescent="0.25">
      <c r="A2462" t="s">
        <v>22765</v>
      </c>
      <c r="B2462" t="s">
        <v>22766</v>
      </c>
      <c r="C2462" t="s">
        <v>22764</v>
      </c>
      <c r="D2462" t="s">
        <v>22763</v>
      </c>
      <c r="E2462" t="s">
        <v>14199</v>
      </c>
      <c r="F2462" t="s">
        <v>4</v>
      </c>
      <c r="G2462" s="2">
        <v>43378</v>
      </c>
      <c r="H2462" s="1">
        <v>159284</v>
      </c>
      <c r="I2462" s="1">
        <v>70555.92</v>
      </c>
    </row>
    <row r="2463" spans="1:9" x14ac:dyDescent="0.25">
      <c r="A2463" t="s">
        <v>22761</v>
      </c>
      <c r="B2463" t="s">
        <v>22762</v>
      </c>
      <c r="C2463" t="s">
        <v>22760</v>
      </c>
      <c r="D2463" t="s">
        <v>22759</v>
      </c>
      <c r="E2463" t="s">
        <v>14199</v>
      </c>
      <c r="F2463" t="s">
        <v>4</v>
      </c>
      <c r="G2463" s="2">
        <v>43377</v>
      </c>
      <c r="H2463" s="1">
        <v>469399</v>
      </c>
      <c r="I2463" s="1">
        <v>201953.42</v>
      </c>
    </row>
    <row r="2464" spans="1:9" x14ac:dyDescent="0.25">
      <c r="A2464" t="s">
        <v>22757</v>
      </c>
      <c r="B2464" t="s">
        <v>22758</v>
      </c>
      <c r="C2464" t="s">
        <v>6917</v>
      </c>
      <c r="D2464" t="s">
        <v>22756</v>
      </c>
      <c r="E2464" t="s">
        <v>14199</v>
      </c>
      <c r="F2464" t="s">
        <v>4</v>
      </c>
      <c r="G2464" s="2">
        <v>43378</v>
      </c>
      <c r="H2464" s="1">
        <v>48196</v>
      </c>
      <c r="I2464" s="1">
        <v>20242.32</v>
      </c>
    </row>
    <row r="2465" spans="1:9" x14ac:dyDescent="0.25">
      <c r="A2465" t="s">
        <v>22754</v>
      </c>
      <c r="B2465" t="s">
        <v>22755</v>
      </c>
      <c r="C2465" t="s">
        <v>6917</v>
      </c>
      <c r="D2465" t="s">
        <v>6916</v>
      </c>
      <c r="E2465" t="s">
        <v>14199</v>
      </c>
      <c r="F2465" t="s">
        <v>4</v>
      </c>
      <c r="G2465" s="2">
        <v>43378</v>
      </c>
      <c r="H2465" s="1">
        <v>34253</v>
      </c>
      <c r="I2465" s="1">
        <v>14386.26</v>
      </c>
    </row>
    <row r="2466" spans="1:9" x14ac:dyDescent="0.25">
      <c r="A2466" t="s">
        <v>22752</v>
      </c>
      <c r="B2466" t="s">
        <v>22753</v>
      </c>
      <c r="C2466" t="s">
        <v>22751</v>
      </c>
      <c r="D2466" t="s">
        <v>22750</v>
      </c>
      <c r="E2466" t="s">
        <v>14199</v>
      </c>
      <c r="F2466" t="s">
        <v>4</v>
      </c>
      <c r="G2466" s="2">
        <v>43378</v>
      </c>
      <c r="H2466" s="1">
        <v>30893</v>
      </c>
      <c r="I2466" s="1">
        <v>13317.87</v>
      </c>
    </row>
    <row r="2467" spans="1:9" x14ac:dyDescent="0.25">
      <c r="A2467" t="s">
        <v>22748</v>
      </c>
      <c r="B2467" t="s">
        <v>22749</v>
      </c>
      <c r="C2467" t="s">
        <v>9296</v>
      </c>
      <c r="D2467" t="s">
        <v>9295</v>
      </c>
      <c r="E2467" t="s">
        <v>14199</v>
      </c>
      <c r="F2467" t="s">
        <v>4</v>
      </c>
      <c r="G2467" s="2">
        <v>43377</v>
      </c>
      <c r="H2467" s="1">
        <v>783545</v>
      </c>
      <c r="I2467" s="1">
        <v>370705.88</v>
      </c>
    </row>
    <row r="2468" spans="1:9" x14ac:dyDescent="0.25">
      <c r="A2468" t="s">
        <v>22746</v>
      </c>
      <c r="B2468" t="s">
        <v>22747</v>
      </c>
      <c r="C2468" t="s">
        <v>22745</v>
      </c>
      <c r="D2468" t="s">
        <v>22744</v>
      </c>
      <c r="E2468" t="s">
        <v>14199</v>
      </c>
      <c r="F2468" t="s">
        <v>4</v>
      </c>
      <c r="G2468" s="2">
        <v>43437</v>
      </c>
      <c r="H2468" s="1">
        <v>41149</v>
      </c>
      <c r="I2468" s="1">
        <v>18706.990000000002</v>
      </c>
    </row>
    <row r="2469" spans="1:9" x14ac:dyDescent="0.25">
      <c r="A2469" t="s">
        <v>22742</v>
      </c>
      <c r="B2469" t="s">
        <v>22743</v>
      </c>
      <c r="C2469" t="s">
        <v>5446</v>
      </c>
      <c r="D2469" t="s">
        <v>5445</v>
      </c>
      <c r="E2469" t="s">
        <v>14199</v>
      </c>
      <c r="F2469" t="s">
        <v>4</v>
      </c>
      <c r="G2469" s="2">
        <v>43377</v>
      </c>
      <c r="H2469" s="1">
        <v>665831</v>
      </c>
      <c r="I2469" s="1">
        <v>288980.14</v>
      </c>
    </row>
    <row r="2470" spans="1:9" x14ac:dyDescent="0.25">
      <c r="A2470" t="s">
        <v>22740</v>
      </c>
      <c r="B2470" t="s">
        <v>22741</v>
      </c>
      <c r="C2470" t="s">
        <v>22739</v>
      </c>
      <c r="D2470" t="s">
        <v>22738</v>
      </c>
      <c r="E2470" t="s">
        <v>14199</v>
      </c>
      <c r="F2470" t="s">
        <v>4</v>
      </c>
      <c r="G2470" s="2">
        <v>43370</v>
      </c>
      <c r="H2470" s="1">
        <v>11704</v>
      </c>
      <c r="I2470" s="1">
        <v>5852</v>
      </c>
    </row>
    <row r="2471" spans="1:9" x14ac:dyDescent="0.25">
      <c r="A2471" t="s">
        <v>22736</v>
      </c>
      <c r="B2471" t="s">
        <v>22737</v>
      </c>
      <c r="C2471" t="s">
        <v>5532</v>
      </c>
      <c r="D2471" t="s">
        <v>5531</v>
      </c>
      <c r="E2471" t="s">
        <v>14199</v>
      </c>
      <c r="F2471" t="s">
        <v>4</v>
      </c>
      <c r="G2471" s="2">
        <v>43382</v>
      </c>
      <c r="H2471" s="1">
        <v>10061</v>
      </c>
      <c r="I2471" s="1">
        <v>25675.87</v>
      </c>
    </row>
    <row r="2472" spans="1:9" x14ac:dyDescent="0.25">
      <c r="A2472" t="s">
        <v>22734</v>
      </c>
      <c r="B2472" t="s">
        <v>22735</v>
      </c>
      <c r="C2472" t="s">
        <v>12390</v>
      </c>
      <c r="D2472" t="s">
        <v>12389</v>
      </c>
      <c r="E2472" t="s">
        <v>14199</v>
      </c>
      <c r="F2472" t="s">
        <v>42</v>
      </c>
      <c r="G2472" s="2">
        <v>43392</v>
      </c>
      <c r="H2472" s="1">
        <v>198022</v>
      </c>
      <c r="I2472" s="1">
        <v>97878.52</v>
      </c>
    </row>
    <row r="2473" spans="1:9" x14ac:dyDescent="0.25">
      <c r="A2473" t="s">
        <v>22732</v>
      </c>
      <c r="B2473" t="s">
        <v>22733</v>
      </c>
      <c r="C2473" t="s">
        <v>22731</v>
      </c>
      <c r="D2473" t="s">
        <v>22730</v>
      </c>
      <c r="E2473" t="s">
        <v>14199</v>
      </c>
      <c r="F2473" t="s">
        <v>4</v>
      </c>
      <c r="G2473" s="2">
        <v>43392</v>
      </c>
      <c r="H2473" s="1">
        <v>162970</v>
      </c>
      <c r="I2473" s="1">
        <v>73184.039999999994</v>
      </c>
    </row>
    <row r="2474" spans="1:9" x14ac:dyDescent="0.25">
      <c r="A2474" t="s">
        <v>22728</v>
      </c>
      <c r="B2474" t="s">
        <v>22729</v>
      </c>
      <c r="C2474" t="s">
        <v>22727</v>
      </c>
      <c r="D2474" t="s">
        <v>22726</v>
      </c>
      <c r="E2474" t="s">
        <v>14199</v>
      </c>
      <c r="F2474" t="s">
        <v>4</v>
      </c>
      <c r="G2474" s="2">
        <v>43392</v>
      </c>
      <c r="H2474" s="1">
        <v>281020</v>
      </c>
      <c r="I2474" s="1">
        <v>126809.68</v>
      </c>
    </row>
    <row r="2475" spans="1:9" x14ac:dyDescent="0.25">
      <c r="A2475" t="s">
        <v>22724</v>
      </c>
      <c r="B2475" t="s">
        <v>22725</v>
      </c>
      <c r="C2475" t="s">
        <v>22723</v>
      </c>
      <c r="D2475" t="s">
        <v>22722</v>
      </c>
      <c r="E2475" t="s">
        <v>14199</v>
      </c>
      <c r="F2475" t="s">
        <v>42</v>
      </c>
      <c r="G2475" s="2">
        <v>43392</v>
      </c>
      <c r="H2475" s="1">
        <v>237505</v>
      </c>
      <c r="I2475" s="1">
        <v>101500.1</v>
      </c>
    </row>
    <row r="2476" spans="1:9" x14ac:dyDescent="0.25">
      <c r="A2476" t="s">
        <v>22720</v>
      </c>
      <c r="B2476" t="s">
        <v>22721</v>
      </c>
      <c r="C2476" t="s">
        <v>22719</v>
      </c>
      <c r="D2476" t="s">
        <v>22718</v>
      </c>
      <c r="E2476" t="s">
        <v>14199</v>
      </c>
      <c r="F2476" t="s">
        <v>42</v>
      </c>
      <c r="G2476" s="2">
        <v>43392</v>
      </c>
      <c r="H2476" s="1">
        <v>35531</v>
      </c>
      <c r="I2476" s="1">
        <v>15072.13</v>
      </c>
    </row>
    <row r="2477" spans="1:9" x14ac:dyDescent="0.25">
      <c r="A2477" t="s">
        <v>22716</v>
      </c>
      <c r="B2477" t="s">
        <v>22717</v>
      </c>
      <c r="C2477" t="s">
        <v>22715</v>
      </c>
      <c r="D2477" t="s">
        <v>22714</v>
      </c>
      <c r="E2477" t="s">
        <v>14199</v>
      </c>
      <c r="F2477" t="s">
        <v>42</v>
      </c>
      <c r="G2477" s="2">
        <v>43392</v>
      </c>
      <c r="H2477" s="1">
        <v>30700</v>
      </c>
      <c r="I2477" s="1">
        <v>12894</v>
      </c>
    </row>
    <row r="2478" spans="1:9" x14ac:dyDescent="0.25">
      <c r="A2478" t="s">
        <v>22712</v>
      </c>
      <c r="B2478" t="s">
        <v>22713</v>
      </c>
      <c r="C2478" t="s">
        <v>7145</v>
      </c>
      <c r="D2478" t="s">
        <v>7144</v>
      </c>
      <c r="E2478" t="s">
        <v>14199</v>
      </c>
      <c r="F2478" t="s">
        <v>4</v>
      </c>
      <c r="G2478" s="2">
        <v>43375</v>
      </c>
      <c r="H2478" s="1">
        <v>217414</v>
      </c>
      <c r="I2478" s="1">
        <v>91313.88</v>
      </c>
    </row>
    <row r="2479" spans="1:9" x14ac:dyDescent="0.25">
      <c r="A2479" t="s">
        <v>22710</v>
      </c>
      <c r="B2479" t="s">
        <v>22711</v>
      </c>
      <c r="C2479" t="s">
        <v>7107</v>
      </c>
      <c r="D2479" t="s">
        <v>7106</v>
      </c>
      <c r="E2479" t="s">
        <v>14199</v>
      </c>
      <c r="F2479" t="s">
        <v>42</v>
      </c>
      <c r="G2479" s="2">
        <v>43375</v>
      </c>
      <c r="H2479" s="1">
        <v>101369</v>
      </c>
      <c r="I2479" s="1">
        <v>52519.59</v>
      </c>
    </row>
    <row r="2480" spans="1:9" x14ac:dyDescent="0.25">
      <c r="A2480" t="s">
        <v>22708</v>
      </c>
      <c r="B2480" t="s">
        <v>22709</v>
      </c>
      <c r="C2480" t="s">
        <v>22707</v>
      </c>
      <c r="D2480" t="s">
        <v>22706</v>
      </c>
      <c r="E2480" t="s">
        <v>14199</v>
      </c>
      <c r="F2480" t="s">
        <v>42</v>
      </c>
      <c r="G2480" s="2">
        <v>43375</v>
      </c>
      <c r="H2480" s="1">
        <v>60282</v>
      </c>
      <c r="I2480" s="1">
        <v>30817.05</v>
      </c>
    </row>
    <row r="2481" spans="1:9" x14ac:dyDescent="0.25">
      <c r="A2481" t="s">
        <v>22704</v>
      </c>
      <c r="B2481" t="s">
        <v>22705</v>
      </c>
      <c r="C2481" t="s">
        <v>22703</v>
      </c>
      <c r="D2481" t="s">
        <v>22702</v>
      </c>
      <c r="E2481" t="s">
        <v>14199</v>
      </c>
      <c r="F2481" t="s">
        <v>42</v>
      </c>
      <c r="G2481" s="2">
        <v>43375</v>
      </c>
      <c r="H2481" s="1">
        <v>41553</v>
      </c>
      <c r="I2481" s="1">
        <v>17452.259999999998</v>
      </c>
    </row>
    <row r="2482" spans="1:9" x14ac:dyDescent="0.25">
      <c r="A2482" t="s">
        <v>22700</v>
      </c>
      <c r="B2482" t="s">
        <v>22701</v>
      </c>
      <c r="C2482" t="s">
        <v>22699</v>
      </c>
      <c r="D2482" t="s">
        <v>22698</v>
      </c>
      <c r="E2482" t="s">
        <v>14199</v>
      </c>
      <c r="F2482" t="s">
        <v>4</v>
      </c>
      <c r="G2482" s="2">
        <v>43375</v>
      </c>
      <c r="H2482" s="1">
        <v>268060</v>
      </c>
      <c r="I2482" s="1">
        <v>114210.59</v>
      </c>
    </row>
    <row r="2483" spans="1:9" x14ac:dyDescent="0.25">
      <c r="A2483" t="s">
        <v>22696</v>
      </c>
      <c r="B2483" t="s">
        <v>22697</v>
      </c>
      <c r="C2483" t="s">
        <v>511</v>
      </c>
      <c r="D2483" t="s">
        <v>510</v>
      </c>
      <c r="E2483" t="s">
        <v>14199</v>
      </c>
      <c r="F2483" t="s">
        <v>42</v>
      </c>
      <c r="G2483" s="2">
        <v>43375</v>
      </c>
      <c r="H2483" s="1">
        <v>72393</v>
      </c>
      <c r="I2483" s="1">
        <v>30405.06</v>
      </c>
    </row>
    <row r="2484" spans="1:9" x14ac:dyDescent="0.25">
      <c r="A2484" t="s">
        <v>22694</v>
      </c>
      <c r="B2484" t="s">
        <v>22695</v>
      </c>
      <c r="C2484" t="s">
        <v>22693</v>
      </c>
      <c r="D2484" t="s">
        <v>22692</v>
      </c>
      <c r="E2484" t="s">
        <v>14199</v>
      </c>
      <c r="F2484" t="s">
        <v>42</v>
      </c>
      <c r="G2484" s="2">
        <v>43369</v>
      </c>
      <c r="H2484" s="1">
        <v>81899</v>
      </c>
      <c r="I2484" s="1">
        <v>38244.28</v>
      </c>
    </row>
    <row r="2485" spans="1:9" x14ac:dyDescent="0.25">
      <c r="A2485" t="s">
        <v>22690</v>
      </c>
      <c r="B2485" t="s">
        <v>22691</v>
      </c>
      <c r="C2485" t="s">
        <v>22689</v>
      </c>
      <c r="D2485" t="s">
        <v>22688</v>
      </c>
      <c r="E2485" t="s">
        <v>14199</v>
      </c>
      <c r="F2485" t="s">
        <v>42</v>
      </c>
      <c r="G2485" s="2">
        <v>43369</v>
      </c>
      <c r="H2485" s="1">
        <v>9881</v>
      </c>
      <c r="I2485" s="1">
        <v>5434.55</v>
      </c>
    </row>
    <row r="2486" spans="1:9" x14ac:dyDescent="0.25">
      <c r="A2486" t="s">
        <v>22686</v>
      </c>
      <c r="B2486" t="s">
        <v>22687</v>
      </c>
      <c r="C2486" t="s">
        <v>6873</v>
      </c>
      <c r="D2486" t="s">
        <v>6872</v>
      </c>
      <c r="E2486" t="s">
        <v>14199</v>
      </c>
      <c r="F2486" t="s">
        <v>4</v>
      </c>
      <c r="G2486" s="2">
        <v>43418</v>
      </c>
      <c r="H2486" s="1">
        <v>55808</v>
      </c>
      <c r="I2486" s="1">
        <v>24194.400000000001</v>
      </c>
    </row>
    <row r="2487" spans="1:9" x14ac:dyDescent="0.25">
      <c r="A2487" t="s">
        <v>22684</v>
      </c>
      <c r="B2487" t="s">
        <v>22685</v>
      </c>
      <c r="C2487" t="s">
        <v>8245</v>
      </c>
      <c r="D2487" t="s">
        <v>8244</v>
      </c>
      <c r="E2487" t="s">
        <v>14199</v>
      </c>
      <c r="F2487" t="s">
        <v>42</v>
      </c>
      <c r="G2487" s="2">
        <v>43369</v>
      </c>
      <c r="H2487" s="1">
        <v>315226</v>
      </c>
      <c r="I2487" s="1">
        <v>147537.79999999999</v>
      </c>
    </row>
    <row r="2488" spans="1:9" x14ac:dyDescent="0.25">
      <c r="A2488" t="s">
        <v>22682</v>
      </c>
      <c r="B2488" t="s">
        <v>22683</v>
      </c>
      <c r="C2488" t="s">
        <v>22681</v>
      </c>
      <c r="D2488" t="s">
        <v>22680</v>
      </c>
      <c r="E2488" t="s">
        <v>14199</v>
      </c>
      <c r="F2488" t="s">
        <v>42</v>
      </c>
      <c r="G2488" s="2">
        <v>43378</v>
      </c>
      <c r="H2488" s="1">
        <v>44653</v>
      </c>
      <c r="I2488" s="1">
        <v>19647.14</v>
      </c>
    </row>
    <row r="2489" spans="1:9" x14ac:dyDescent="0.25">
      <c r="A2489" t="s">
        <v>22678</v>
      </c>
      <c r="B2489" t="s">
        <v>22679</v>
      </c>
      <c r="C2489" t="s">
        <v>22677</v>
      </c>
      <c r="D2489" t="s">
        <v>22676</v>
      </c>
      <c r="E2489" t="s">
        <v>14199</v>
      </c>
      <c r="F2489" t="s">
        <v>42</v>
      </c>
      <c r="G2489" s="2">
        <v>43378</v>
      </c>
      <c r="H2489" s="1">
        <v>153422</v>
      </c>
      <c r="I2489" s="1">
        <v>84382.1</v>
      </c>
    </row>
    <row r="2490" spans="1:9" x14ac:dyDescent="0.25">
      <c r="A2490" t="s">
        <v>22674</v>
      </c>
      <c r="B2490" t="s">
        <v>22675</v>
      </c>
      <c r="C2490" t="s">
        <v>22673</v>
      </c>
      <c r="D2490" t="s">
        <v>22672</v>
      </c>
      <c r="E2490" t="s">
        <v>14199</v>
      </c>
      <c r="F2490" t="s">
        <v>42</v>
      </c>
      <c r="G2490" s="2">
        <v>43434</v>
      </c>
      <c r="H2490" s="1">
        <v>16446</v>
      </c>
      <c r="I2490" s="1">
        <v>6907.32</v>
      </c>
    </row>
    <row r="2491" spans="1:9" x14ac:dyDescent="0.25">
      <c r="A2491" t="s">
        <v>22670</v>
      </c>
      <c r="B2491" t="s">
        <v>22671</v>
      </c>
      <c r="C2491" t="s">
        <v>9419</v>
      </c>
      <c r="D2491" t="s">
        <v>9418</v>
      </c>
      <c r="E2491" t="s">
        <v>14199</v>
      </c>
      <c r="F2491" t="s">
        <v>42</v>
      </c>
      <c r="G2491" s="2">
        <v>43369</v>
      </c>
      <c r="H2491" s="1">
        <v>1244368</v>
      </c>
      <c r="I2491" s="1">
        <v>615156.51</v>
      </c>
    </row>
    <row r="2492" spans="1:9" x14ac:dyDescent="0.25">
      <c r="A2492" t="s">
        <v>22668</v>
      </c>
      <c r="B2492" t="s">
        <v>22669</v>
      </c>
      <c r="C2492" t="s">
        <v>22667</v>
      </c>
      <c r="D2492" t="s">
        <v>22666</v>
      </c>
      <c r="E2492" t="s">
        <v>14199</v>
      </c>
      <c r="F2492" t="s">
        <v>4</v>
      </c>
      <c r="G2492" s="2">
        <v>43377</v>
      </c>
      <c r="H2492" s="1">
        <v>1527850</v>
      </c>
      <c r="I2492" s="1">
        <v>729812.53</v>
      </c>
    </row>
    <row r="2493" spans="1:9" x14ac:dyDescent="0.25">
      <c r="A2493" t="s">
        <v>22664</v>
      </c>
      <c r="B2493" t="s">
        <v>22665</v>
      </c>
      <c r="C2493" t="s">
        <v>6639</v>
      </c>
      <c r="D2493" t="s">
        <v>6638</v>
      </c>
      <c r="E2493" t="s">
        <v>14199</v>
      </c>
      <c r="F2493" t="s">
        <v>42</v>
      </c>
      <c r="G2493" s="2">
        <v>43370</v>
      </c>
      <c r="H2493" s="1">
        <v>54682</v>
      </c>
      <c r="I2493" s="1">
        <v>22966.44</v>
      </c>
    </row>
    <row r="2494" spans="1:9" x14ac:dyDescent="0.25">
      <c r="A2494" t="s">
        <v>22662</v>
      </c>
      <c r="B2494" t="s">
        <v>22663</v>
      </c>
      <c r="C2494" t="s">
        <v>12168</v>
      </c>
      <c r="D2494" t="s">
        <v>12167</v>
      </c>
      <c r="E2494" t="s">
        <v>14199</v>
      </c>
      <c r="F2494" t="s">
        <v>42</v>
      </c>
      <c r="G2494" s="2">
        <v>43378</v>
      </c>
      <c r="H2494" s="1">
        <v>131503</v>
      </c>
      <c r="I2494" s="1">
        <v>58792.14</v>
      </c>
    </row>
    <row r="2495" spans="1:9" x14ac:dyDescent="0.25">
      <c r="A2495" t="s">
        <v>22660</v>
      </c>
      <c r="B2495" t="s">
        <v>22661</v>
      </c>
      <c r="C2495" t="s">
        <v>22659</v>
      </c>
      <c r="D2495" t="s">
        <v>22658</v>
      </c>
      <c r="E2495" t="s">
        <v>14199</v>
      </c>
      <c r="F2495" t="s">
        <v>42</v>
      </c>
      <c r="G2495" s="2">
        <v>43375</v>
      </c>
      <c r="H2495" s="1">
        <v>24076</v>
      </c>
      <c r="I2495" s="1">
        <v>10219.92</v>
      </c>
    </row>
    <row r="2496" spans="1:9" x14ac:dyDescent="0.25">
      <c r="A2496" t="s">
        <v>22656</v>
      </c>
      <c r="B2496" t="s">
        <v>22657</v>
      </c>
      <c r="C2496" t="s">
        <v>22655</v>
      </c>
      <c r="D2496" t="s">
        <v>22654</v>
      </c>
      <c r="E2496" t="s">
        <v>14199</v>
      </c>
      <c r="F2496" t="s">
        <v>42</v>
      </c>
      <c r="G2496" s="2">
        <v>43370</v>
      </c>
      <c r="H2496" s="1">
        <v>172956</v>
      </c>
      <c r="I2496" s="1">
        <v>86478</v>
      </c>
    </row>
    <row r="2497" spans="1:9" x14ac:dyDescent="0.25">
      <c r="A2497" t="s">
        <v>22652</v>
      </c>
      <c r="B2497" t="s">
        <v>22653</v>
      </c>
      <c r="C2497" t="s">
        <v>22651</v>
      </c>
      <c r="D2497" t="s">
        <v>22650</v>
      </c>
      <c r="E2497" t="s">
        <v>14199</v>
      </c>
      <c r="F2497" t="s">
        <v>4</v>
      </c>
      <c r="G2497" s="2">
        <v>43370</v>
      </c>
      <c r="H2497" s="1">
        <v>79038</v>
      </c>
      <c r="I2497" s="1">
        <v>39519</v>
      </c>
    </row>
    <row r="2498" spans="1:9" x14ac:dyDescent="0.25">
      <c r="A2498" t="s">
        <v>22648</v>
      </c>
      <c r="B2498" t="s">
        <v>22649</v>
      </c>
      <c r="C2498" t="s">
        <v>22647</v>
      </c>
      <c r="D2498" t="s">
        <v>22646</v>
      </c>
      <c r="E2498" t="s">
        <v>14199</v>
      </c>
      <c r="F2498" t="s">
        <v>42</v>
      </c>
      <c r="G2498" s="2">
        <v>43392</v>
      </c>
      <c r="H2498" s="1">
        <v>4253</v>
      </c>
      <c r="I2498" s="1">
        <v>1905.3</v>
      </c>
    </row>
    <row r="2499" spans="1:9" x14ac:dyDescent="0.25">
      <c r="A2499" t="s">
        <v>22644</v>
      </c>
      <c r="B2499" t="s">
        <v>22645</v>
      </c>
      <c r="C2499" t="s">
        <v>22643</v>
      </c>
      <c r="D2499" t="s">
        <v>22642</v>
      </c>
      <c r="E2499" t="s">
        <v>14199</v>
      </c>
      <c r="F2499" t="s">
        <v>42</v>
      </c>
      <c r="G2499" s="2">
        <v>43378</v>
      </c>
      <c r="H2499" s="1">
        <v>427397</v>
      </c>
      <c r="I2499" s="1">
        <v>183415.38</v>
      </c>
    </row>
    <row r="2500" spans="1:9" x14ac:dyDescent="0.25">
      <c r="A2500" t="s">
        <v>22640</v>
      </c>
      <c r="B2500" t="s">
        <v>22641</v>
      </c>
      <c r="C2500" t="s">
        <v>22639</v>
      </c>
      <c r="D2500" t="s">
        <v>22638</v>
      </c>
      <c r="E2500" t="s">
        <v>14199</v>
      </c>
      <c r="F2500" t="s">
        <v>4</v>
      </c>
      <c r="G2500" s="2">
        <v>43378</v>
      </c>
      <c r="H2500" s="1">
        <v>5500</v>
      </c>
      <c r="I2500" s="1">
        <v>2310</v>
      </c>
    </row>
    <row r="2501" spans="1:9" x14ac:dyDescent="0.25">
      <c r="A2501" t="s">
        <v>22636</v>
      </c>
      <c r="B2501" t="s">
        <v>22637</v>
      </c>
      <c r="C2501" t="s">
        <v>22635</v>
      </c>
      <c r="D2501" t="s">
        <v>22634</v>
      </c>
      <c r="E2501" t="s">
        <v>14199</v>
      </c>
      <c r="F2501" t="s">
        <v>4</v>
      </c>
      <c r="G2501" s="2">
        <v>43382</v>
      </c>
      <c r="H2501" s="1">
        <v>12030</v>
      </c>
      <c r="I2501" s="1">
        <v>5831.88</v>
      </c>
    </row>
    <row r="2502" spans="1:9" x14ac:dyDescent="0.25">
      <c r="A2502" t="s">
        <v>22632</v>
      </c>
      <c r="B2502" t="s">
        <v>22633</v>
      </c>
      <c r="C2502" t="s">
        <v>3276</v>
      </c>
      <c r="D2502" t="s">
        <v>3275</v>
      </c>
      <c r="E2502" t="s">
        <v>14199</v>
      </c>
      <c r="F2502" t="s">
        <v>42</v>
      </c>
      <c r="G2502" s="2">
        <v>43437</v>
      </c>
      <c r="H2502" s="1">
        <v>140028</v>
      </c>
      <c r="I2502" s="1">
        <v>63883.39</v>
      </c>
    </row>
    <row r="2503" spans="1:9" x14ac:dyDescent="0.25">
      <c r="A2503" t="s">
        <v>22630</v>
      </c>
      <c r="B2503" t="s">
        <v>22631</v>
      </c>
      <c r="C2503" t="s">
        <v>22629</v>
      </c>
      <c r="D2503" t="s">
        <v>22628</v>
      </c>
      <c r="E2503" t="s">
        <v>14199</v>
      </c>
      <c r="F2503" t="s">
        <v>42</v>
      </c>
      <c r="G2503" s="2">
        <v>43369</v>
      </c>
      <c r="H2503" s="1">
        <v>27628</v>
      </c>
      <c r="I2503" s="1">
        <v>11603.76</v>
      </c>
    </row>
    <row r="2504" spans="1:9" x14ac:dyDescent="0.25">
      <c r="A2504" t="s">
        <v>22626</v>
      </c>
      <c r="B2504" t="s">
        <v>22627</v>
      </c>
      <c r="C2504" t="s">
        <v>22625</v>
      </c>
      <c r="D2504" t="s">
        <v>22624</v>
      </c>
      <c r="E2504" t="s">
        <v>14199</v>
      </c>
      <c r="F2504" t="s">
        <v>42</v>
      </c>
      <c r="G2504" s="2">
        <v>43378</v>
      </c>
      <c r="H2504" s="1">
        <v>8693</v>
      </c>
      <c r="I2504" s="1">
        <v>4346.5</v>
      </c>
    </row>
    <row r="2505" spans="1:9" x14ac:dyDescent="0.25">
      <c r="A2505" t="s">
        <v>22622</v>
      </c>
      <c r="B2505" t="s">
        <v>22623</v>
      </c>
      <c r="C2505" t="s">
        <v>67</v>
      </c>
      <c r="D2505" t="s">
        <v>66</v>
      </c>
      <c r="E2505" t="s">
        <v>14199</v>
      </c>
      <c r="F2505" t="s">
        <v>42</v>
      </c>
      <c r="G2505" s="2">
        <v>43378</v>
      </c>
      <c r="H2505" s="1">
        <v>5609</v>
      </c>
      <c r="I2505" s="1">
        <v>2355.7800000000002</v>
      </c>
    </row>
    <row r="2506" spans="1:9" x14ac:dyDescent="0.25">
      <c r="A2506" t="s">
        <v>22620</v>
      </c>
      <c r="B2506" t="s">
        <v>22621</v>
      </c>
      <c r="C2506" t="s">
        <v>22619</v>
      </c>
      <c r="D2506" t="s">
        <v>22618</v>
      </c>
      <c r="E2506" t="s">
        <v>14199</v>
      </c>
      <c r="F2506" t="s">
        <v>42</v>
      </c>
      <c r="G2506" s="2">
        <v>43369</v>
      </c>
      <c r="H2506" s="1">
        <v>542030</v>
      </c>
      <c r="I2506" s="1">
        <v>248522.28</v>
      </c>
    </row>
    <row r="2507" spans="1:9" x14ac:dyDescent="0.25">
      <c r="A2507" t="s">
        <v>22616</v>
      </c>
      <c r="B2507" t="s">
        <v>22617</v>
      </c>
      <c r="C2507" t="s">
        <v>9787</v>
      </c>
      <c r="D2507" t="s">
        <v>9786</v>
      </c>
      <c r="E2507" t="s">
        <v>14199</v>
      </c>
      <c r="F2507" t="s">
        <v>42</v>
      </c>
      <c r="G2507" s="2">
        <v>43378</v>
      </c>
      <c r="H2507" s="1">
        <v>95838</v>
      </c>
      <c r="I2507" s="1">
        <v>40251.96</v>
      </c>
    </row>
    <row r="2508" spans="1:9" x14ac:dyDescent="0.25">
      <c r="A2508" t="s">
        <v>22614</v>
      </c>
      <c r="B2508" t="s">
        <v>22615</v>
      </c>
      <c r="C2508" t="s">
        <v>22613</v>
      </c>
      <c r="D2508" t="s">
        <v>22612</v>
      </c>
      <c r="E2508" t="s">
        <v>14199</v>
      </c>
      <c r="F2508" t="s">
        <v>4</v>
      </c>
      <c r="G2508" s="2">
        <v>43402</v>
      </c>
      <c r="H2508" s="1">
        <v>63176</v>
      </c>
      <c r="I2508" s="1">
        <v>26533.919999999998</v>
      </c>
    </row>
    <row r="2509" spans="1:9" x14ac:dyDescent="0.25">
      <c r="A2509" t="s">
        <v>22610</v>
      </c>
      <c r="B2509" t="s">
        <v>22611</v>
      </c>
      <c r="C2509" t="s">
        <v>1570</v>
      </c>
      <c r="D2509" t="s">
        <v>1569</v>
      </c>
      <c r="E2509" t="s">
        <v>14199</v>
      </c>
      <c r="F2509" t="s">
        <v>4</v>
      </c>
      <c r="G2509" s="2">
        <v>43388</v>
      </c>
      <c r="H2509" s="1">
        <v>797223</v>
      </c>
      <c r="I2509" s="1">
        <v>348816.21</v>
      </c>
    </row>
    <row r="2510" spans="1:9" x14ac:dyDescent="0.25">
      <c r="A2510" t="s">
        <v>22608</v>
      </c>
      <c r="B2510" t="s">
        <v>22609</v>
      </c>
      <c r="C2510" t="s">
        <v>22607</v>
      </c>
      <c r="D2510" t="s">
        <v>22606</v>
      </c>
      <c r="E2510" t="s">
        <v>14199</v>
      </c>
      <c r="F2510" t="s">
        <v>4</v>
      </c>
      <c r="G2510" s="2">
        <v>43391</v>
      </c>
      <c r="H2510" s="1">
        <v>927248</v>
      </c>
      <c r="I2510" s="1">
        <v>409170.07</v>
      </c>
    </row>
    <row r="2511" spans="1:9" x14ac:dyDescent="0.25">
      <c r="A2511" t="s">
        <v>22604</v>
      </c>
      <c r="B2511" t="s">
        <v>22605</v>
      </c>
      <c r="C2511" t="s">
        <v>22603</v>
      </c>
      <c r="D2511" t="s">
        <v>22602</v>
      </c>
      <c r="E2511" t="s">
        <v>14199</v>
      </c>
      <c r="F2511" t="s">
        <v>4</v>
      </c>
      <c r="G2511" s="2">
        <v>43413</v>
      </c>
      <c r="H2511" s="1">
        <v>9077</v>
      </c>
      <c r="I2511" s="1">
        <v>4538.5</v>
      </c>
    </row>
    <row r="2512" spans="1:9" x14ac:dyDescent="0.25">
      <c r="A2512" t="s">
        <v>22600</v>
      </c>
      <c r="B2512" t="s">
        <v>22601</v>
      </c>
      <c r="C2512" t="s">
        <v>22599</v>
      </c>
      <c r="D2512" t="s">
        <v>22598</v>
      </c>
      <c r="E2512" t="s">
        <v>14199</v>
      </c>
      <c r="F2512" t="s">
        <v>4</v>
      </c>
      <c r="G2512" s="2">
        <v>43391</v>
      </c>
      <c r="H2512" s="1">
        <v>6321</v>
      </c>
      <c r="I2512" s="1">
        <v>2951.94</v>
      </c>
    </row>
    <row r="2513" spans="1:9" x14ac:dyDescent="0.25">
      <c r="A2513" t="s">
        <v>22596</v>
      </c>
      <c r="B2513" t="s">
        <v>22597</v>
      </c>
      <c r="C2513" t="s">
        <v>22595</v>
      </c>
      <c r="D2513" t="s">
        <v>22594</v>
      </c>
      <c r="E2513" t="s">
        <v>14199</v>
      </c>
      <c r="F2513" t="s">
        <v>4</v>
      </c>
      <c r="G2513" s="2">
        <v>43382</v>
      </c>
      <c r="H2513" s="1">
        <v>546644</v>
      </c>
      <c r="I2513" s="1">
        <v>240864.32</v>
      </c>
    </row>
    <row r="2514" spans="1:9" x14ac:dyDescent="0.25">
      <c r="A2514" t="s">
        <v>22592</v>
      </c>
      <c r="B2514" t="s">
        <v>22593</v>
      </c>
      <c r="C2514" t="s">
        <v>22591</v>
      </c>
      <c r="D2514" t="s">
        <v>22590</v>
      </c>
      <c r="E2514" t="s">
        <v>14199</v>
      </c>
      <c r="F2514" t="s">
        <v>4</v>
      </c>
      <c r="G2514" s="2">
        <v>43391</v>
      </c>
      <c r="H2514" s="1">
        <v>343148</v>
      </c>
      <c r="I2514" s="1">
        <v>144122.16</v>
      </c>
    </row>
    <row r="2515" spans="1:9" x14ac:dyDescent="0.25">
      <c r="A2515" t="s">
        <v>22588</v>
      </c>
      <c r="B2515" t="s">
        <v>22589</v>
      </c>
      <c r="C2515" t="s">
        <v>22587</v>
      </c>
      <c r="D2515" t="s">
        <v>22586</v>
      </c>
      <c r="E2515" t="s">
        <v>14199</v>
      </c>
      <c r="F2515" t="s">
        <v>4</v>
      </c>
      <c r="G2515" s="2">
        <v>43413</v>
      </c>
      <c r="H2515" s="1">
        <v>17040</v>
      </c>
      <c r="I2515" s="1">
        <v>7972.08</v>
      </c>
    </row>
    <row r="2516" spans="1:9" x14ac:dyDescent="0.25">
      <c r="A2516" t="s">
        <v>22584</v>
      </c>
      <c r="B2516" t="s">
        <v>22585</v>
      </c>
      <c r="C2516" t="s">
        <v>22583</v>
      </c>
      <c r="D2516" t="s">
        <v>22582</v>
      </c>
      <c r="E2516" t="s">
        <v>14199</v>
      </c>
      <c r="F2516" t="s">
        <v>42</v>
      </c>
      <c r="G2516" s="2">
        <v>43409</v>
      </c>
      <c r="H2516" s="1">
        <v>315840</v>
      </c>
      <c r="I2516" s="1">
        <v>173698.87</v>
      </c>
    </row>
    <row r="2517" spans="1:9" x14ac:dyDescent="0.25">
      <c r="A2517" t="s">
        <v>22580</v>
      </c>
      <c r="B2517" t="s">
        <v>22581</v>
      </c>
      <c r="C2517" t="s">
        <v>22579</v>
      </c>
      <c r="D2517" t="s">
        <v>22578</v>
      </c>
      <c r="E2517" t="s">
        <v>14199</v>
      </c>
      <c r="F2517" t="s">
        <v>42</v>
      </c>
      <c r="G2517" s="2">
        <v>43392</v>
      </c>
      <c r="H2517" s="1">
        <v>162207</v>
      </c>
      <c r="I2517" s="1">
        <v>68126.94</v>
      </c>
    </row>
    <row r="2518" spans="1:9" x14ac:dyDescent="0.25">
      <c r="A2518" t="s">
        <v>22576</v>
      </c>
      <c r="B2518" t="s">
        <v>22577</v>
      </c>
      <c r="C2518" t="s">
        <v>22575</v>
      </c>
      <c r="D2518" t="s">
        <v>22574</v>
      </c>
      <c r="E2518" t="s">
        <v>14199</v>
      </c>
      <c r="F2518" t="s">
        <v>4</v>
      </c>
      <c r="G2518" s="2">
        <v>43392</v>
      </c>
      <c r="H2518" s="1">
        <v>148892</v>
      </c>
      <c r="I2518" s="1">
        <v>62534.64</v>
      </c>
    </row>
    <row r="2519" spans="1:9" x14ac:dyDescent="0.25">
      <c r="A2519" t="s">
        <v>22572</v>
      </c>
      <c r="B2519" t="s">
        <v>22573</v>
      </c>
      <c r="C2519" t="s">
        <v>1554</v>
      </c>
      <c r="D2519" t="s">
        <v>1553</v>
      </c>
      <c r="E2519" t="s">
        <v>14199</v>
      </c>
      <c r="F2519" t="s">
        <v>42</v>
      </c>
      <c r="G2519" s="2">
        <v>43392</v>
      </c>
      <c r="H2519" s="1">
        <v>43964</v>
      </c>
      <c r="I2519" s="1">
        <v>18464.88</v>
      </c>
    </row>
    <row r="2520" spans="1:9" x14ac:dyDescent="0.25">
      <c r="A2520" t="s">
        <v>22570</v>
      </c>
      <c r="B2520" t="s">
        <v>22571</v>
      </c>
      <c r="C2520" t="s">
        <v>22569</v>
      </c>
      <c r="D2520" t="s">
        <v>22568</v>
      </c>
      <c r="E2520" t="s">
        <v>14199</v>
      </c>
      <c r="F2520" t="s">
        <v>42</v>
      </c>
      <c r="G2520" s="2">
        <v>43392</v>
      </c>
      <c r="H2520" s="1">
        <v>30072</v>
      </c>
      <c r="I2520" s="1">
        <v>12630.24</v>
      </c>
    </row>
    <row r="2521" spans="1:9" x14ac:dyDescent="0.25">
      <c r="A2521" t="s">
        <v>22566</v>
      </c>
      <c r="B2521" t="s">
        <v>22567</v>
      </c>
      <c r="C2521" t="s">
        <v>22565</v>
      </c>
      <c r="D2521" t="s">
        <v>22564</v>
      </c>
      <c r="E2521" t="s">
        <v>14199</v>
      </c>
      <c r="F2521" t="s">
        <v>42</v>
      </c>
      <c r="G2521" s="2">
        <v>43389</v>
      </c>
      <c r="H2521" s="1">
        <v>147014</v>
      </c>
      <c r="I2521" s="1">
        <v>61745.88</v>
      </c>
    </row>
    <row r="2522" spans="1:9" x14ac:dyDescent="0.25">
      <c r="A2522" t="s">
        <v>22562</v>
      </c>
      <c r="B2522" t="s">
        <v>22563</v>
      </c>
      <c r="C2522" t="s">
        <v>311</v>
      </c>
      <c r="D2522" t="s">
        <v>310</v>
      </c>
      <c r="E2522" t="s">
        <v>14199</v>
      </c>
      <c r="F2522" t="s">
        <v>4</v>
      </c>
      <c r="G2522" s="2">
        <v>43389</v>
      </c>
      <c r="H2522" s="1">
        <v>377170</v>
      </c>
      <c r="I2522" s="1">
        <v>162002.65</v>
      </c>
    </row>
    <row r="2523" spans="1:9" x14ac:dyDescent="0.25">
      <c r="A2523" t="s">
        <v>22560</v>
      </c>
      <c r="B2523" t="s">
        <v>22561</v>
      </c>
      <c r="C2523" t="s">
        <v>22559</v>
      </c>
      <c r="D2523" t="s">
        <v>22558</v>
      </c>
      <c r="E2523" t="s">
        <v>14199</v>
      </c>
      <c r="F2523" t="s">
        <v>42</v>
      </c>
      <c r="G2523" s="2">
        <v>43361</v>
      </c>
      <c r="H2523" s="1">
        <v>391631</v>
      </c>
      <c r="I2523" s="1">
        <v>169744.78</v>
      </c>
    </row>
    <row r="2524" spans="1:9" x14ac:dyDescent="0.25">
      <c r="A2524" t="s">
        <v>22556</v>
      </c>
      <c r="B2524" t="s">
        <v>22557</v>
      </c>
      <c r="C2524" t="s">
        <v>22555</v>
      </c>
      <c r="D2524" t="s">
        <v>22554</v>
      </c>
      <c r="E2524" t="s">
        <v>14199</v>
      </c>
      <c r="F2524" t="s">
        <v>42</v>
      </c>
      <c r="G2524" s="2">
        <v>43389</v>
      </c>
      <c r="H2524" s="1">
        <v>48164</v>
      </c>
      <c r="I2524" s="1">
        <v>20228.88</v>
      </c>
    </row>
    <row r="2525" spans="1:9" x14ac:dyDescent="0.25">
      <c r="A2525" t="s">
        <v>22552</v>
      </c>
      <c r="B2525" t="s">
        <v>22553</v>
      </c>
      <c r="C2525" t="s">
        <v>22551</v>
      </c>
      <c r="D2525" t="s">
        <v>22550</v>
      </c>
      <c r="E2525" t="s">
        <v>14199</v>
      </c>
      <c r="F2525" t="s">
        <v>4</v>
      </c>
      <c r="G2525" s="2">
        <v>43389</v>
      </c>
      <c r="H2525" s="1">
        <v>1137617</v>
      </c>
      <c r="I2525" s="1">
        <v>493238.5</v>
      </c>
    </row>
    <row r="2526" spans="1:9" x14ac:dyDescent="0.25">
      <c r="A2526" t="s">
        <v>22548</v>
      </c>
      <c r="B2526" t="s">
        <v>22549</v>
      </c>
      <c r="C2526" t="s">
        <v>2009</v>
      </c>
      <c r="D2526" t="s">
        <v>2008</v>
      </c>
      <c r="E2526" t="s">
        <v>14199</v>
      </c>
      <c r="F2526" t="s">
        <v>4</v>
      </c>
      <c r="G2526" s="2">
        <v>43361</v>
      </c>
      <c r="H2526" s="1">
        <v>50131</v>
      </c>
      <c r="I2526" s="1">
        <v>21079.33</v>
      </c>
    </row>
    <row r="2527" spans="1:9" x14ac:dyDescent="0.25">
      <c r="A2527" t="s">
        <v>22546</v>
      </c>
      <c r="B2527" t="s">
        <v>22547</v>
      </c>
      <c r="C2527" t="s">
        <v>20277</v>
      </c>
      <c r="D2527" t="s">
        <v>20276</v>
      </c>
      <c r="E2527" t="s">
        <v>14199</v>
      </c>
      <c r="F2527" t="s">
        <v>42</v>
      </c>
      <c r="G2527" s="2">
        <v>43361</v>
      </c>
      <c r="H2527" s="1">
        <v>224738</v>
      </c>
      <c r="I2527" s="1">
        <v>94389.96</v>
      </c>
    </row>
    <row r="2528" spans="1:9" x14ac:dyDescent="0.25">
      <c r="A2528" t="s">
        <v>22544</v>
      </c>
      <c r="B2528" t="s">
        <v>22545</v>
      </c>
      <c r="C2528" t="s">
        <v>22543</v>
      </c>
      <c r="D2528" t="s">
        <v>22542</v>
      </c>
      <c r="E2528" t="s">
        <v>14199</v>
      </c>
      <c r="F2528" t="s">
        <v>42</v>
      </c>
      <c r="G2528" s="2">
        <v>43361</v>
      </c>
      <c r="H2528" s="1">
        <v>5729</v>
      </c>
      <c r="I2528" s="1">
        <v>2406.1799999999998</v>
      </c>
    </row>
    <row r="2529" spans="1:9" x14ac:dyDescent="0.25">
      <c r="A2529" t="s">
        <v>22540</v>
      </c>
      <c r="B2529" t="s">
        <v>22541</v>
      </c>
      <c r="C2529" t="s">
        <v>22539</v>
      </c>
      <c r="D2529" t="s">
        <v>22538</v>
      </c>
      <c r="E2529" t="s">
        <v>14199</v>
      </c>
      <c r="F2529" t="s">
        <v>42</v>
      </c>
      <c r="G2529" s="2">
        <v>43361</v>
      </c>
      <c r="H2529" s="1">
        <v>7718</v>
      </c>
      <c r="I2529" s="1">
        <v>3241.56</v>
      </c>
    </row>
    <row r="2530" spans="1:9" x14ac:dyDescent="0.25">
      <c r="A2530" t="s">
        <v>22536</v>
      </c>
      <c r="B2530" t="s">
        <v>22537</v>
      </c>
      <c r="C2530" t="s">
        <v>9949</v>
      </c>
      <c r="D2530" t="s">
        <v>9948</v>
      </c>
      <c r="E2530" t="s">
        <v>14199</v>
      </c>
      <c r="F2530" t="s">
        <v>42</v>
      </c>
      <c r="G2530" s="2">
        <v>43361</v>
      </c>
      <c r="H2530" s="1">
        <v>260065</v>
      </c>
      <c r="I2530" s="1">
        <v>113944.26</v>
      </c>
    </row>
    <row r="2531" spans="1:9" x14ac:dyDescent="0.25">
      <c r="A2531" t="s">
        <v>22534</v>
      </c>
      <c r="B2531" t="s">
        <v>22535</v>
      </c>
      <c r="C2531" t="s">
        <v>22533</v>
      </c>
      <c r="D2531" t="s">
        <v>22532</v>
      </c>
      <c r="E2531" t="s">
        <v>14199</v>
      </c>
      <c r="F2531" t="s">
        <v>42</v>
      </c>
      <c r="G2531" s="2">
        <v>43361</v>
      </c>
      <c r="H2531" s="1">
        <v>7918</v>
      </c>
      <c r="I2531" s="1">
        <v>3325.56</v>
      </c>
    </row>
    <row r="2532" spans="1:9" x14ac:dyDescent="0.25">
      <c r="A2532" t="s">
        <v>22530</v>
      </c>
      <c r="B2532" t="s">
        <v>22531</v>
      </c>
      <c r="C2532" t="s">
        <v>22529</v>
      </c>
      <c r="D2532" t="s">
        <v>22528</v>
      </c>
      <c r="E2532" t="s">
        <v>14199</v>
      </c>
      <c r="F2532" t="s">
        <v>42</v>
      </c>
      <c r="G2532" s="2">
        <v>43389</v>
      </c>
      <c r="H2532" s="1">
        <v>71708</v>
      </c>
      <c r="I2532" s="1">
        <v>30117.360000000001</v>
      </c>
    </row>
    <row r="2533" spans="1:9" x14ac:dyDescent="0.25">
      <c r="A2533" t="s">
        <v>22526</v>
      </c>
      <c r="B2533" t="s">
        <v>22527</v>
      </c>
      <c r="C2533" t="s">
        <v>10986</v>
      </c>
      <c r="D2533" t="s">
        <v>10985</v>
      </c>
      <c r="E2533" t="s">
        <v>14199</v>
      </c>
      <c r="F2533" t="s">
        <v>42</v>
      </c>
      <c r="G2533" s="2">
        <v>43103</v>
      </c>
      <c r="H2533" s="1">
        <v>39845</v>
      </c>
      <c r="I2533" s="1">
        <v>17999.2</v>
      </c>
    </row>
    <row r="2534" spans="1:9" x14ac:dyDescent="0.25">
      <c r="A2534" t="s">
        <v>22524</v>
      </c>
      <c r="B2534" t="s">
        <v>22525</v>
      </c>
      <c r="C2534" t="s">
        <v>1644</v>
      </c>
      <c r="D2534" t="s">
        <v>1643</v>
      </c>
      <c r="E2534" t="s">
        <v>14199</v>
      </c>
      <c r="F2534" t="s">
        <v>42</v>
      </c>
      <c r="G2534" s="2">
        <v>43361</v>
      </c>
      <c r="H2534" s="1">
        <v>158928</v>
      </c>
      <c r="I2534" s="1">
        <v>66749.759999999995</v>
      </c>
    </row>
    <row r="2535" spans="1:9" x14ac:dyDescent="0.25">
      <c r="A2535" t="s">
        <v>22522</v>
      </c>
      <c r="B2535" t="s">
        <v>22523</v>
      </c>
      <c r="C2535" t="s">
        <v>22521</v>
      </c>
      <c r="D2535" t="s">
        <v>22520</v>
      </c>
      <c r="E2535" t="s">
        <v>14199</v>
      </c>
      <c r="F2535" t="s">
        <v>42</v>
      </c>
      <c r="G2535" s="2">
        <v>43361</v>
      </c>
      <c r="H2535" s="1">
        <v>22635</v>
      </c>
      <c r="I2535" s="1">
        <v>9506.7000000000007</v>
      </c>
    </row>
    <row r="2536" spans="1:9" x14ac:dyDescent="0.25">
      <c r="A2536" t="s">
        <v>22518</v>
      </c>
      <c r="B2536" t="s">
        <v>22519</v>
      </c>
      <c r="C2536" t="s">
        <v>9873</v>
      </c>
      <c r="D2536" t="s">
        <v>9872</v>
      </c>
      <c r="E2536" t="s">
        <v>14199</v>
      </c>
      <c r="F2536" t="s">
        <v>42</v>
      </c>
      <c r="G2536" s="2">
        <v>43361</v>
      </c>
      <c r="H2536" s="1">
        <v>13595</v>
      </c>
      <c r="I2536" s="1">
        <v>5709.9</v>
      </c>
    </row>
    <row r="2537" spans="1:9" x14ac:dyDescent="0.25">
      <c r="A2537" t="s">
        <v>22516</v>
      </c>
      <c r="B2537" t="s">
        <v>22517</v>
      </c>
      <c r="C2537" t="s">
        <v>22515</v>
      </c>
      <c r="D2537" t="s">
        <v>22514</v>
      </c>
      <c r="E2537" t="s">
        <v>14199</v>
      </c>
      <c r="F2537" t="s">
        <v>42</v>
      </c>
      <c r="G2537" s="2">
        <v>43361</v>
      </c>
      <c r="H2537" s="1">
        <v>3113</v>
      </c>
      <c r="I2537" s="1">
        <v>1556.5</v>
      </c>
    </row>
    <row r="2538" spans="1:9" x14ac:dyDescent="0.25">
      <c r="A2538" t="s">
        <v>22512</v>
      </c>
      <c r="B2538" t="s">
        <v>22513</v>
      </c>
      <c r="C2538" t="s">
        <v>9897</v>
      </c>
      <c r="D2538" t="s">
        <v>9896</v>
      </c>
      <c r="E2538" t="s">
        <v>14199</v>
      </c>
      <c r="F2538" t="s">
        <v>42</v>
      </c>
      <c r="G2538" s="2">
        <v>43361</v>
      </c>
      <c r="H2538" s="1">
        <v>15809</v>
      </c>
      <c r="I2538" s="1">
        <v>7904.5</v>
      </c>
    </row>
    <row r="2539" spans="1:9" x14ac:dyDescent="0.25">
      <c r="A2539" t="s">
        <v>22510</v>
      </c>
      <c r="B2539" t="s">
        <v>22511</v>
      </c>
      <c r="C2539" t="s">
        <v>22509</v>
      </c>
      <c r="D2539" t="s">
        <v>22508</v>
      </c>
      <c r="E2539" t="s">
        <v>14199</v>
      </c>
      <c r="F2539" t="s">
        <v>42</v>
      </c>
      <c r="G2539" s="2">
        <v>43361</v>
      </c>
      <c r="H2539" s="1">
        <v>124376</v>
      </c>
      <c r="I2539" s="1">
        <v>52237.919999999998</v>
      </c>
    </row>
    <row r="2540" spans="1:9" x14ac:dyDescent="0.25">
      <c r="A2540" t="s">
        <v>22506</v>
      </c>
      <c r="B2540" t="s">
        <v>22507</v>
      </c>
      <c r="C2540" t="s">
        <v>22505</v>
      </c>
      <c r="D2540" t="s">
        <v>22504</v>
      </c>
      <c r="E2540" t="s">
        <v>14199</v>
      </c>
      <c r="F2540" t="s">
        <v>42</v>
      </c>
      <c r="G2540" s="2">
        <v>43361</v>
      </c>
      <c r="H2540" s="1">
        <v>44600</v>
      </c>
      <c r="I2540" s="1">
        <v>18732</v>
      </c>
    </row>
    <row r="2541" spans="1:9" x14ac:dyDescent="0.25">
      <c r="A2541" t="s">
        <v>22502</v>
      </c>
      <c r="B2541" t="s">
        <v>22503</v>
      </c>
      <c r="C2541" t="s">
        <v>22501</v>
      </c>
      <c r="D2541" t="s">
        <v>22500</v>
      </c>
      <c r="E2541" t="s">
        <v>14199</v>
      </c>
      <c r="F2541" t="s">
        <v>42</v>
      </c>
      <c r="G2541" s="2">
        <v>43361</v>
      </c>
      <c r="H2541" s="1">
        <v>54063</v>
      </c>
      <c r="I2541" s="1">
        <v>22706.46</v>
      </c>
    </row>
    <row r="2542" spans="1:9" x14ac:dyDescent="0.25">
      <c r="A2542" t="s">
        <v>22498</v>
      </c>
      <c r="B2542" t="s">
        <v>22499</v>
      </c>
      <c r="C2542" t="s">
        <v>22497</v>
      </c>
      <c r="D2542" t="s">
        <v>22496</v>
      </c>
      <c r="E2542" t="s">
        <v>14199</v>
      </c>
      <c r="F2542" t="s">
        <v>42</v>
      </c>
      <c r="G2542" s="2">
        <v>43361</v>
      </c>
      <c r="H2542" s="1">
        <v>177778</v>
      </c>
      <c r="I2542" s="1">
        <v>74666.759999999995</v>
      </c>
    </row>
    <row r="2543" spans="1:9" x14ac:dyDescent="0.25">
      <c r="A2543" t="s">
        <v>22494</v>
      </c>
      <c r="B2543" t="s">
        <v>22495</v>
      </c>
      <c r="C2543" t="s">
        <v>22493</v>
      </c>
      <c r="D2543" t="s">
        <v>22492</v>
      </c>
      <c r="E2543" t="s">
        <v>14199</v>
      </c>
      <c r="F2543" t="s">
        <v>4</v>
      </c>
      <c r="G2543" s="2">
        <v>43389</v>
      </c>
      <c r="H2543" s="1">
        <v>526896</v>
      </c>
      <c r="I2543" s="1">
        <v>227818.16</v>
      </c>
    </row>
    <row r="2544" spans="1:9" x14ac:dyDescent="0.25">
      <c r="A2544" t="s">
        <v>22490</v>
      </c>
      <c r="B2544" t="s">
        <v>22491</v>
      </c>
      <c r="C2544" t="s">
        <v>8537</v>
      </c>
      <c r="D2544" t="s">
        <v>8536</v>
      </c>
      <c r="E2544" t="s">
        <v>14199</v>
      </c>
      <c r="F2544" t="s">
        <v>42</v>
      </c>
      <c r="G2544" s="2">
        <v>43389</v>
      </c>
      <c r="H2544" s="1">
        <v>301178</v>
      </c>
      <c r="I2544" s="1">
        <v>128384.28</v>
      </c>
    </row>
    <row r="2545" spans="1:9" x14ac:dyDescent="0.25">
      <c r="A2545" t="s">
        <v>22488</v>
      </c>
      <c r="B2545" t="s">
        <v>22489</v>
      </c>
      <c r="C2545" t="s">
        <v>22487</v>
      </c>
      <c r="D2545" t="s">
        <v>22486</v>
      </c>
      <c r="E2545" t="s">
        <v>14199</v>
      </c>
      <c r="F2545" t="s">
        <v>42</v>
      </c>
      <c r="G2545" s="2">
        <v>43361</v>
      </c>
      <c r="H2545" s="1">
        <v>32436</v>
      </c>
      <c r="I2545" s="1">
        <v>17839.8</v>
      </c>
    </row>
    <row r="2546" spans="1:9" x14ac:dyDescent="0.25">
      <c r="A2546" t="s">
        <v>22484</v>
      </c>
      <c r="B2546" t="s">
        <v>22485</v>
      </c>
      <c r="C2546" t="s">
        <v>22483</v>
      </c>
      <c r="D2546" t="s">
        <v>22482</v>
      </c>
      <c r="E2546" t="s">
        <v>14199</v>
      </c>
      <c r="F2546" t="s">
        <v>42</v>
      </c>
      <c r="G2546" s="2">
        <v>43361</v>
      </c>
      <c r="H2546" s="1">
        <v>9969</v>
      </c>
      <c r="I2546" s="1">
        <v>4186.9799999999996</v>
      </c>
    </row>
    <row r="2547" spans="1:9" x14ac:dyDescent="0.25">
      <c r="A2547" t="s">
        <v>22480</v>
      </c>
      <c r="B2547" t="s">
        <v>22481</v>
      </c>
      <c r="C2547" t="s">
        <v>22479</v>
      </c>
      <c r="D2547" t="s">
        <v>22478</v>
      </c>
      <c r="E2547" t="s">
        <v>14199</v>
      </c>
      <c r="F2547" t="s">
        <v>42</v>
      </c>
      <c r="G2547" s="2">
        <v>43361</v>
      </c>
      <c r="H2547" s="1">
        <v>36486</v>
      </c>
      <c r="I2547" s="1">
        <v>15325.55</v>
      </c>
    </row>
    <row r="2548" spans="1:9" x14ac:dyDescent="0.25">
      <c r="A2548" t="s">
        <v>22476</v>
      </c>
      <c r="B2548" t="s">
        <v>22477</v>
      </c>
      <c r="C2548" t="s">
        <v>22472</v>
      </c>
      <c r="D2548" t="s">
        <v>22475</v>
      </c>
      <c r="E2548" t="s">
        <v>14199</v>
      </c>
      <c r="F2548" t="s">
        <v>42</v>
      </c>
      <c r="G2548" s="2">
        <v>43361</v>
      </c>
      <c r="H2548" s="1">
        <v>59108</v>
      </c>
      <c r="I2548" s="1">
        <v>24825.360000000001</v>
      </c>
    </row>
    <row r="2549" spans="1:9" x14ac:dyDescent="0.25">
      <c r="A2549" t="s">
        <v>22473</v>
      </c>
      <c r="B2549" t="s">
        <v>22474</v>
      </c>
      <c r="C2549" t="s">
        <v>22472</v>
      </c>
      <c r="D2549" t="s">
        <v>22471</v>
      </c>
      <c r="E2549" t="s">
        <v>14199</v>
      </c>
      <c r="F2549" t="s">
        <v>42</v>
      </c>
      <c r="G2549" s="2">
        <v>43361</v>
      </c>
      <c r="H2549" s="1">
        <v>14959</v>
      </c>
      <c r="I2549" s="1">
        <v>6282.78</v>
      </c>
    </row>
    <row r="2550" spans="1:9" x14ac:dyDescent="0.25">
      <c r="A2550" t="s">
        <v>22469</v>
      </c>
      <c r="B2550" t="s">
        <v>22470</v>
      </c>
      <c r="C2550" t="s">
        <v>19628</v>
      </c>
      <c r="D2550" t="s">
        <v>19627</v>
      </c>
      <c r="E2550" t="s">
        <v>14199</v>
      </c>
      <c r="F2550" t="s">
        <v>4</v>
      </c>
      <c r="G2550" s="2">
        <v>43409</v>
      </c>
      <c r="H2550" s="1">
        <v>97525</v>
      </c>
      <c r="I2550" s="1">
        <v>40960.5</v>
      </c>
    </row>
    <row r="2551" spans="1:9" x14ac:dyDescent="0.25">
      <c r="A2551" t="s">
        <v>22467</v>
      </c>
      <c r="B2551" t="s">
        <v>22468</v>
      </c>
      <c r="C2551" t="s">
        <v>12558</v>
      </c>
      <c r="D2551" t="s">
        <v>12557</v>
      </c>
      <c r="E2551" t="s">
        <v>14199</v>
      </c>
      <c r="F2551" t="s">
        <v>42</v>
      </c>
      <c r="G2551" s="2">
        <v>43360</v>
      </c>
      <c r="H2551" s="1">
        <v>41556</v>
      </c>
      <c r="I2551" s="1">
        <v>20778</v>
      </c>
    </row>
    <row r="2552" spans="1:9" x14ac:dyDescent="0.25">
      <c r="A2552" t="s">
        <v>22465</v>
      </c>
      <c r="B2552" t="s">
        <v>22466</v>
      </c>
      <c r="C2552" t="s">
        <v>3919</v>
      </c>
      <c r="D2552" t="s">
        <v>3918</v>
      </c>
      <c r="E2552" t="s">
        <v>14199</v>
      </c>
      <c r="F2552" t="s">
        <v>42</v>
      </c>
      <c r="G2552" s="2">
        <v>43367</v>
      </c>
      <c r="H2552" s="1">
        <v>17849</v>
      </c>
      <c r="I2552" s="1">
        <v>7496.58</v>
      </c>
    </row>
    <row r="2553" spans="1:9" x14ac:dyDescent="0.25">
      <c r="A2553" t="s">
        <v>22463</v>
      </c>
      <c r="B2553" t="s">
        <v>22464</v>
      </c>
      <c r="C2553" t="s">
        <v>3919</v>
      </c>
      <c r="D2553" t="s">
        <v>22122</v>
      </c>
      <c r="E2553" t="s">
        <v>14199</v>
      </c>
      <c r="F2553" t="s">
        <v>42</v>
      </c>
      <c r="G2553" s="2">
        <v>43368</v>
      </c>
      <c r="H2553" s="1">
        <v>33654</v>
      </c>
      <c r="I2553" s="1">
        <v>14200.72</v>
      </c>
    </row>
    <row r="2554" spans="1:9" x14ac:dyDescent="0.25">
      <c r="A2554" t="s">
        <v>22461</v>
      </c>
      <c r="B2554" t="s">
        <v>22462</v>
      </c>
      <c r="C2554" t="s">
        <v>22460</v>
      </c>
      <c r="D2554" t="s">
        <v>22459</v>
      </c>
      <c r="E2554" t="s">
        <v>14199</v>
      </c>
      <c r="F2554" t="s">
        <v>4</v>
      </c>
      <c r="G2554" s="2">
        <v>43350</v>
      </c>
      <c r="H2554" s="1">
        <v>22080</v>
      </c>
      <c r="I2554" s="1">
        <v>9738.4994999999999</v>
      </c>
    </row>
    <row r="2555" spans="1:9" x14ac:dyDescent="0.25">
      <c r="A2555" t="s">
        <v>22457</v>
      </c>
      <c r="B2555" t="s">
        <v>22458</v>
      </c>
      <c r="C2555" t="s">
        <v>22456</v>
      </c>
      <c r="D2555" t="s">
        <v>22455</v>
      </c>
      <c r="E2555" t="s">
        <v>14199</v>
      </c>
      <c r="F2555" t="s">
        <v>4</v>
      </c>
      <c r="G2555" s="2">
        <v>43350</v>
      </c>
      <c r="H2555" s="1">
        <v>799164</v>
      </c>
      <c r="I2555" s="1">
        <v>343111.46</v>
      </c>
    </row>
    <row r="2556" spans="1:9" x14ac:dyDescent="0.25">
      <c r="A2556" t="s">
        <v>22453</v>
      </c>
      <c r="B2556" t="s">
        <v>22454</v>
      </c>
      <c r="C2556" t="s">
        <v>1781</v>
      </c>
      <c r="D2556" t="s">
        <v>1780</v>
      </c>
      <c r="E2556" t="s">
        <v>14199</v>
      </c>
      <c r="F2556" t="s">
        <v>42</v>
      </c>
      <c r="G2556" s="2">
        <v>43340</v>
      </c>
      <c r="H2556" s="1">
        <v>65140</v>
      </c>
      <c r="I2556" s="1">
        <v>32570</v>
      </c>
    </row>
    <row r="2557" spans="1:9" x14ac:dyDescent="0.25">
      <c r="A2557" t="s">
        <v>22451</v>
      </c>
      <c r="B2557" t="s">
        <v>22452</v>
      </c>
      <c r="C2557" t="s">
        <v>22450</v>
      </c>
      <c r="D2557" t="s">
        <v>22449</v>
      </c>
      <c r="E2557" t="s">
        <v>14199</v>
      </c>
      <c r="F2557" t="s">
        <v>42</v>
      </c>
      <c r="G2557" s="2">
        <v>43375</v>
      </c>
      <c r="H2557" s="1">
        <v>7704</v>
      </c>
      <c r="I2557" s="1">
        <v>3235.68</v>
      </c>
    </row>
    <row r="2558" spans="1:9" x14ac:dyDescent="0.25">
      <c r="A2558" t="s">
        <v>22447</v>
      </c>
      <c r="B2558" t="s">
        <v>22448</v>
      </c>
      <c r="C2558" t="s">
        <v>22446</v>
      </c>
      <c r="D2558" t="s">
        <v>22445</v>
      </c>
      <c r="E2558" t="s">
        <v>14199</v>
      </c>
      <c r="F2558" t="s">
        <v>42</v>
      </c>
      <c r="G2558" s="2">
        <v>43350</v>
      </c>
      <c r="H2558" s="1">
        <v>31432</v>
      </c>
      <c r="I2558" s="1">
        <v>14819.36</v>
      </c>
    </row>
    <row r="2559" spans="1:9" x14ac:dyDescent="0.25">
      <c r="A2559" t="s">
        <v>22443</v>
      </c>
      <c r="B2559" t="s">
        <v>22444</v>
      </c>
      <c r="C2559" t="s">
        <v>22442</v>
      </c>
      <c r="D2559" t="s">
        <v>22441</v>
      </c>
      <c r="E2559" t="s">
        <v>14199</v>
      </c>
      <c r="F2559" t="s">
        <v>4</v>
      </c>
      <c r="G2559" s="2">
        <v>43369</v>
      </c>
      <c r="H2559" s="1">
        <v>38459</v>
      </c>
      <c r="I2559" s="1">
        <v>16440.98</v>
      </c>
    </row>
    <row r="2560" spans="1:9" x14ac:dyDescent="0.25">
      <c r="A2560" t="s">
        <v>22439</v>
      </c>
      <c r="B2560" t="s">
        <v>22440</v>
      </c>
      <c r="C2560" t="s">
        <v>1047</v>
      </c>
      <c r="D2560" t="s">
        <v>1046</v>
      </c>
      <c r="E2560" t="s">
        <v>14199</v>
      </c>
      <c r="F2560" t="s">
        <v>42</v>
      </c>
      <c r="G2560" s="2">
        <v>43369</v>
      </c>
      <c r="H2560" s="1">
        <v>20144</v>
      </c>
      <c r="I2560" s="1">
        <v>8460.48</v>
      </c>
    </row>
    <row r="2561" spans="1:9" x14ac:dyDescent="0.25">
      <c r="A2561" t="s">
        <v>22437</v>
      </c>
      <c r="B2561" t="s">
        <v>22438</v>
      </c>
      <c r="C2561" t="s">
        <v>22436</v>
      </c>
      <c r="D2561" t="s">
        <v>22435</v>
      </c>
      <c r="E2561" t="s">
        <v>14199</v>
      </c>
      <c r="F2561" t="s">
        <v>42</v>
      </c>
      <c r="G2561" s="2">
        <v>43378</v>
      </c>
      <c r="H2561" s="1">
        <v>11914</v>
      </c>
      <c r="I2561" s="1">
        <v>5003.88</v>
      </c>
    </row>
    <row r="2562" spans="1:9" x14ac:dyDescent="0.25">
      <c r="A2562" t="s">
        <v>22433</v>
      </c>
      <c r="B2562" t="s">
        <v>22434</v>
      </c>
      <c r="C2562" t="s">
        <v>22432</v>
      </c>
      <c r="D2562" t="s">
        <v>22431</v>
      </c>
      <c r="E2562" t="s">
        <v>14199</v>
      </c>
      <c r="F2562" t="s">
        <v>4</v>
      </c>
      <c r="G2562" s="2">
        <v>43340</v>
      </c>
      <c r="H2562" s="1">
        <v>13101</v>
      </c>
      <c r="I2562" s="1">
        <v>5502.42</v>
      </c>
    </row>
    <row r="2563" spans="1:9" x14ac:dyDescent="0.25">
      <c r="A2563" t="s">
        <v>22429</v>
      </c>
      <c r="B2563" t="s">
        <v>22430</v>
      </c>
      <c r="C2563" t="s">
        <v>22428</v>
      </c>
      <c r="D2563" t="s">
        <v>22427</v>
      </c>
      <c r="E2563" t="s">
        <v>14199</v>
      </c>
      <c r="F2563" t="s">
        <v>4</v>
      </c>
      <c r="G2563" s="2">
        <v>43340</v>
      </c>
      <c r="H2563" s="1">
        <v>34542</v>
      </c>
      <c r="I2563" s="1">
        <v>14507.64</v>
      </c>
    </row>
    <row r="2564" spans="1:9" x14ac:dyDescent="0.25">
      <c r="A2564" t="s">
        <v>22425</v>
      </c>
      <c r="B2564" t="s">
        <v>22426</v>
      </c>
      <c r="C2564" t="s">
        <v>22424</v>
      </c>
      <c r="D2564" t="s">
        <v>22423</v>
      </c>
      <c r="E2564" t="s">
        <v>14199</v>
      </c>
      <c r="F2564" t="s">
        <v>42</v>
      </c>
      <c r="G2564" s="2">
        <v>43339</v>
      </c>
      <c r="H2564" s="1">
        <v>223030</v>
      </c>
      <c r="I2564" s="1">
        <v>93672.6</v>
      </c>
    </row>
    <row r="2565" spans="1:9" x14ac:dyDescent="0.25">
      <c r="A2565" t="s">
        <v>22421</v>
      </c>
      <c r="B2565" t="s">
        <v>22422</v>
      </c>
      <c r="C2565" t="s">
        <v>22420</v>
      </c>
      <c r="D2565" t="s">
        <v>22419</v>
      </c>
      <c r="E2565" t="s">
        <v>14199</v>
      </c>
      <c r="F2565" t="s">
        <v>42</v>
      </c>
      <c r="G2565" s="2">
        <v>43346</v>
      </c>
      <c r="H2565" s="1">
        <v>36030</v>
      </c>
      <c r="I2565" s="1">
        <v>15132.6</v>
      </c>
    </row>
    <row r="2566" spans="1:9" x14ac:dyDescent="0.25">
      <c r="A2566" t="s">
        <v>22417</v>
      </c>
      <c r="B2566" t="s">
        <v>22418</v>
      </c>
      <c r="C2566" t="s">
        <v>22416</v>
      </c>
      <c r="D2566" t="s">
        <v>22415</v>
      </c>
      <c r="E2566" t="s">
        <v>14199</v>
      </c>
      <c r="F2566" t="s">
        <v>42</v>
      </c>
      <c r="G2566" s="2">
        <v>43346</v>
      </c>
      <c r="H2566" s="1">
        <v>18934</v>
      </c>
      <c r="I2566" s="1">
        <v>7952.28</v>
      </c>
    </row>
    <row r="2567" spans="1:9" x14ac:dyDescent="0.25">
      <c r="A2567" t="s">
        <v>22413</v>
      </c>
      <c r="B2567" t="s">
        <v>22414</v>
      </c>
      <c r="C2567" t="s">
        <v>22412</v>
      </c>
      <c r="D2567" t="s">
        <v>22411</v>
      </c>
      <c r="E2567" t="s">
        <v>14199</v>
      </c>
      <c r="F2567" t="s">
        <v>42</v>
      </c>
      <c r="G2567" s="2">
        <v>43346</v>
      </c>
      <c r="H2567" s="1">
        <v>158683</v>
      </c>
      <c r="I2567" s="1">
        <v>66646.86</v>
      </c>
    </row>
    <row r="2568" spans="1:9" x14ac:dyDescent="0.25">
      <c r="A2568" t="s">
        <v>22409</v>
      </c>
      <c r="B2568" t="s">
        <v>22410</v>
      </c>
      <c r="C2568" t="s">
        <v>10950</v>
      </c>
      <c r="D2568" t="s">
        <v>10949</v>
      </c>
      <c r="E2568" t="s">
        <v>14199</v>
      </c>
      <c r="F2568" t="s">
        <v>42</v>
      </c>
      <c r="G2568" s="2">
        <v>43346</v>
      </c>
      <c r="H2568" s="1">
        <v>148943</v>
      </c>
      <c r="I2568" s="1">
        <v>62556.06</v>
      </c>
    </row>
    <row r="2569" spans="1:9" x14ac:dyDescent="0.25">
      <c r="A2569" t="s">
        <v>22407</v>
      </c>
      <c r="B2569" t="s">
        <v>22408</v>
      </c>
      <c r="C2569" t="s">
        <v>22406</v>
      </c>
      <c r="D2569" t="s">
        <v>22405</v>
      </c>
      <c r="E2569" t="s">
        <v>14199</v>
      </c>
      <c r="F2569" t="s">
        <v>42</v>
      </c>
      <c r="G2569" s="2">
        <v>43340</v>
      </c>
      <c r="H2569" s="1">
        <v>23305</v>
      </c>
      <c r="I2569" s="1">
        <v>9797.33</v>
      </c>
    </row>
    <row r="2570" spans="1:9" x14ac:dyDescent="0.25">
      <c r="A2570" t="s">
        <v>22403</v>
      </c>
      <c r="B2570" t="s">
        <v>22404</v>
      </c>
      <c r="C2570" t="s">
        <v>22402</v>
      </c>
      <c r="D2570" t="s">
        <v>22401</v>
      </c>
      <c r="E2570" t="s">
        <v>14199</v>
      </c>
      <c r="F2570" t="s">
        <v>42</v>
      </c>
      <c r="G2570" s="2">
        <v>43346</v>
      </c>
      <c r="H2570" s="1">
        <v>177625</v>
      </c>
      <c r="I2570" s="1">
        <v>74647.48</v>
      </c>
    </row>
    <row r="2571" spans="1:9" x14ac:dyDescent="0.25">
      <c r="A2571" t="s">
        <v>22399</v>
      </c>
      <c r="B2571" t="s">
        <v>22400</v>
      </c>
      <c r="C2571" t="s">
        <v>5654</v>
      </c>
      <c r="D2571" t="s">
        <v>5653</v>
      </c>
      <c r="E2571" t="s">
        <v>14199</v>
      </c>
      <c r="F2571" t="s">
        <v>42</v>
      </c>
      <c r="G2571" s="2">
        <v>43340</v>
      </c>
      <c r="H2571" s="1">
        <v>80881</v>
      </c>
      <c r="I2571" s="1">
        <v>35104.53</v>
      </c>
    </row>
    <row r="2572" spans="1:9" x14ac:dyDescent="0.25">
      <c r="A2572" t="s">
        <v>22397</v>
      </c>
      <c r="B2572" t="s">
        <v>22398</v>
      </c>
      <c r="C2572" t="s">
        <v>22396</v>
      </c>
      <c r="D2572" t="s">
        <v>22395</v>
      </c>
      <c r="E2572" t="s">
        <v>14199</v>
      </c>
      <c r="F2572" t="s">
        <v>42</v>
      </c>
      <c r="G2572" s="2">
        <v>43444</v>
      </c>
      <c r="H2572" s="1">
        <v>3691</v>
      </c>
      <c r="I2572" s="1">
        <v>1550.22</v>
      </c>
    </row>
    <row r="2573" spans="1:9" x14ac:dyDescent="0.25">
      <c r="A2573" t="s">
        <v>22393</v>
      </c>
      <c r="B2573" t="s">
        <v>22394</v>
      </c>
      <c r="C2573" t="s">
        <v>7730</v>
      </c>
      <c r="D2573" t="s">
        <v>7729</v>
      </c>
      <c r="E2573" t="s">
        <v>14199</v>
      </c>
      <c r="F2573" t="s">
        <v>42</v>
      </c>
      <c r="G2573" s="2">
        <v>43395</v>
      </c>
      <c r="H2573" s="1">
        <v>144931</v>
      </c>
      <c r="I2573" s="1">
        <v>60871.02</v>
      </c>
    </row>
    <row r="2574" spans="1:9" x14ac:dyDescent="0.25">
      <c r="A2574" t="s">
        <v>22391</v>
      </c>
      <c r="B2574" t="s">
        <v>22392</v>
      </c>
      <c r="C2574" t="s">
        <v>22390</v>
      </c>
      <c r="D2574" t="s">
        <v>22389</v>
      </c>
      <c r="E2574" t="s">
        <v>14199</v>
      </c>
      <c r="F2574" t="s">
        <v>42</v>
      </c>
      <c r="G2574" s="2">
        <v>43395</v>
      </c>
      <c r="H2574" s="1">
        <v>23209</v>
      </c>
      <c r="I2574" s="1">
        <v>11604.5</v>
      </c>
    </row>
    <row r="2575" spans="1:9" x14ac:dyDescent="0.25">
      <c r="A2575" t="s">
        <v>22387</v>
      </c>
      <c r="B2575" t="s">
        <v>22388</v>
      </c>
      <c r="C2575" t="s">
        <v>22386</v>
      </c>
      <c r="D2575" t="s">
        <v>22385</v>
      </c>
      <c r="E2575" t="s">
        <v>14199</v>
      </c>
      <c r="F2575" t="s">
        <v>42</v>
      </c>
      <c r="G2575" s="2">
        <v>43395</v>
      </c>
      <c r="H2575" s="1">
        <v>8754</v>
      </c>
      <c r="I2575" s="1">
        <v>4121</v>
      </c>
    </row>
    <row r="2576" spans="1:9" x14ac:dyDescent="0.25">
      <c r="A2576" t="s">
        <v>22383</v>
      </c>
      <c r="B2576" t="s">
        <v>22384</v>
      </c>
      <c r="C2576" t="s">
        <v>22382</v>
      </c>
      <c r="D2576" t="s">
        <v>22381</v>
      </c>
      <c r="E2576" t="s">
        <v>14199</v>
      </c>
      <c r="F2576" t="s">
        <v>42</v>
      </c>
      <c r="G2576" s="2">
        <v>43395</v>
      </c>
      <c r="H2576" s="1">
        <v>9877</v>
      </c>
      <c r="I2576" s="1">
        <v>4148.34</v>
      </c>
    </row>
    <row r="2577" spans="1:9" x14ac:dyDescent="0.25">
      <c r="A2577" t="s">
        <v>22379</v>
      </c>
      <c r="B2577" t="s">
        <v>22380</v>
      </c>
      <c r="C2577" t="s">
        <v>22378</v>
      </c>
      <c r="D2577" t="s">
        <v>22377</v>
      </c>
      <c r="E2577" t="s">
        <v>14199</v>
      </c>
      <c r="F2577" t="s">
        <v>42</v>
      </c>
      <c r="G2577" s="2">
        <v>43384</v>
      </c>
      <c r="H2577" s="1">
        <v>7421</v>
      </c>
      <c r="I2577" s="1">
        <v>3116.82</v>
      </c>
    </row>
    <row r="2578" spans="1:9" x14ac:dyDescent="0.25">
      <c r="A2578" t="s">
        <v>22375</v>
      </c>
      <c r="B2578" t="s">
        <v>22376</v>
      </c>
      <c r="C2578" t="s">
        <v>12823</v>
      </c>
      <c r="D2578" t="s">
        <v>12822</v>
      </c>
      <c r="E2578" t="s">
        <v>14199</v>
      </c>
      <c r="F2578" t="s">
        <v>42</v>
      </c>
      <c r="G2578" s="2">
        <v>43418</v>
      </c>
      <c r="H2578" s="1">
        <v>36557</v>
      </c>
      <c r="I2578" s="1">
        <v>15353.94</v>
      </c>
    </row>
    <row r="2579" spans="1:9" x14ac:dyDescent="0.25">
      <c r="A2579" t="s">
        <v>22373</v>
      </c>
      <c r="B2579" t="s">
        <v>22374</v>
      </c>
      <c r="C2579" t="s">
        <v>22372</v>
      </c>
      <c r="D2579" t="s">
        <v>22371</v>
      </c>
      <c r="E2579" t="s">
        <v>14199</v>
      </c>
      <c r="F2579" t="s">
        <v>42</v>
      </c>
      <c r="G2579" s="2">
        <v>43413</v>
      </c>
      <c r="H2579" s="1">
        <v>568863</v>
      </c>
      <c r="I2579" s="1">
        <v>260469.17</v>
      </c>
    </row>
    <row r="2580" spans="1:9" x14ac:dyDescent="0.25">
      <c r="A2580" t="s">
        <v>22369</v>
      </c>
      <c r="B2580" t="s">
        <v>22370</v>
      </c>
      <c r="C2580" t="s">
        <v>22368</v>
      </c>
      <c r="D2580" t="s">
        <v>22367</v>
      </c>
      <c r="E2580" t="s">
        <v>14199</v>
      </c>
      <c r="F2580" t="s">
        <v>4</v>
      </c>
      <c r="G2580" s="2">
        <v>43444</v>
      </c>
      <c r="H2580" s="1">
        <v>83000</v>
      </c>
      <c r="I2580" s="1">
        <v>35250</v>
      </c>
    </row>
    <row r="2581" spans="1:9" x14ac:dyDescent="0.25">
      <c r="A2581" t="s">
        <v>22365</v>
      </c>
      <c r="B2581" t="s">
        <v>22366</v>
      </c>
      <c r="C2581" t="s">
        <v>21963</v>
      </c>
      <c r="D2581" t="s">
        <v>21962</v>
      </c>
      <c r="E2581" t="s">
        <v>14199</v>
      </c>
      <c r="F2581" t="s">
        <v>42</v>
      </c>
      <c r="G2581" s="2">
        <v>43389</v>
      </c>
      <c r="H2581" s="1">
        <v>14600</v>
      </c>
      <c r="I2581" s="1">
        <v>7300</v>
      </c>
    </row>
    <row r="2582" spans="1:9" x14ac:dyDescent="0.25">
      <c r="A2582" t="s">
        <v>22363</v>
      </c>
      <c r="B2582" t="s">
        <v>22364</v>
      </c>
      <c r="C2582" t="s">
        <v>22362</v>
      </c>
      <c r="D2582" t="s">
        <v>22361</v>
      </c>
      <c r="E2582" t="s">
        <v>14199</v>
      </c>
      <c r="F2582" t="s">
        <v>4</v>
      </c>
      <c r="G2582" s="2">
        <v>43395</v>
      </c>
      <c r="H2582" s="1">
        <v>63060</v>
      </c>
      <c r="I2582" s="1">
        <v>26485.200000000001</v>
      </c>
    </row>
    <row r="2583" spans="1:9" x14ac:dyDescent="0.25">
      <c r="A2583" t="s">
        <v>22359</v>
      </c>
      <c r="B2583" t="s">
        <v>22360</v>
      </c>
      <c r="C2583" t="s">
        <v>22358</v>
      </c>
      <c r="D2583" t="s">
        <v>22357</v>
      </c>
      <c r="E2583" t="s">
        <v>14199</v>
      </c>
      <c r="F2583" t="s">
        <v>42</v>
      </c>
      <c r="G2583" s="2">
        <v>43410</v>
      </c>
      <c r="H2583" s="1">
        <v>56647</v>
      </c>
      <c r="I2583" s="1">
        <v>29532.02</v>
      </c>
    </row>
    <row r="2584" spans="1:9" x14ac:dyDescent="0.25">
      <c r="A2584" t="s">
        <v>22355</v>
      </c>
      <c r="B2584" t="s">
        <v>22356</v>
      </c>
      <c r="C2584" t="s">
        <v>22354</v>
      </c>
      <c r="D2584" t="s">
        <v>22353</v>
      </c>
      <c r="E2584" t="s">
        <v>14199</v>
      </c>
      <c r="F2584" t="s">
        <v>42</v>
      </c>
      <c r="G2584" s="2">
        <v>43439</v>
      </c>
      <c r="H2584" s="1">
        <v>67748</v>
      </c>
      <c r="I2584" s="1">
        <v>28454.16</v>
      </c>
    </row>
    <row r="2585" spans="1:9" x14ac:dyDescent="0.25">
      <c r="A2585" t="s">
        <v>22351</v>
      </c>
      <c r="B2585" t="s">
        <v>22352</v>
      </c>
      <c r="C2585" t="s">
        <v>22350</v>
      </c>
      <c r="D2585" t="s">
        <v>22349</v>
      </c>
      <c r="E2585" t="s">
        <v>14199</v>
      </c>
      <c r="F2585" t="s">
        <v>4</v>
      </c>
      <c r="G2585" s="2">
        <v>43396</v>
      </c>
      <c r="H2585" s="1">
        <v>243399</v>
      </c>
      <c r="I2585" s="1">
        <v>108394.3</v>
      </c>
    </row>
    <row r="2586" spans="1:9" x14ac:dyDescent="0.25">
      <c r="A2586" t="s">
        <v>22347</v>
      </c>
      <c r="B2586" t="s">
        <v>22348</v>
      </c>
      <c r="C2586" t="s">
        <v>22346</v>
      </c>
      <c r="D2586" t="s">
        <v>22345</v>
      </c>
      <c r="E2586" t="s">
        <v>14199</v>
      </c>
      <c r="F2586" t="s">
        <v>42</v>
      </c>
      <c r="G2586" s="2">
        <v>43349</v>
      </c>
      <c r="H2586" s="1">
        <v>15308</v>
      </c>
      <c r="I2586" s="1">
        <v>7890.88</v>
      </c>
    </row>
    <row r="2587" spans="1:9" x14ac:dyDescent="0.25">
      <c r="A2587" t="s">
        <v>22343</v>
      </c>
      <c r="B2587" t="s">
        <v>22344</v>
      </c>
      <c r="C2587" t="s">
        <v>22342</v>
      </c>
      <c r="D2587" t="s">
        <v>22341</v>
      </c>
      <c r="E2587" t="s">
        <v>14199</v>
      </c>
      <c r="F2587" t="s">
        <v>42</v>
      </c>
      <c r="G2587" s="2">
        <v>43235</v>
      </c>
      <c r="H2587" s="1">
        <v>12418</v>
      </c>
      <c r="I2587" s="1">
        <v>4972.5</v>
      </c>
    </row>
    <row r="2588" spans="1:9" x14ac:dyDescent="0.25">
      <c r="A2588" t="s">
        <v>22339</v>
      </c>
      <c r="B2588" t="s">
        <v>22340</v>
      </c>
      <c r="C2588" t="s">
        <v>4559</v>
      </c>
      <c r="D2588" t="s">
        <v>4558</v>
      </c>
      <c r="E2588" t="s">
        <v>14199</v>
      </c>
      <c r="F2588" t="s">
        <v>42</v>
      </c>
      <c r="G2588" s="2">
        <v>43360</v>
      </c>
      <c r="H2588" s="1">
        <v>28841</v>
      </c>
      <c r="I2588" s="1">
        <v>12113.22</v>
      </c>
    </row>
    <row r="2589" spans="1:9" x14ac:dyDescent="0.25">
      <c r="A2589" t="s">
        <v>22337</v>
      </c>
      <c r="B2589" t="s">
        <v>22338</v>
      </c>
      <c r="C2589" t="s">
        <v>21642</v>
      </c>
      <c r="D2589" t="s">
        <v>21641</v>
      </c>
      <c r="E2589" t="s">
        <v>14199</v>
      </c>
      <c r="F2589" t="s">
        <v>42</v>
      </c>
      <c r="G2589" s="2">
        <v>43160</v>
      </c>
      <c r="H2589" s="1">
        <v>3033849</v>
      </c>
      <c r="I2589" s="1">
        <v>1336413.6000000001</v>
      </c>
    </row>
    <row r="2590" spans="1:9" x14ac:dyDescent="0.25">
      <c r="A2590" t="s">
        <v>22335</v>
      </c>
      <c r="B2590" t="s">
        <v>22336</v>
      </c>
      <c r="C2590" t="s">
        <v>8137</v>
      </c>
      <c r="D2590" t="s">
        <v>8136</v>
      </c>
      <c r="E2590" t="s">
        <v>14199</v>
      </c>
      <c r="F2590" t="s">
        <v>4</v>
      </c>
      <c r="G2590" s="2">
        <v>43390</v>
      </c>
      <c r="H2590" s="1">
        <v>74400</v>
      </c>
      <c r="I2590" s="1">
        <v>32650.080000000002</v>
      </c>
    </row>
    <row r="2591" spans="1:9" x14ac:dyDescent="0.25">
      <c r="A2591" t="s">
        <v>22333</v>
      </c>
      <c r="B2591" t="s">
        <v>22334</v>
      </c>
      <c r="C2591" t="s">
        <v>22332</v>
      </c>
      <c r="D2591" t="s">
        <v>22331</v>
      </c>
      <c r="E2591" t="s">
        <v>14199</v>
      </c>
      <c r="F2591" t="s">
        <v>42</v>
      </c>
      <c r="G2591" s="2">
        <v>43395</v>
      </c>
      <c r="H2591" s="1">
        <v>11632</v>
      </c>
      <c r="I2591" s="1">
        <v>5283.5</v>
      </c>
    </row>
    <row r="2592" spans="1:9" x14ac:dyDescent="0.25">
      <c r="A2592" t="s">
        <v>22329</v>
      </c>
      <c r="B2592" t="s">
        <v>22330</v>
      </c>
      <c r="C2592" t="s">
        <v>22328</v>
      </c>
      <c r="D2592" t="s">
        <v>22327</v>
      </c>
      <c r="E2592" t="s">
        <v>14199</v>
      </c>
      <c r="F2592" t="s">
        <v>42</v>
      </c>
      <c r="G2592" s="2">
        <v>43384</v>
      </c>
      <c r="H2592" s="1">
        <v>1190095</v>
      </c>
      <c r="I2592" s="1">
        <v>586465.4</v>
      </c>
    </row>
    <row r="2593" spans="1:9" x14ac:dyDescent="0.25">
      <c r="A2593" t="s">
        <v>22325</v>
      </c>
      <c r="B2593" t="s">
        <v>22326</v>
      </c>
      <c r="C2593" t="s">
        <v>22324</v>
      </c>
      <c r="D2593" t="s">
        <v>22323</v>
      </c>
      <c r="E2593" t="s">
        <v>14199</v>
      </c>
      <c r="F2593" t="s">
        <v>42</v>
      </c>
      <c r="G2593" s="2">
        <v>43395</v>
      </c>
      <c r="H2593" s="1">
        <v>53715</v>
      </c>
      <c r="I2593" s="1">
        <v>22597.74</v>
      </c>
    </row>
    <row r="2594" spans="1:9" x14ac:dyDescent="0.25">
      <c r="A2594" t="s">
        <v>22321</v>
      </c>
      <c r="B2594" t="s">
        <v>22322</v>
      </c>
      <c r="C2594" t="s">
        <v>22320</v>
      </c>
      <c r="D2594" t="s">
        <v>22319</v>
      </c>
      <c r="E2594" t="s">
        <v>14199</v>
      </c>
      <c r="F2594" t="s">
        <v>42</v>
      </c>
      <c r="G2594" s="2">
        <v>43395</v>
      </c>
      <c r="H2594" s="1">
        <v>15006</v>
      </c>
      <c r="I2594" s="1">
        <v>6302.52</v>
      </c>
    </row>
    <row r="2595" spans="1:9" x14ac:dyDescent="0.25">
      <c r="A2595" t="s">
        <v>22317</v>
      </c>
      <c r="B2595" t="s">
        <v>22318</v>
      </c>
      <c r="C2595" t="s">
        <v>11111</v>
      </c>
      <c r="D2595" t="s">
        <v>11110</v>
      </c>
      <c r="E2595" t="s">
        <v>14199</v>
      </c>
      <c r="F2595" t="s">
        <v>42</v>
      </c>
      <c r="G2595" s="2">
        <v>43103</v>
      </c>
      <c r="H2595" s="1">
        <v>26138</v>
      </c>
      <c r="I2595" s="1">
        <v>12364.2</v>
      </c>
    </row>
    <row r="2596" spans="1:9" x14ac:dyDescent="0.25">
      <c r="A2596" t="s">
        <v>22315</v>
      </c>
      <c r="B2596" t="s">
        <v>22316</v>
      </c>
      <c r="C2596" t="s">
        <v>22314</v>
      </c>
      <c r="D2596" t="s">
        <v>22313</v>
      </c>
      <c r="E2596" t="s">
        <v>14199</v>
      </c>
      <c r="F2596" t="s">
        <v>42</v>
      </c>
      <c r="G2596" s="2">
        <v>43388</v>
      </c>
      <c r="H2596" s="1">
        <v>9191</v>
      </c>
      <c r="I2596" s="1">
        <v>3860.22</v>
      </c>
    </row>
    <row r="2597" spans="1:9" x14ac:dyDescent="0.25">
      <c r="A2597" t="s">
        <v>22311</v>
      </c>
      <c r="B2597" t="s">
        <v>22312</v>
      </c>
      <c r="C2597" t="s">
        <v>1345</v>
      </c>
      <c r="D2597" t="s">
        <v>1344</v>
      </c>
      <c r="E2597" t="s">
        <v>14199</v>
      </c>
      <c r="F2597" t="s">
        <v>42</v>
      </c>
      <c r="G2597" s="2">
        <v>43103</v>
      </c>
      <c r="H2597" s="1">
        <v>207530</v>
      </c>
      <c r="I2597" s="1">
        <v>94173.3</v>
      </c>
    </row>
    <row r="2598" spans="1:9" x14ac:dyDescent="0.25">
      <c r="A2598" t="s">
        <v>22309</v>
      </c>
      <c r="B2598" t="s">
        <v>22310</v>
      </c>
      <c r="C2598" t="s">
        <v>22308</v>
      </c>
      <c r="D2598" t="s">
        <v>22307</v>
      </c>
      <c r="E2598" t="s">
        <v>14199</v>
      </c>
      <c r="F2598" t="s">
        <v>42</v>
      </c>
      <c r="G2598" s="2">
        <v>43395</v>
      </c>
      <c r="H2598" s="1">
        <v>15198</v>
      </c>
      <c r="I2598" s="1">
        <v>6383.16</v>
      </c>
    </row>
    <row r="2599" spans="1:9" x14ac:dyDescent="0.25">
      <c r="A2599" t="s">
        <v>22305</v>
      </c>
      <c r="B2599" t="s">
        <v>22306</v>
      </c>
      <c r="C2599" t="s">
        <v>7961</v>
      </c>
      <c r="D2599" t="s">
        <v>7960</v>
      </c>
      <c r="E2599" t="s">
        <v>14199</v>
      </c>
      <c r="F2599" t="s">
        <v>42</v>
      </c>
      <c r="G2599" s="2">
        <v>43382</v>
      </c>
      <c r="H2599" s="1">
        <v>211652</v>
      </c>
      <c r="I2599" s="1">
        <v>89871.039999999994</v>
      </c>
    </row>
    <row r="2600" spans="1:9" x14ac:dyDescent="0.25">
      <c r="A2600" t="s">
        <v>22303</v>
      </c>
      <c r="B2600" t="s">
        <v>22304</v>
      </c>
      <c r="C2600" t="s">
        <v>22302</v>
      </c>
      <c r="D2600" t="s">
        <v>22301</v>
      </c>
      <c r="E2600" t="s">
        <v>14199</v>
      </c>
      <c r="F2600" t="s">
        <v>42</v>
      </c>
      <c r="G2600" s="2">
        <v>43199</v>
      </c>
      <c r="H2600" s="1">
        <v>28670</v>
      </c>
      <c r="I2600" s="1">
        <v>11505.1</v>
      </c>
    </row>
    <row r="2601" spans="1:9" x14ac:dyDescent="0.25">
      <c r="A2601" t="s">
        <v>22299</v>
      </c>
      <c r="B2601" t="s">
        <v>22300</v>
      </c>
      <c r="C2601" t="s">
        <v>22298</v>
      </c>
      <c r="D2601" t="s">
        <v>22297</v>
      </c>
      <c r="E2601" t="s">
        <v>14199</v>
      </c>
      <c r="F2601" t="s">
        <v>42</v>
      </c>
      <c r="G2601" s="2">
        <v>43390</v>
      </c>
      <c r="H2601" s="1">
        <v>7282</v>
      </c>
      <c r="I2601" s="1">
        <v>3058.44</v>
      </c>
    </row>
    <row r="2602" spans="1:9" x14ac:dyDescent="0.25">
      <c r="A2602" t="s">
        <v>22295</v>
      </c>
      <c r="B2602" t="s">
        <v>22296</v>
      </c>
      <c r="C2602" t="s">
        <v>22294</v>
      </c>
      <c r="D2602" t="s">
        <v>22293</v>
      </c>
      <c r="E2602" t="s">
        <v>14199</v>
      </c>
      <c r="F2602" t="s">
        <v>42</v>
      </c>
      <c r="G2602" s="2">
        <v>43199</v>
      </c>
      <c r="H2602" s="1">
        <v>33387</v>
      </c>
      <c r="I2602" s="1">
        <v>13392.7</v>
      </c>
    </row>
    <row r="2603" spans="1:9" x14ac:dyDescent="0.25">
      <c r="A2603" t="s">
        <v>22291</v>
      </c>
      <c r="B2603" t="s">
        <v>22292</v>
      </c>
      <c r="C2603" t="s">
        <v>18949</v>
      </c>
      <c r="D2603" t="s">
        <v>18948</v>
      </c>
      <c r="E2603" t="s">
        <v>14199</v>
      </c>
      <c r="F2603" t="s">
        <v>42</v>
      </c>
      <c r="G2603" s="2">
        <v>43388</v>
      </c>
      <c r="H2603" s="1">
        <v>401536</v>
      </c>
      <c r="I2603" s="1">
        <v>168666.96</v>
      </c>
    </row>
    <row r="2604" spans="1:9" x14ac:dyDescent="0.25">
      <c r="A2604" t="s">
        <v>22289</v>
      </c>
      <c r="B2604" t="s">
        <v>22290</v>
      </c>
      <c r="C2604" t="s">
        <v>11680</v>
      </c>
      <c r="D2604" t="s">
        <v>11679</v>
      </c>
      <c r="E2604" t="s">
        <v>14199</v>
      </c>
      <c r="F2604" t="s">
        <v>42</v>
      </c>
      <c r="G2604" s="2">
        <v>43406</v>
      </c>
      <c r="H2604" s="1">
        <v>779361</v>
      </c>
      <c r="I2604" s="1">
        <v>341272.43</v>
      </c>
    </row>
    <row r="2605" spans="1:9" x14ac:dyDescent="0.25">
      <c r="A2605" t="s">
        <v>22287</v>
      </c>
      <c r="B2605" t="s">
        <v>22288</v>
      </c>
      <c r="C2605" t="s">
        <v>11159</v>
      </c>
      <c r="D2605" t="s">
        <v>11158</v>
      </c>
      <c r="E2605" t="s">
        <v>14199</v>
      </c>
      <c r="F2605" t="s">
        <v>42</v>
      </c>
      <c r="G2605" s="2">
        <v>43116</v>
      </c>
      <c r="H2605" s="1">
        <v>28030</v>
      </c>
      <c r="I2605" s="1">
        <v>11212</v>
      </c>
    </row>
    <row r="2606" spans="1:9" x14ac:dyDescent="0.25">
      <c r="A2606" t="s">
        <v>22285</v>
      </c>
      <c r="B2606" t="s">
        <v>22286</v>
      </c>
      <c r="C2606" t="s">
        <v>22284</v>
      </c>
      <c r="D2606" t="s">
        <v>22283</v>
      </c>
      <c r="E2606" t="s">
        <v>14199</v>
      </c>
      <c r="F2606" t="s">
        <v>42</v>
      </c>
      <c r="G2606" s="2">
        <v>43433</v>
      </c>
      <c r="H2606" s="1">
        <v>55214</v>
      </c>
      <c r="I2606" s="1">
        <v>30367.7</v>
      </c>
    </row>
    <row r="2607" spans="1:9" x14ac:dyDescent="0.25">
      <c r="A2607" t="s">
        <v>22281</v>
      </c>
      <c r="B2607" t="s">
        <v>22282</v>
      </c>
      <c r="C2607" t="s">
        <v>22280</v>
      </c>
      <c r="D2607" t="s">
        <v>22279</v>
      </c>
      <c r="E2607" t="s">
        <v>14199</v>
      </c>
      <c r="F2607" t="s">
        <v>4</v>
      </c>
      <c r="G2607" s="2">
        <v>43416</v>
      </c>
      <c r="H2607" s="1">
        <v>32570</v>
      </c>
      <c r="I2607" s="1">
        <v>14219.48</v>
      </c>
    </row>
    <row r="2608" spans="1:9" x14ac:dyDescent="0.25">
      <c r="A2608" t="s">
        <v>22277</v>
      </c>
      <c r="B2608" t="s">
        <v>22278</v>
      </c>
      <c r="C2608" t="s">
        <v>10158</v>
      </c>
      <c r="D2608" t="s">
        <v>10157</v>
      </c>
      <c r="E2608" t="s">
        <v>14199</v>
      </c>
      <c r="F2608" t="s">
        <v>42</v>
      </c>
      <c r="G2608" s="2">
        <v>43396</v>
      </c>
      <c r="H2608" s="1">
        <v>253444</v>
      </c>
      <c r="I2608" s="1">
        <v>110800.24</v>
      </c>
    </row>
    <row r="2609" spans="1:9" x14ac:dyDescent="0.25">
      <c r="A2609" t="s">
        <v>22275</v>
      </c>
      <c r="B2609" t="s">
        <v>22276</v>
      </c>
      <c r="C2609" t="s">
        <v>19152</v>
      </c>
      <c r="D2609" t="s">
        <v>19151</v>
      </c>
      <c r="E2609" t="s">
        <v>14199</v>
      </c>
      <c r="F2609" t="s">
        <v>42</v>
      </c>
      <c r="G2609" s="2">
        <v>43103</v>
      </c>
      <c r="H2609" s="1">
        <v>185750</v>
      </c>
      <c r="I2609" s="1">
        <v>77421.2</v>
      </c>
    </row>
    <row r="2610" spans="1:9" x14ac:dyDescent="0.25">
      <c r="A2610" t="s">
        <v>22273</v>
      </c>
      <c r="B2610" t="s">
        <v>22274</v>
      </c>
      <c r="C2610" t="s">
        <v>10998</v>
      </c>
      <c r="D2610" t="s">
        <v>10997</v>
      </c>
      <c r="E2610" t="s">
        <v>14199</v>
      </c>
      <c r="F2610" t="s">
        <v>42</v>
      </c>
      <c r="G2610" s="2">
        <v>43368</v>
      </c>
      <c r="H2610" s="1">
        <v>104754</v>
      </c>
      <c r="I2610" s="1">
        <v>43996.68</v>
      </c>
    </row>
    <row r="2611" spans="1:9" x14ac:dyDescent="0.25">
      <c r="A2611" t="s">
        <v>22271</v>
      </c>
      <c r="B2611" t="s">
        <v>22272</v>
      </c>
      <c r="C2611" t="s">
        <v>22270</v>
      </c>
      <c r="D2611" t="s">
        <v>22269</v>
      </c>
      <c r="E2611" t="s">
        <v>14199</v>
      </c>
      <c r="F2611" t="s">
        <v>42</v>
      </c>
      <c r="G2611" s="2">
        <v>43446</v>
      </c>
      <c r="H2611" s="1">
        <v>317336</v>
      </c>
      <c r="I2611" s="1">
        <v>141389.6</v>
      </c>
    </row>
    <row r="2612" spans="1:9" x14ac:dyDescent="0.25">
      <c r="A2612" t="s">
        <v>22267</v>
      </c>
      <c r="B2612" t="s">
        <v>22268</v>
      </c>
      <c r="C2612" t="s">
        <v>22266</v>
      </c>
      <c r="D2612" t="s">
        <v>22265</v>
      </c>
      <c r="E2612" t="s">
        <v>14199</v>
      </c>
      <c r="F2612" t="s">
        <v>42</v>
      </c>
      <c r="G2612" s="2">
        <v>43433</v>
      </c>
      <c r="H2612" s="1">
        <v>19170</v>
      </c>
      <c r="I2612" s="1">
        <v>8051.4</v>
      </c>
    </row>
    <row r="2613" spans="1:9" x14ac:dyDescent="0.25">
      <c r="A2613" t="s">
        <v>22263</v>
      </c>
      <c r="B2613" t="s">
        <v>22264</v>
      </c>
      <c r="C2613" t="s">
        <v>22262</v>
      </c>
      <c r="D2613" t="s">
        <v>22261</v>
      </c>
      <c r="E2613" t="s">
        <v>14199</v>
      </c>
      <c r="F2613" t="s">
        <v>42</v>
      </c>
      <c r="G2613" s="2">
        <v>43388</v>
      </c>
      <c r="H2613" s="1">
        <v>13039</v>
      </c>
      <c r="I2613" s="1">
        <v>6761.42</v>
      </c>
    </row>
    <row r="2614" spans="1:9" x14ac:dyDescent="0.25">
      <c r="A2614" t="s">
        <v>22259</v>
      </c>
      <c r="B2614" t="s">
        <v>22260</v>
      </c>
      <c r="C2614" t="s">
        <v>2926</v>
      </c>
      <c r="D2614" t="s">
        <v>2925</v>
      </c>
      <c r="E2614" t="s">
        <v>14199</v>
      </c>
      <c r="F2614" t="s">
        <v>42</v>
      </c>
      <c r="G2614" s="2">
        <v>43395</v>
      </c>
      <c r="H2614" s="1">
        <v>7826</v>
      </c>
      <c r="I2614" s="1">
        <v>3913</v>
      </c>
    </row>
    <row r="2615" spans="1:9" x14ac:dyDescent="0.25">
      <c r="A2615" t="s">
        <v>22257</v>
      </c>
      <c r="B2615" t="s">
        <v>22258</v>
      </c>
      <c r="C2615" t="s">
        <v>487</v>
      </c>
      <c r="D2615" t="s">
        <v>486</v>
      </c>
      <c r="E2615" t="s">
        <v>14199</v>
      </c>
      <c r="F2615" t="s">
        <v>42</v>
      </c>
      <c r="G2615" s="2">
        <v>43444</v>
      </c>
      <c r="H2615" s="1">
        <v>373177</v>
      </c>
      <c r="I2615" s="1">
        <v>161140.82</v>
      </c>
    </row>
    <row r="2616" spans="1:9" x14ac:dyDescent="0.25">
      <c r="A2616" t="s">
        <v>22255</v>
      </c>
      <c r="B2616" t="s">
        <v>22256</v>
      </c>
      <c r="C2616" t="s">
        <v>9821</v>
      </c>
      <c r="D2616" t="s">
        <v>9820</v>
      </c>
      <c r="E2616" t="s">
        <v>14199</v>
      </c>
      <c r="F2616" t="s">
        <v>42</v>
      </c>
      <c r="G2616" s="2">
        <v>43129</v>
      </c>
      <c r="H2616" s="1">
        <v>18907</v>
      </c>
      <c r="I2616" s="1">
        <v>9453.5</v>
      </c>
    </row>
    <row r="2617" spans="1:9" x14ac:dyDescent="0.25">
      <c r="A2617" t="s">
        <v>22253</v>
      </c>
      <c r="B2617" t="s">
        <v>22254</v>
      </c>
      <c r="C2617" t="s">
        <v>22252</v>
      </c>
      <c r="D2617" t="s">
        <v>22251</v>
      </c>
      <c r="E2617" t="s">
        <v>14199</v>
      </c>
      <c r="F2617" t="s">
        <v>42</v>
      </c>
      <c r="G2617" s="2">
        <v>43416</v>
      </c>
      <c r="H2617" s="1">
        <v>28794</v>
      </c>
      <c r="I2617" s="1">
        <v>12093.48</v>
      </c>
    </row>
    <row r="2618" spans="1:9" x14ac:dyDescent="0.25">
      <c r="A2618" t="s">
        <v>22249</v>
      </c>
      <c r="B2618" t="s">
        <v>22250</v>
      </c>
      <c r="C2618" t="s">
        <v>22248</v>
      </c>
      <c r="D2618" t="s">
        <v>22247</v>
      </c>
      <c r="E2618" t="s">
        <v>14199</v>
      </c>
      <c r="F2618" t="s">
        <v>4</v>
      </c>
      <c r="G2618" s="2">
        <v>43367</v>
      </c>
      <c r="H2618" s="1">
        <v>518909</v>
      </c>
      <c r="I2618" s="1">
        <v>224366.11</v>
      </c>
    </row>
    <row r="2619" spans="1:9" x14ac:dyDescent="0.25">
      <c r="A2619" t="s">
        <v>22245</v>
      </c>
      <c r="B2619" t="s">
        <v>22246</v>
      </c>
      <c r="C2619" t="s">
        <v>22244</v>
      </c>
      <c r="D2619" t="s">
        <v>22243</v>
      </c>
      <c r="E2619" t="s">
        <v>14199</v>
      </c>
      <c r="F2619" t="s">
        <v>42</v>
      </c>
      <c r="G2619" s="2">
        <v>43439</v>
      </c>
      <c r="H2619" s="1">
        <v>391821</v>
      </c>
      <c r="I2619" s="1">
        <v>170214.9</v>
      </c>
    </row>
    <row r="2620" spans="1:9" x14ac:dyDescent="0.25">
      <c r="A2620" t="s">
        <v>22241</v>
      </c>
      <c r="B2620" t="s">
        <v>22242</v>
      </c>
      <c r="C2620" t="s">
        <v>22240</v>
      </c>
      <c r="D2620" t="s">
        <v>22239</v>
      </c>
      <c r="E2620" t="s">
        <v>14199</v>
      </c>
      <c r="F2620" t="s">
        <v>42</v>
      </c>
      <c r="G2620" s="2">
        <v>43381</v>
      </c>
      <c r="H2620" s="1">
        <v>82055</v>
      </c>
      <c r="I2620" s="1">
        <v>41027.5</v>
      </c>
    </row>
    <row r="2621" spans="1:9" x14ac:dyDescent="0.25">
      <c r="A2621" t="s">
        <v>22237</v>
      </c>
      <c r="B2621" t="s">
        <v>22238</v>
      </c>
      <c r="C2621" t="s">
        <v>1313</v>
      </c>
      <c r="D2621" t="s">
        <v>1312</v>
      </c>
      <c r="E2621" t="s">
        <v>14199</v>
      </c>
      <c r="F2621" t="s">
        <v>42</v>
      </c>
      <c r="G2621" s="2">
        <v>43368</v>
      </c>
      <c r="H2621" s="1">
        <v>215799</v>
      </c>
      <c r="I2621" s="1">
        <v>90635.58</v>
      </c>
    </row>
    <row r="2622" spans="1:9" x14ac:dyDescent="0.25">
      <c r="A2622" t="s">
        <v>22235</v>
      </c>
      <c r="B2622" t="s">
        <v>22236</v>
      </c>
      <c r="C2622" t="s">
        <v>21570</v>
      </c>
      <c r="D2622" t="s">
        <v>21569</v>
      </c>
      <c r="E2622" t="s">
        <v>14199</v>
      </c>
      <c r="F2622" t="s">
        <v>42</v>
      </c>
      <c r="G2622" s="2">
        <v>43103</v>
      </c>
      <c r="H2622" s="1">
        <v>11168</v>
      </c>
      <c r="I2622" s="1">
        <v>4467.2</v>
      </c>
    </row>
    <row r="2623" spans="1:9" x14ac:dyDescent="0.25">
      <c r="A2623" t="s">
        <v>22233</v>
      </c>
      <c r="B2623" t="s">
        <v>22234</v>
      </c>
      <c r="C2623" t="s">
        <v>22232</v>
      </c>
      <c r="D2623" t="s">
        <v>22231</v>
      </c>
      <c r="E2623" t="s">
        <v>14199</v>
      </c>
      <c r="F2623" t="s">
        <v>42</v>
      </c>
      <c r="G2623" s="2">
        <v>43437</v>
      </c>
      <c r="H2623" s="1">
        <v>160471</v>
      </c>
      <c r="I2623" s="1">
        <v>78276.44</v>
      </c>
    </row>
    <row r="2624" spans="1:9" x14ac:dyDescent="0.25">
      <c r="A2624" t="s">
        <v>22229</v>
      </c>
      <c r="B2624" t="s">
        <v>22230</v>
      </c>
      <c r="C2624" t="s">
        <v>22228</v>
      </c>
      <c r="D2624" t="s">
        <v>22227</v>
      </c>
      <c r="E2624" t="s">
        <v>14199</v>
      </c>
      <c r="F2624" t="s">
        <v>42</v>
      </c>
      <c r="G2624" s="2">
        <v>43388</v>
      </c>
      <c r="H2624" s="1">
        <v>19022</v>
      </c>
      <c r="I2624" s="1">
        <v>8879.48</v>
      </c>
    </row>
    <row r="2625" spans="1:9" x14ac:dyDescent="0.25">
      <c r="A2625" t="s">
        <v>22225</v>
      </c>
      <c r="B2625" t="s">
        <v>22226</v>
      </c>
      <c r="C2625" t="s">
        <v>5712</v>
      </c>
      <c r="D2625" t="s">
        <v>5711</v>
      </c>
      <c r="E2625" t="s">
        <v>14199</v>
      </c>
      <c r="F2625" t="s">
        <v>4</v>
      </c>
      <c r="G2625" s="2">
        <v>43433</v>
      </c>
      <c r="H2625" s="1">
        <v>1784522</v>
      </c>
      <c r="I2625" s="1">
        <v>869967.96</v>
      </c>
    </row>
    <row r="2626" spans="1:9" x14ac:dyDescent="0.25">
      <c r="A2626" t="s">
        <v>22223</v>
      </c>
      <c r="B2626" t="s">
        <v>22224</v>
      </c>
      <c r="C2626" t="s">
        <v>22222</v>
      </c>
      <c r="D2626" t="s">
        <v>22221</v>
      </c>
      <c r="E2626" t="s">
        <v>14199</v>
      </c>
      <c r="F2626" t="s">
        <v>42</v>
      </c>
      <c r="G2626" s="2">
        <v>43103</v>
      </c>
      <c r="H2626" s="1">
        <v>25306</v>
      </c>
      <c r="I2626" s="1">
        <v>10122.4</v>
      </c>
    </row>
    <row r="2627" spans="1:9" x14ac:dyDescent="0.25">
      <c r="A2627" t="s">
        <v>22219</v>
      </c>
      <c r="B2627" t="s">
        <v>22220</v>
      </c>
      <c r="C2627" t="s">
        <v>22218</v>
      </c>
      <c r="D2627" t="s">
        <v>22217</v>
      </c>
      <c r="E2627" t="s">
        <v>14199</v>
      </c>
      <c r="F2627" t="s">
        <v>42</v>
      </c>
      <c r="G2627" s="2">
        <v>43389</v>
      </c>
      <c r="H2627" s="1">
        <v>144333</v>
      </c>
      <c r="I2627" s="1">
        <v>60619.86</v>
      </c>
    </row>
    <row r="2628" spans="1:9" x14ac:dyDescent="0.25">
      <c r="A2628" t="s">
        <v>22215</v>
      </c>
      <c r="B2628" t="s">
        <v>22216</v>
      </c>
      <c r="C2628" t="s">
        <v>11420</v>
      </c>
      <c r="D2628" t="s">
        <v>11419</v>
      </c>
      <c r="E2628" t="s">
        <v>14199</v>
      </c>
      <c r="F2628" t="s">
        <v>42</v>
      </c>
      <c r="G2628" s="2">
        <v>43388</v>
      </c>
      <c r="H2628" s="1">
        <v>29216</v>
      </c>
      <c r="I2628" s="1">
        <v>13377.28</v>
      </c>
    </row>
    <row r="2629" spans="1:9" x14ac:dyDescent="0.25">
      <c r="A2629" t="s">
        <v>22213</v>
      </c>
      <c r="B2629" t="s">
        <v>22214</v>
      </c>
      <c r="C2629" t="s">
        <v>22212</v>
      </c>
      <c r="D2629" t="s">
        <v>22211</v>
      </c>
      <c r="E2629" t="s">
        <v>14199</v>
      </c>
      <c r="F2629" t="s">
        <v>42</v>
      </c>
      <c r="G2629" s="2">
        <v>43447</v>
      </c>
      <c r="H2629" s="1">
        <v>351653</v>
      </c>
      <c r="I2629" s="1">
        <v>154306.4</v>
      </c>
    </row>
    <row r="2630" spans="1:9" x14ac:dyDescent="0.25">
      <c r="A2630" t="s">
        <v>22209</v>
      </c>
      <c r="B2630" t="s">
        <v>22210</v>
      </c>
      <c r="C2630" t="s">
        <v>8838</v>
      </c>
      <c r="D2630" t="s">
        <v>8837</v>
      </c>
      <c r="E2630" t="s">
        <v>14199</v>
      </c>
      <c r="F2630" t="s">
        <v>42</v>
      </c>
      <c r="G2630" s="2">
        <v>43425</v>
      </c>
      <c r="H2630" s="1">
        <v>142498</v>
      </c>
      <c r="I2630" s="1">
        <v>63327.88</v>
      </c>
    </row>
    <row r="2631" spans="1:9" x14ac:dyDescent="0.25">
      <c r="A2631" t="s">
        <v>22207</v>
      </c>
      <c r="B2631" t="s">
        <v>22208</v>
      </c>
      <c r="C2631" t="s">
        <v>22206</v>
      </c>
      <c r="D2631" t="s">
        <v>22205</v>
      </c>
      <c r="E2631" t="s">
        <v>14199</v>
      </c>
      <c r="F2631" t="s">
        <v>42</v>
      </c>
      <c r="G2631" s="2">
        <v>43410</v>
      </c>
      <c r="H2631" s="1">
        <v>73629</v>
      </c>
      <c r="I2631" s="1">
        <v>30924.18</v>
      </c>
    </row>
    <row r="2632" spans="1:9" x14ac:dyDescent="0.25">
      <c r="A2632" t="s">
        <v>22203</v>
      </c>
      <c r="B2632" t="s">
        <v>22204</v>
      </c>
      <c r="C2632" t="s">
        <v>22202</v>
      </c>
      <c r="D2632" t="s">
        <v>22201</v>
      </c>
      <c r="E2632" t="s">
        <v>14199</v>
      </c>
      <c r="F2632" t="s">
        <v>42</v>
      </c>
      <c r="G2632" s="2">
        <v>43104</v>
      </c>
      <c r="H2632" s="1">
        <v>241377</v>
      </c>
      <c r="I2632" s="1">
        <v>101293.7</v>
      </c>
    </row>
    <row r="2633" spans="1:9" x14ac:dyDescent="0.25">
      <c r="A2633" t="s">
        <v>22199</v>
      </c>
      <c r="B2633" t="s">
        <v>22200</v>
      </c>
      <c r="C2633" t="s">
        <v>22198</v>
      </c>
      <c r="D2633" t="s">
        <v>22197</v>
      </c>
      <c r="E2633" t="s">
        <v>14199</v>
      </c>
      <c r="F2633" t="s">
        <v>4</v>
      </c>
      <c r="G2633" s="2">
        <v>43404</v>
      </c>
      <c r="H2633" s="1">
        <v>748966</v>
      </c>
      <c r="I2633" s="1">
        <v>332099.74</v>
      </c>
    </row>
    <row r="2634" spans="1:9" x14ac:dyDescent="0.25">
      <c r="A2634" t="s">
        <v>22195</v>
      </c>
      <c r="B2634" t="s">
        <v>22196</v>
      </c>
      <c r="C2634" t="s">
        <v>22194</v>
      </c>
      <c r="D2634" t="s">
        <v>22193</v>
      </c>
      <c r="E2634" t="s">
        <v>14199</v>
      </c>
      <c r="F2634" t="s">
        <v>42</v>
      </c>
      <c r="G2634" s="2">
        <v>43444</v>
      </c>
      <c r="H2634" s="1">
        <v>97295</v>
      </c>
      <c r="I2634" s="1">
        <v>40863.9</v>
      </c>
    </row>
    <row r="2635" spans="1:9" x14ac:dyDescent="0.25">
      <c r="A2635" t="s">
        <v>22191</v>
      </c>
      <c r="B2635" t="s">
        <v>22192</v>
      </c>
      <c r="C2635" t="s">
        <v>22190</v>
      </c>
      <c r="D2635" t="s">
        <v>22189</v>
      </c>
      <c r="E2635" t="s">
        <v>14199</v>
      </c>
      <c r="F2635" t="s">
        <v>42</v>
      </c>
      <c r="G2635" s="2">
        <v>43392</v>
      </c>
      <c r="H2635" s="1">
        <v>118463</v>
      </c>
      <c r="I2635" s="1">
        <v>49754.46</v>
      </c>
    </row>
    <row r="2636" spans="1:9" x14ac:dyDescent="0.25">
      <c r="A2636" t="s">
        <v>22187</v>
      </c>
      <c r="B2636" t="s">
        <v>22188</v>
      </c>
      <c r="C2636" t="s">
        <v>22186</v>
      </c>
      <c r="D2636" t="s">
        <v>22185</v>
      </c>
      <c r="E2636" t="s">
        <v>14199</v>
      </c>
      <c r="F2636" t="s">
        <v>42</v>
      </c>
      <c r="G2636" s="2">
        <v>43388</v>
      </c>
      <c r="H2636" s="1">
        <v>152582</v>
      </c>
      <c r="I2636" s="1">
        <v>76291</v>
      </c>
    </row>
    <row r="2637" spans="1:9" x14ac:dyDescent="0.25">
      <c r="A2637" t="s">
        <v>22183</v>
      </c>
      <c r="B2637" t="s">
        <v>22184</v>
      </c>
      <c r="C2637" t="s">
        <v>22182</v>
      </c>
      <c r="D2637" t="s">
        <v>22181</v>
      </c>
      <c r="E2637" t="s">
        <v>14199</v>
      </c>
      <c r="F2637" t="s">
        <v>42</v>
      </c>
      <c r="G2637" s="2">
        <v>43375</v>
      </c>
      <c r="H2637" s="1">
        <v>389454</v>
      </c>
      <c r="I2637" s="1">
        <v>167315.56</v>
      </c>
    </row>
    <row r="2638" spans="1:9" x14ac:dyDescent="0.25">
      <c r="A2638" t="s">
        <v>22179</v>
      </c>
      <c r="B2638" t="s">
        <v>22180</v>
      </c>
      <c r="C2638" t="s">
        <v>10072</v>
      </c>
      <c r="D2638" t="s">
        <v>10071</v>
      </c>
      <c r="E2638" t="s">
        <v>14199</v>
      </c>
      <c r="F2638" t="s">
        <v>42</v>
      </c>
      <c r="G2638" s="2">
        <v>43388</v>
      </c>
      <c r="H2638" s="1">
        <v>98561</v>
      </c>
      <c r="I2638" s="1">
        <v>43040.25</v>
      </c>
    </row>
    <row r="2639" spans="1:9" x14ac:dyDescent="0.25">
      <c r="A2639" t="s">
        <v>22177</v>
      </c>
      <c r="B2639" t="s">
        <v>22178</v>
      </c>
      <c r="C2639" t="s">
        <v>22176</v>
      </c>
      <c r="D2639" t="s">
        <v>22175</v>
      </c>
      <c r="E2639" t="s">
        <v>14199</v>
      </c>
      <c r="F2639" t="s">
        <v>42</v>
      </c>
      <c r="G2639" s="2">
        <v>43388</v>
      </c>
      <c r="H2639" s="1">
        <v>12776</v>
      </c>
      <c r="I2639" s="1">
        <v>5365.92</v>
      </c>
    </row>
    <row r="2640" spans="1:9" x14ac:dyDescent="0.25">
      <c r="A2640" t="s">
        <v>22173</v>
      </c>
      <c r="B2640" t="s">
        <v>22174</v>
      </c>
      <c r="C2640" t="s">
        <v>22172</v>
      </c>
      <c r="D2640" t="s">
        <v>22171</v>
      </c>
      <c r="E2640" t="s">
        <v>14199</v>
      </c>
      <c r="F2640" t="s">
        <v>42</v>
      </c>
      <c r="G2640" s="2">
        <v>43447</v>
      </c>
      <c r="H2640" s="1">
        <v>99091</v>
      </c>
      <c r="I2640" s="1">
        <v>41618.22</v>
      </c>
    </row>
    <row r="2641" spans="1:9" x14ac:dyDescent="0.25">
      <c r="A2641" t="s">
        <v>22169</v>
      </c>
      <c r="B2641" t="s">
        <v>22170</v>
      </c>
      <c r="C2641" t="s">
        <v>22168</v>
      </c>
      <c r="D2641" t="s">
        <v>22167</v>
      </c>
      <c r="E2641" t="s">
        <v>14199</v>
      </c>
      <c r="F2641" t="s">
        <v>42</v>
      </c>
      <c r="G2641" s="2">
        <v>43350</v>
      </c>
      <c r="H2641" s="1">
        <v>2686</v>
      </c>
      <c r="I2641" s="1">
        <v>1343</v>
      </c>
    </row>
    <row r="2642" spans="1:9" x14ac:dyDescent="0.25">
      <c r="A2642" t="s">
        <v>22165</v>
      </c>
      <c r="B2642" t="s">
        <v>22166</v>
      </c>
      <c r="C2642" t="s">
        <v>22164</v>
      </c>
      <c r="D2642" t="s">
        <v>22163</v>
      </c>
      <c r="E2642" t="s">
        <v>14199</v>
      </c>
      <c r="F2642" t="s">
        <v>42</v>
      </c>
      <c r="G2642" s="2">
        <v>43391</v>
      </c>
      <c r="H2642" s="1">
        <v>337022</v>
      </c>
      <c r="I2642" s="1">
        <v>141549.24</v>
      </c>
    </row>
    <row r="2643" spans="1:9" x14ac:dyDescent="0.25">
      <c r="A2643" t="s">
        <v>22161</v>
      </c>
      <c r="B2643" t="s">
        <v>22162</v>
      </c>
      <c r="C2643" t="s">
        <v>22160</v>
      </c>
      <c r="D2643" t="s">
        <v>22159</v>
      </c>
      <c r="E2643" t="s">
        <v>14199</v>
      </c>
      <c r="F2643" t="s">
        <v>42</v>
      </c>
      <c r="G2643" s="2">
        <v>43389</v>
      </c>
      <c r="H2643" s="1">
        <v>28056</v>
      </c>
      <c r="I2643" s="1">
        <v>15430.8</v>
      </c>
    </row>
    <row r="2644" spans="1:9" x14ac:dyDescent="0.25">
      <c r="A2644" t="s">
        <v>22157</v>
      </c>
      <c r="B2644" t="s">
        <v>22158</v>
      </c>
      <c r="C2644" t="s">
        <v>631</v>
      </c>
      <c r="D2644" t="s">
        <v>630</v>
      </c>
      <c r="E2644" t="s">
        <v>14199</v>
      </c>
      <c r="F2644" t="s">
        <v>4</v>
      </c>
      <c r="G2644" s="2">
        <v>43391</v>
      </c>
      <c r="H2644" s="1">
        <v>23859</v>
      </c>
      <c r="I2644" s="1">
        <v>11929.5</v>
      </c>
    </row>
    <row r="2645" spans="1:9" x14ac:dyDescent="0.25">
      <c r="A2645" t="s">
        <v>22155</v>
      </c>
      <c r="B2645" t="s">
        <v>22156</v>
      </c>
      <c r="C2645" t="s">
        <v>22154</v>
      </c>
      <c r="D2645" t="s">
        <v>22153</v>
      </c>
      <c r="E2645" t="s">
        <v>14199</v>
      </c>
      <c r="F2645" t="s">
        <v>42</v>
      </c>
      <c r="G2645" s="2">
        <v>43384</v>
      </c>
      <c r="H2645" s="1">
        <v>118456</v>
      </c>
      <c r="I2645" s="1">
        <v>51732.59</v>
      </c>
    </row>
    <row r="2646" spans="1:9" x14ac:dyDescent="0.25">
      <c r="A2646" t="s">
        <v>22151</v>
      </c>
      <c r="B2646" t="s">
        <v>22152</v>
      </c>
      <c r="C2646" t="s">
        <v>22150</v>
      </c>
      <c r="D2646" t="s">
        <v>22149</v>
      </c>
      <c r="E2646" t="s">
        <v>14199</v>
      </c>
      <c r="F2646" t="s">
        <v>42</v>
      </c>
      <c r="G2646" s="2">
        <v>43382</v>
      </c>
      <c r="H2646" s="1">
        <v>254643</v>
      </c>
      <c r="I2646" s="1">
        <v>106950.06</v>
      </c>
    </row>
    <row r="2647" spans="1:9" x14ac:dyDescent="0.25">
      <c r="A2647" t="s">
        <v>22147</v>
      </c>
      <c r="B2647" t="s">
        <v>22148</v>
      </c>
      <c r="C2647" t="s">
        <v>22146</v>
      </c>
      <c r="D2647" t="s">
        <v>22145</v>
      </c>
      <c r="E2647" t="s">
        <v>14199</v>
      </c>
      <c r="F2647" t="s">
        <v>42</v>
      </c>
      <c r="G2647" s="2">
        <v>43446</v>
      </c>
      <c r="H2647" s="1">
        <v>196747</v>
      </c>
      <c r="I2647" s="1">
        <v>82633.740000000005</v>
      </c>
    </row>
    <row r="2648" spans="1:9" x14ac:dyDescent="0.25">
      <c r="A2648" t="s">
        <v>22143</v>
      </c>
      <c r="B2648" t="s">
        <v>22144</v>
      </c>
      <c r="C2648" t="s">
        <v>12711</v>
      </c>
      <c r="D2648" t="s">
        <v>12710</v>
      </c>
      <c r="E2648" t="s">
        <v>14199</v>
      </c>
      <c r="F2648" t="s">
        <v>42</v>
      </c>
      <c r="G2648" s="2">
        <v>43389</v>
      </c>
      <c r="H2648" s="1">
        <v>24673</v>
      </c>
      <c r="I2648" s="1">
        <v>13570.15</v>
      </c>
    </row>
    <row r="2649" spans="1:9" x14ac:dyDescent="0.25">
      <c r="A2649" t="s">
        <v>22141</v>
      </c>
      <c r="B2649" t="s">
        <v>22142</v>
      </c>
      <c r="C2649" t="s">
        <v>22140</v>
      </c>
      <c r="D2649" t="s">
        <v>22139</v>
      </c>
      <c r="E2649" t="s">
        <v>14199</v>
      </c>
      <c r="F2649" t="s">
        <v>42</v>
      </c>
      <c r="G2649" s="2">
        <v>43424</v>
      </c>
      <c r="H2649" s="1">
        <v>5507</v>
      </c>
      <c r="I2649" s="1">
        <v>3028.85</v>
      </c>
    </row>
    <row r="2650" spans="1:9" x14ac:dyDescent="0.25">
      <c r="A2650" t="s">
        <v>22137</v>
      </c>
      <c r="B2650" t="s">
        <v>22138</v>
      </c>
      <c r="C2650" t="s">
        <v>22136</v>
      </c>
      <c r="D2650" t="s">
        <v>22135</v>
      </c>
      <c r="E2650" t="s">
        <v>14199</v>
      </c>
      <c r="F2650" t="s">
        <v>42</v>
      </c>
      <c r="G2650" s="2">
        <v>43367</v>
      </c>
      <c r="H2650" s="1">
        <v>143657</v>
      </c>
      <c r="I2650" s="1">
        <v>62595.08</v>
      </c>
    </row>
    <row r="2651" spans="1:9" x14ac:dyDescent="0.25">
      <c r="A2651" t="s">
        <v>22133</v>
      </c>
      <c r="B2651" t="s">
        <v>22134</v>
      </c>
      <c r="C2651" t="s">
        <v>1881</v>
      </c>
      <c r="D2651" t="s">
        <v>1880</v>
      </c>
      <c r="E2651" t="s">
        <v>14199</v>
      </c>
      <c r="F2651" t="s">
        <v>42</v>
      </c>
      <c r="G2651" s="2">
        <v>43409</v>
      </c>
      <c r="H2651" s="1">
        <v>72652</v>
      </c>
      <c r="I2651" s="1">
        <v>30513.84</v>
      </c>
    </row>
    <row r="2652" spans="1:9" x14ac:dyDescent="0.25">
      <c r="A2652" t="s">
        <v>22131</v>
      </c>
      <c r="B2652" t="s">
        <v>22132</v>
      </c>
      <c r="C2652" t="s">
        <v>10334</v>
      </c>
      <c r="D2652" t="s">
        <v>10333</v>
      </c>
      <c r="E2652" t="s">
        <v>14199</v>
      </c>
      <c r="F2652" t="s">
        <v>42</v>
      </c>
      <c r="G2652" s="2">
        <v>43391</v>
      </c>
      <c r="H2652" s="1">
        <v>63291</v>
      </c>
      <c r="I2652" s="1">
        <v>27078.95</v>
      </c>
    </row>
    <row r="2653" spans="1:9" x14ac:dyDescent="0.25">
      <c r="A2653" t="s">
        <v>22129</v>
      </c>
      <c r="B2653" t="s">
        <v>22130</v>
      </c>
      <c r="C2653" t="s">
        <v>22128</v>
      </c>
      <c r="D2653" t="s">
        <v>22127</v>
      </c>
      <c r="E2653" t="s">
        <v>14199</v>
      </c>
      <c r="F2653" t="s">
        <v>42</v>
      </c>
      <c r="G2653" s="2">
        <v>43378</v>
      </c>
      <c r="H2653" s="1">
        <v>67421</v>
      </c>
      <c r="I2653" s="1">
        <v>29278.69</v>
      </c>
    </row>
    <row r="2654" spans="1:9" x14ac:dyDescent="0.25">
      <c r="A2654" t="s">
        <v>22125</v>
      </c>
      <c r="B2654" t="s">
        <v>22126</v>
      </c>
      <c r="C2654" t="s">
        <v>3919</v>
      </c>
      <c r="D2654" t="s">
        <v>3918</v>
      </c>
      <c r="E2654" t="s">
        <v>14199</v>
      </c>
      <c r="F2654" t="s">
        <v>42</v>
      </c>
      <c r="G2654" s="2">
        <v>43104</v>
      </c>
      <c r="H2654" s="1">
        <v>23524</v>
      </c>
      <c r="I2654" s="1">
        <v>9409.6</v>
      </c>
    </row>
    <row r="2655" spans="1:9" x14ac:dyDescent="0.25">
      <c r="A2655" t="s">
        <v>22123</v>
      </c>
      <c r="B2655" t="s">
        <v>22124</v>
      </c>
      <c r="C2655" t="s">
        <v>3919</v>
      </c>
      <c r="D2655" t="s">
        <v>22122</v>
      </c>
      <c r="E2655" t="s">
        <v>14199</v>
      </c>
      <c r="F2655" t="s">
        <v>42</v>
      </c>
      <c r="G2655" s="2">
        <v>43104</v>
      </c>
      <c r="H2655" s="1">
        <v>42223</v>
      </c>
      <c r="I2655" s="1">
        <v>17029.5</v>
      </c>
    </row>
    <row r="2656" spans="1:9" x14ac:dyDescent="0.25">
      <c r="A2656" t="s">
        <v>22120</v>
      </c>
      <c r="B2656" t="s">
        <v>22121</v>
      </c>
      <c r="C2656" t="s">
        <v>1213</v>
      </c>
      <c r="D2656" t="s">
        <v>1212</v>
      </c>
      <c r="E2656" t="s">
        <v>14199</v>
      </c>
      <c r="F2656" t="s">
        <v>42</v>
      </c>
      <c r="G2656" s="2">
        <v>43392</v>
      </c>
      <c r="H2656" s="1">
        <v>42359</v>
      </c>
      <c r="I2656" s="1">
        <v>17790.78</v>
      </c>
    </row>
    <row r="2657" spans="1:9" x14ac:dyDescent="0.25">
      <c r="A2657" t="s">
        <v>22118</v>
      </c>
      <c r="B2657" t="s">
        <v>22119</v>
      </c>
      <c r="C2657" t="s">
        <v>1217</v>
      </c>
      <c r="D2657" t="s">
        <v>1216</v>
      </c>
      <c r="E2657" t="s">
        <v>14199</v>
      </c>
      <c r="F2657" t="s">
        <v>42</v>
      </c>
      <c r="G2657" s="2">
        <v>43392</v>
      </c>
      <c r="H2657" s="1">
        <v>59545</v>
      </c>
      <c r="I2657" s="1">
        <v>25008.9</v>
      </c>
    </row>
    <row r="2658" spans="1:9" x14ac:dyDescent="0.25">
      <c r="A2658" t="s">
        <v>22116</v>
      </c>
      <c r="B2658" t="s">
        <v>22117</v>
      </c>
      <c r="C2658" t="s">
        <v>4627</v>
      </c>
      <c r="D2658" t="s">
        <v>4626</v>
      </c>
      <c r="E2658" t="s">
        <v>14199</v>
      </c>
      <c r="F2658" t="s">
        <v>42</v>
      </c>
      <c r="G2658" s="2">
        <v>43409</v>
      </c>
      <c r="H2658" s="1">
        <v>93819</v>
      </c>
      <c r="I2658" s="1">
        <v>39403.980000000003</v>
      </c>
    </row>
    <row r="2659" spans="1:9" x14ac:dyDescent="0.25">
      <c r="A2659" t="s">
        <v>22114</v>
      </c>
      <c r="B2659" t="s">
        <v>22115</v>
      </c>
      <c r="C2659" t="s">
        <v>487</v>
      </c>
      <c r="D2659" t="s">
        <v>486</v>
      </c>
      <c r="E2659" t="s">
        <v>14199</v>
      </c>
      <c r="F2659" t="s">
        <v>42</v>
      </c>
      <c r="G2659" s="2">
        <v>43117</v>
      </c>
      <c r="H2659" s="1">
        <v>395884</v>
      </c>
      <c r="I2659" s="1">
        <v>163862.9</v>
      </c>
    </row>
    <row r="2660" spans="1:9" x14ac:dyDescent="0.25">
      <c r="A2660" t="s">
        <v>22112</v>
      </c>
      <c r="B2660" t="s">
        <v>22113</v>
      </c>
      <c r="C2660" t="s">
        <v>22111</v>
      </c>
      <c r="D2660" t="s">
        <v>22110</v>
      </c>
      <c r="E2660" t="s">
        <v>14199</v>
      </c>
      <c r="F2660" t="s">
        <v>42</v>
      </c>
      <c r="G2660" s="2">
        <v>43388</v>
      </c>
      <c r="H2660" s="1">
        <v>29615</v>
      </c>
      <c r="I2660" s="1">
        <v>14807.5</v>
      </c>
    </row>
    <row r="2661" spans="1:9" x14ac:dyDescent="0.25">
      <c r="A2661" t="s">
        <v>22108</v>
      </c>
      <c r="B2661" t="s">
        <v>22109</v>
      </c>
      <c r="C2661" t="s">
        <v>6855</v>
      </c>
      <c r="D2661" t="s">
        <v>6854</v>
      </c>
      <c r="E2661" t="s">
        <v>14199</v>
      </c>
      <c r="F2661" t="s">
        <v>42</v>
      </c>
      <c r="G2661" s="2">
        <v>43388</v>
      </c>
      <c r="H2661" s="1">
        <v>458622</v>
      </c>
      <c r="I2661" s="1">
        <v>192621.24</v>
      </c>
    </row>
    <row r="2662" spans="1:9" x14ac:dyDescent="0.25">
      <c r="A2662" t="s">
        <v>22106</v>
      </c>
      <c r="B2662" t="s">
        <v>22107</v>
      </c>
      <c r="C2662" t="s">
        <v>9395</v>
      </c>
      <c r="D2662" t="s">
        <v>9394</v>
      </c>
      <c r="E2662" t="s">
        <v>14199</v>
      </c>
      <c r="F2662" t="s">
        <v>42</v>
      </c>
      <c r="G2662" s="2">
        <v>43377</v>
      </c>
      <c r="H2662" s="1">
        <v>3589944</v>
      </c>
      <c r="I2662" s="1">
        <v>1934409.44</v>
      </c>
    </row>
    <row r="2663" spans="1:9" x14ac:dyDescent="0.25">
      <c r="A2663" t="s">
        <v>22104</v>
      </c>
      <c r="B2663" t="s">
        <v>22105</v>
      </c>
      <c r="C2663" t="s">
        <v>22103</v>
      </c>
      <c r="D2663" t="s">
        <v>22102</v>
      </c>
      <c r="E2663" t="s">
        <v>14199</v>
      </c>
      <c r="F2663" t="s">
        <v>42</v>
      </c>
      <c r="G2663" s="2">
        <v>43433</v>
      </c>
      <c r="H2663" s="1">
        <v>63528</v>
      </c>
      <c r="I2663" s="1">
        <v>26707.759999999998</v>
      </c>
    </row>
    <row r="2664" spans="1:9" x14ac:dyDescent="0.25">
      <c r="A2664" t="s">
        <v>22100</v>
      </c>
      <c r="B2664" t="s">
        <v>22101</v>
      </c>
      <c r="C2664" t="s">
        <v>8341</v>
      </c>
      <c r="D2664" t="s">
        <v>8340</v>
      </c>
      <c r="E2664" t="s">
        <v>14199</v>
      </c>
      <c r="F2664" t="s">
        <v>42</v>
      </c>
      <c r="G2664" s="2">
        <v>43433</v>
      </c>
      <c r="H2664" s="1">
        <v>154287</v>
      </c>
      <c r="I2664" s="1">
        <v>64800.54</v>
      </c>
    </row>
    <row r="2665" spans="1:9" x14ac:dyDescent="0.25">
      <c r="A2665" t="s">
        <v>22098</v>
      </c>
      <c r="B2665" t="s">
        <v>22099</v>
      </c>
      <c r="C2665" t="s">
        <v>22097</v>
      </c>
      <c r="D2665" t="s">
        <v>22096</v>
      </c>
      <c r="E2665" t="s">
        <v>14199</v>
      </c>
      <c r="F2665" t="s">
        <v>42</v>
      </c>
      <c r="G2665" s="2">
        <v>43433</v>
      </c>
      <c r="H2665" s="1">
        <v>16308</v>
      </c>
      <c r="I2665" s="1">
        <v>6849.36</v>
      </c>
    </row>
    <row r="2666" spans="1:9" x14ac:dyDescent="0.25">
      <c r="A2666" t="s">
        <v>22094</v>
      </c>
      <c r="B2666" t="s">
        <v>22095</v>
      </c>
      <c r="C2666" t="s">
        <v>22093</v>
      </c>
      <c r="D2666" t="s">
        <v>22092</v>
      </c>
      <c r="E2666" t="s">
        <v>14199</v>
      </c>
      <c r="F2666" t="s">
        <v>42</v>
      </c>
      <c r="G2666" s="2">
        <v>43172</v>
      </c>
      <c r="H2666" s="1">
        <v>103085</v>
      </c>
      <c r="I2666" s="1">
        <v>51542.5</v>
      </c>
    </row>
    <row r="2667" spans="1:9" x14ac:dyDescent="0.25">
      <c r="A2667" t="s">
        <v>22090</v>
      </c>
      <c r="B2667" t="s">
        <v>22091</v>
      </c>
      <c r="C2667" t="s">
        <v>22089</v>
      </c>
      <c r="D2667" t="s">
        <v>22088</v>
      </c>
      <c r="E2667" t="s">
        <v>14199</v>
      </c>
      <c r="F2667" t="s">
        <v>42</v>
      </c>
      <c r="G2667" s="2">
        <v>43350</v>
      </c>
      <c r="H2667" s="1">
        <v>23122</v>
      </c>
      <c r="I2667" s="1">
        <v>9711.24</v>
      </c>
    </row>
    <row r="2668" spans="1:9" x14ac:dyDescent="0.25">
      <c r="A2668" t="s">
        <v>22086</v>
      </c>
      <c r="B2668" t="s">
        <v>22087</v>
      </c>
      <c r="C2668" t="s">
        <v>22085</v>
      </c>
      <c r="D2668" t="s">
        <v>22084</v>
      </c>
      <c r="E2668" t="s">
        <v>14199</v>
      </c>
      <c r="F2668" t="s">
        <v>4</v>
      </c>
      <c r="G2668" s="2">
        <v>43342</v>
      </c>
      <c r="H2668" s="1">
        <v>14850</v>
      </c>
      <c r="I2668" s="1">
        <v>6827.88</v>
      </c>
    </row>
    <row r="2669" spans="1:9" x14ac:dyDescent="0.25">
      <c r="A2669" t="s">
        <v>22082</v>
      </c>
      <c r="B2669" t="s">
        <v>22083</v>
      </c>
      <c r="C2669" t="s">
        <v>18853</v>
      </c>
      <c r="D2669" t="s">
        <v>18852</v>
      </c>
      <c r="E2669" t="s">
        <v>14199</v>
      </c>
      <c r="F2669" t="s">
        <v>42</v>
      </c>
      <c r="G2669" s="2">
        <v>43116</v>
      </c>
      <c r="H2669" s="1">
        <v>95736</v>
      </c>
      <c r="I2669" s="1">
        <v>38294.400000000001</v>
      </c>
    </row>
    <row r="2670" spans="1:9" x14ac:dyDescent="0.25">
      <c r="A2670" t="s">
        <v>22080</v>
      </c>
      <c r="B2670" t="s">
        <v>22081</v>
      </c>
      <c r="C2670" t="s">
        <v>22079</v>
      </c>
      <c r="D2670" t="s">
        <v>22078</v>
      </c>
      <c r="E2670" t="s">
        <v>14199</v>
      </c>
      <c r="F2670" t="s">
        <v>42</v>
      </c>
      <c r="G2670" s="2">
        <v>43375</v>
      </c>
      <c r="H2670" s="1">
        <v>84001</v>
      </c>
      <c r="I2670" s="1">
        <v>42000.5</v>
      </c>
    </row>
    <row r="2671" spans="1:9" x14ac:dyDescent="0.25">
      <c r="A2671" t="s">
        <v>22076</v>
      </c>
      <c r="B2671" t="s">
        <v>22077</v>
      </c>
      <c r="C2671" t="s">
        <v>13055</v>
      </c>
      <c r="D2671" t="s">
        <v>13054</v>
      </c>
      <c r="E2671" t="s">
        <v>14199</v>
      </c>
      <c r="F2671" t="s">
        <v>42</v>
      </c>
      <c r="G2671" s="2">
        <v>43353</v>
      </c>
      <c r="H2671" s="1">
        <v>361087</v>
      </c>
      <c r="I2671" s="1">
        <v>157090.06</v>
      </c>
    </row>
    <row r="2672" spans="1:9" x14ac:dyDescent="0.25">
      <c r="A2672" t="s">
        <v>22074</v>
      </c>
      <c r="B2672" t="s">
        <v>22075</v>
      </c>
      <c r="C2672" t="s">
        <v>4191</v>
      </c>
      <c r="D2672" t="s">
        <v>4190</v>
      </c>
      <c r="E2672" t="s">
        <v>14199</v>
      </c>
      <c r="F2672" t="s">
        <v>42</v>
      </c>
      <c r="G2672" s="2">
        <v>43353</v>
      </c>
      <c r="H2672" s="1">
        <v>258297</v>
      </c>
      <c r="I2672" s="1">
        <v>113045.86</v>
      </c>
    </row>
    <row r="2673" spans="1:9" x14ac:dyDescent="0.25">
      <c r="A2673" t="s">
        <v>22072</v>
      </c>
      <c r="B2673" t="s">
        <v>22073</v>
      </c>
      <c r="C2673" t="s">
        <v>7925</v>
      </c>
      <c r="D2673" t="s">
        <v>7924</v>
      </c>
      <c r="E2673" t="s">
        <v>14199</v>
      </c>
      <c r="F2673" t="s">
        <v>42</v>
      </c>
      <c r="G2673" s="2">
        <v>43132</v>
      </c>
      <c r="H2673" s="1">
        <v>236981</v>
      </c>
      <c r="I2673" s="1">
        <v>94792.4</v>
      </c>
    </row>
    <row r="2674" spans="1:9" x14ac:dyDescent="0.25">
      <c r="A2674" t="s">
        <v>22070</v>
      </c>
      <c r="B2674" t="s">
        <v>22071</v>
      </c>
      <c r="C2674" t="s">
        <v>22069</v>
      </c>
      <c r="D2674" t="s">
        <v>22068</v>
      </c>
      <c r="E2674" t="s">
        <v>14199</v>
      </c>
      <c r="F2674" t="s">
        <v>42</v>
      </c>
      <c r="G2674" s="2">
        <v>43388</v>
      </c>
      <c r="H2674" s="1">
        <v>183177</v>
      </c>
      <c r="I2674" s="1">
        <v>76934.34</v>
      </c>
    </row>
    <row r="2675" spans="1:9" x14ac:dyDescent="0.25">
      <c r="A2675" t="s">
        <v>22066</v>
      </c>
      <c r="B2675" t="s">
        <v>22067</v>
      </c>
      <c r="C2675" t="s">
        <v>22065</v>
      </c>
      <c r="D2675" t="s">
        <v>22064</v>
      </c>
      <c r="E2675" t="s">
        <v>14199</v>
      </c>
      <c r="F2675" t="s">
        <v>42</v>
      </c>
      <c r="G2675" s="2">
        <v>43342</v>
      </c>
      <c r="H2675" s="1">
        <v>1825</v>
      </c>
      <c r="I2675" s="1">
        <v>766.5</v>
      </c>
    </row>
    <row r="2676" spans="1:9" x14ac:dyDescent="0.25">
      <c r="A2676" t="s">
        <v>22062</v>
      </c>
      <c r="B2676" t="s">
        <v>22063</v>
      </c>
      <c r="C2676" t="s">
        <v>22061</v>
      </c>
      <c r="D2676" t="s">
        <v>22060</v>
      </c>
      <c r="E2676" t="s">
        <v>14199</v>
      </c>
      <c r="F2676" t="s">
        <v>4</v>
      </c>
      <c r="G2676" s="2">
        <v>43350</v>
      </c>
      <c r="H2676" s="1">
        <v>535949</v>
      </c>
      <c r="I2676" s="1">
        <v>231228.08</v>
      </c>
    </row>
    <row r="2677" spans="1:9" x14ac:dyDescent="0.25">
      <c r="A2677" t="s">
        <v>22058</v>
      </c>
      <c r="B2677" t="s">
        <v>22059</v>
      </c>
      <c r="C2677" t="s">
        <v>22057</v>
      </c>
      <c r="D2677" t="s">
        <v>22056</v>
      </c>
      <c r="E2677" t="s">
        <v>14199</v>
      </c>
      <c r="F2677" t="s">
        <v>42</v>
      </c>
      <c r="G2677" s="2">
        <v>43378</v>
      </c>
      <c r="H2677" s="1">
        <v>35820</v>
      </c>
      <c r="I2677" s="1">
        <v>15044.4</v>
      </c>
    </row>
    <row r="2678" spans="1:9" x14ac:dyDescent="0.25">
      <c r="A2678" t="s">
        <v>22054</v>
      </c>
      <c r="B2678" t="s">
        <v>22055</v>
      </c>
      <c r="C2678" t="s">
        <v>22053</v>
      </c>
      <c r="D2678" t="s">
        <v>22052</v>
      </c>
      <c r="E2678" t="s">
        <v>14199</v>
      </c>
      <c r="F2678" t="s">
        <v>42</v>
      </c>
      <c r="G2678" s="2">
        <v>43350</v>
      </c>
      <c r="H2678" s="1">
        <v>10545</v>
      </c>
      <c r="I2678" s="1">
        <v>4428.8999999999996</v>
      </c>
    </row>
    <row r="2679" spans="1:9" x14ac:dyDescent="0.25">
      <c r="A2679" t="s">
        <v>22050</v>
      </c>
      <c r="B2679" t="s">
        <v>22051</v>
      </c>
      <c r="C2679" t="s">
        <v>22049</v>
      </c>
      <c r="D2679" t="s">
        <v>22048</v>
      </c>
      <c r="E2679" t="s">
        <v>14199</v>
      </c>
      <c r="F2679" t="s">
        <v>42</v>
      </c>
      <c r="G2679" s="2">
        <v>43388</v>
      </c>
      <c r="H2679" s="1">
        <v>185124</v>
      </c>
      <c r="I2679" s="1">
        <v>101818.2</v>
      </c>
    </row>
    <row r="2680" spans="1:9" x14ac:dyDescent="0.25">
      <c r="A2680" t="s">
        <v>22046</v>
      </c>
      <c r="B2680" t="s">
        <v>22047</v>
      </c>
      <c r="C2680" t="s">
        <v>4277</v>
      </c>
      <c r="D2680" t="s">
        <v>4276</v>
      </c>
      <c r="E2680" t="s">
        <v>14199</v>
      </c>
      <c r="F2680" t="s">
        <v>42</v>
      </c>
      <c r="G2680" s="2">
        <v>43346</v>
      </c>
      <c r="H2680" s="1">
        <v>532017</v>
      </c>
      <c r="I2680" s="1">
        <v>239009.86</v>
      </c>
    </row>
    <row r="2681" spans="1:9" x14ac:dyDescent="0.25">
      <c r="A2681" t="s">
        <v>22044</v>
      </c>
      <c r="B2681" t="s">
        <v>22045</v>
      </c>
      <c r="C2681" t="s">
        <v>3350</v>
      </c>
      <c r="D2681" t="s">
        <v>3349</v>
      </c>
      <c r="E2681" t="s">
        <v>14199</v>
      </c>
      <c r="F2681" t="s">
        <v>4</v>
      </c>
      <c r="G2681" s="2">
        <v>43367</v>
      </c>
      <c r="H2681" s="1">
        <v>72850</v>
      </c>
      <c r="I2681" s="1">
        <v>33852.92</v>
      </c>
    </row>
    <row r="2682" spans="1:9" x14ac:dyDescent="0.25">
      <c r="A2682" t="s">
        <v>22042</v>
      </c>
      <c r="B2682" t="s">
        <v>22043</v>
      </c>
      <c r="C2682" t="s">
        <v>2852</v>
      </c>
      <c r="D2682" t="s">
        <v>2851</v>
      </c>
      <c r="E2682" t="s">
        <v>14199</v>
      </c>
      <c r="F2682" t="s">
        <v>42</v>
      </c>
      <c r="G2682" s="2">
        <v>43353</v>
      </c>
      <c r="H2682" s="1">
        <v>299081</v>
      </c>
      <c r="I2682" s="1">
        <v>125614.02</v>
      </c>
    </row>
    <row r="2683" spans="1:9" x14ac:dyDescent="0.25">
      <c r="A2683" t="s">
        <v>22040</v>
      </c>
      <c r="B2683" t="s">
        <v>22041</v>
      </c>
      <c r="C2683" t="s">
        <v>15731</v>
      </c>
      <c r="D2683" t="s">
        <v>15730</v>
      </c>
      <c r="E2683" t="s">
        <v>14199</v>
      </c>
      <c r="F2683" t="s">
        <v>42</v>
      </c>
      <c r="G2683" s="2">
        <v>43150</v>
      </c>
      <c r="H2683" s="1">
        <v>2983</v>
      </c>
      <c r="I2683" s="1">
        <v>1491.5</v>
      </c>
    </row>
    <row r="2684" spans="1:9" x14ac:dyDescent="0.25">
      <c r="A2684" t="s">
        <v>22038</v>
      </c>
      <c r="B2684" t="s">
        <v>22039</v>
      </c>
      <c r="C2684" t="s">
        <v>22037</v>
      </c>
      <c r="D2684" t="s">
        <v>22036</v>
      </c>
      <c r="E2684" t="s">
        <v>14199</v>
      </c>
      <c r="F2684" t="s">
        <v>42</v>
      </c>
      <c r="G2684" s="2">
        <v>43390</v>
      </c>
      <c r="H2684" s="1">
        <v>30880</v>
      </c>
      <c r="I2684" s="1">
        <v>15440</v>
      </c>
    </row>
    <row r="2685" spans="1:9" x14ac:dyDescent="0.25">
      <c r="A2685" t="s">
        <v>22034</v>
      </c>
      <c r="B2685" t="s">
        <v>22035</v>
      </c>
      <c r="C2685" t="s">
        <v>851</v>
      </c>
      <c r="D2685" t="s">
        <v>850</v>
      </c>
      <c r="E2685" t="s">
        <v>14199</v>
      </c>
      <c r="F2685" t="s">
        <v>42</v>
      </c>
      <c r="G2685" s="2">
        <v>43423</v>
      </c>
      <c r="H2685" s="1">
        <v>3392</v>
      </c>
      <c r="I2685" s="1">
        <v>1424.64</v>
      </c>
    </row>
    <row r="2686" spans="1:9" x14ac:dyDescent="0.25">
      <c r="A2686" t="s">
        <v>22032</v>
      </c>
      <c r="B2686" t="s">
        <v>22033</v>
      </c>
      <c r="C2686" t="s">
        <v>10724</v>
      </c>
      <c r="D2686" t="s">
        <v>10723</v>
      </c>
      <c r="E2686" t="s">
        <v>14199</v>
      </c>
      <c r="F2686" t="s">
        <v>42</v>
      </c>
      <c r="G2686" s="2">
        <v>43433</v>
      </c>
      <c r="H2686" s="1">
        <v>946689</v>
      </c>
      <c r="I2686" s="1">
        <v>413227.38</v>
      </c>
    </row>
    <row r="2687" spans="1:9" x14ac:dyDescent="0.25">
      <c r="A2687" t="s">
        <v>22030</v>
      </c>
      <c r="B2687" t="s">
        <v>22031</v>
      </c>
      <c r="C2687" t="s">
        <v>4689</v>
      </c>
      <c r="D2687" t="s">
        <v>4688</v>
      </c>
      <c r="E2687" t="s">
        <v>14199</v>
      </c>
      <c r="F2687" t="s">
        <v>42</v>
      </c>
      <c r="G2687" s="2">
        <v>43104</v>
      </c>
      <c r="H2687" s="1">
        <v>605600</v>
      </c>
      <c r="I2687" s="1">
        <v>264152.40000000002</v>
      </c>
    </row>
    <row r="2688" spans="1:9" x14ac:dyDescent="0.25">
      <c r="A2688" t="s">
        <v>22028</v>
      </c>
      <c r="B2688" t="s">
        <v>22029</v>
      </c>
      <c r="C2688" t="s">
        <v>22027</v>
      </c>
      <c r="D2688" t="s">
        <v>22026</v>
      </c>
      <c r="E2688" t="s">
        <v>14199</v>
      </c>
      <c r="F2688" t="s">
        <v>42</v>
      </c>
      <c r="G2688" s="2">
        <v>43395</v>
      </c>
      <c r="H2688" s="1">
        <v>25217</v>
      </c>
      <c r="I2688" s="1">
        <v>10591.14</v>
      </c>
    </row>
    <row r="2689" spans="1:9" x14ac:dyDescent="0.25">
      <c r="A2689" t="s">
        <v>22024</v>
      </c>
      <c r="B2689" t="s">
        <v>22025</v>
      </c>
      <c r="C2689" t="s">
        <v>587</v>
      </c>
      <c r="D2689" t="s">
        <v>586</v>
      </c>
      <c r="E2689" t="s">
        <v>14199</v>
      </c>
      <c r="F2689" t="s">
        <v>42</v>
      </c>
      <c r="G2689" s="2">
        <v>43412</v>
      </c>
      <c r="H2689" s="1">
        <v>11863</v>
      </c>
      <c r="I2689" s="1">
        <v>6251.13</v>
      </c>
    </row>
    <row r="2690" spans="1:9" x14ac:dyDescent="0.25">
      <c r="A2690" t="s">
        <v>22022</v>
      </c>
      <c r="B2690" t="s">
        <v>22023</v>
      </c>
      <c r="C2690" t="s">
        <v>22021</v>
      </c>
      <c r="D2690" t="s">
        <v>22020</v>
      </c>
      <c r="E2690" t="s">
        <v>14199</v>
      </c>
      <c r="F2690" t="s">
        <v>42</v>
      </c>
      <c r="G2690" s="2">
        <v>43388</v>
      </c>
      <c r="H2690" s="1">
        <v>6751</v>
      </c>
      <c r="I2690" s="1">
        <v>3375.5</v>
      </c>
    </row>
    <row r="2691" spans="1:9" x14ac:dyDescent="0.25">
      <c r="A2691" t="s">
        <v>22018</v>
      </c>
      <c r="B2691" t="s">
        <v>22019</v>
      </c>
      <c r="C2691" t="s">
        <v>1273</v>
      </c>
      <c r="D2691" t="s">
        <v>1272</v>
      </c>
      <c r="E2691" t="s">
        <v>14199</v>
      </c>
      <c r="F2691" t="s">
        <v>42</v>
      </c>
      <c r="G2691" s="2">
        <v>43388</v>
      </c>
      <c r="H2691" s="1">
        <v>3276</v>
      </c>
      <c r="I2691" s="1">
        <v>1638</v>
      </c>
    </row>
    <row r="2692" spans="1:9" x14ac:dyDescent="0.25">
      <c r="A2692" t="s">
        <v>22016</v>
      </c>
      <c r="B2692" t="s">
        <v>22017</v>
      </c>
      <c r="C2692" t="s">
        <v>22015</v>
      </c>
      <c r="D2692" t="s">
        <v>22014</v>
      </c>
      <c r="E2692" t="s">
        <v>14199</v>
      </c>
      <c r="F2692" t="s">
        <v>42</v>
      </c>
      <c r="G2692" s="2">
        <v>43388</v>
      </c>
      <c r="H2692" s="1">
        <v>9987</v>
      </c>
      <c r="I2692" s="1">
        <v>4993.5</v>
      </c>
    </row>
    <row r="2693" spans="1:9" x14ac:dyDescent="0.25">
      <c r="A2693" t="s">
        <v>22012</v>
      </c>
      <c r="B2693" t="s">
        <v>22013</v>
      </c>
      <c r="C2693" t="s">
        <v>22011</v>
      </c>
      <c r="D2693" t="s">
        <v>22010</v>
      </c>
      <c r="E2693" t="s">
        <v>14199</v>
      </c>
      <c r="F2693" t="s">
        <v>4</v>
      </c>
      <c r="G2693" s="2">
        <v>43388</v>
      </c>
      <c r="H2693" s="1">
        <v>1538777</v>
      </c>
      <c r="I2693" s="1">
        <v>846327.35</v>
      </c>
    </row>
    <row r="2694" spans="1:9" x14ac:dyDescent="0.25">
      <c r="A2694" t="s">
        <v>22008</v>
      </c>
      <c r="B2694" t="s">
        <v>22009</v>
      </c>
      <c r="C2694" t="s">
        <v>22007</v>
      </c>
      <c r="D2694" t="s">
        <v>22006</v>
      </c>
      <c r="E2694" t="s">
        <v>14199</v>
      </c>
      <c r="F2694" t="s">
        <v>42</v>
      </c>
      <c r="G2694" s="2">
        <v>43388</v>
      </c>
      <c r="H2694" s="1">
        <v>188338</v>
      </c>
      <c r="I2694" s="1">
        <v>103585.9</v>
      </c>
    </row>
    <row r="2695" spans="1:9" x14ac:dyDescent="0.25">
      <c r="A2695" t="s">
        <v>22004</v>
      </c>
      <c r="B2695" t="s">
        <v>22005</v>
      </c>
      <c r="C2695" t="s">
        <v>22003</v>
      </c>
      <c r="D2695" t="s">
        <v>22002</v>
      </c>
      <c r="E2695" t="s">
        <v>14199</v>
      </c>
      <c r="F2695" t="s">
        <v>4</v>
      </c>
      <c r="G2695" s="2">
        <v>43424</v>
      </c>
      <c r="H2695" s="1">
        <v>4311</v>
      </c>
      <c r="I2695" s="1">
        <v>1994.22</v>
      </c>
    </row>
    <row r="2696" spans="1:9" x14ac:dyDescent="0.25">
      <c r="A2696" t="s">
        <v>22000</v>
      </c>
      <c r="B2696" t="s">
        <v>22001</v>
      </c>
      <c r="C2696" t="s">
        <v>21999</v>
      </c>
      <c r="D2696" t="s">
        <v>21998</v>
      </c>
      <c r="E2696" t="s">
        <v>14199</v>
      </c>
      <c r="F2696" t="s">
        <v>42</v>
      </c>
      <c r="G2696" s="2">
        <v>43424</v>
      </c>
      <c r="H2696" s="1">
        <v>9275</v>
      </c>
      <c r="I2696" s="1">
        <v>4269.82</v>
      </c>
    </row>
    <row r="2697" spans="1:9" x14ac:dyDescent="0.25">
      <c r="A2697" t="s">
        <v>21996</v>
      </c>
      <c r="B2697" t="s">
        <v>21997</v>
      </c>
      <c r="C2697" t="s">
        <v>9624</v>
      </c>
      <c r="D2697" t="s">
        <v>9623</v>
      </c>
      <c r="E2697" t="s">
        <v>14199</v>
      </c>
      <c r="F2697" t="s">
        <v>42</v>
      </c>
      <c r="G2697" s="2">
        <v>43424</v>
      </c>
      <c r="H2697" s="1">
        <v>153020</v>
      </c>
      <c r="I2697" s="1">
        <v>65822.720000000001</v>
      </c>
    </row>
    <row r="2698" spans="1:9" x14ac:dyDescent="0.25">
      <c r="A2698" t="s">
        <v>21994</v>
      </c>
      <c r="B2698" t="s">
        <v>21995</v>
      </c>
      <c r="C2698" t="s">
        <v>3190</v>
      </c>
      <c r="D2698" t="s">
        <v>3189</v>
      </c>
      <c r="E2698" t="s">
        <v>14199</v>
      </c>
      <c r="F2698" t="s">
        <v>42</v>
      </c>
      <c r="G2698" s="2">
        <v>43173</v>
      </c>
      <c r="H2698" s="1">
        <v>609125</v>
      </c>
      <c r="I2698" s="1">
        <v>243650</v>
      </c>
    </row>
    <row r="2699" spans="1:9" x14ac:dyDescent="0.25">
      <c r="A2699" t="s">
        <v>21992</v>
      </c>
      <c r="B2699" t="s">
        <v>21993</v>
      </c>
      <c r="C2699" t="s">
        <v>9650</v>
      </c>
      <c r="D2699" t="s">
        <v>9649</v>
      </c>
      <c r="E2699" t="s">
        <v>14199</v>
      </c>
      <c r="F2699" t="s">
        <v>42</v>
      </c>
      <c r="G2699" s="2">
        <v>43431</v>
      </c>
      <c r="H2699" s="1">
        <v>51426</v>
      </c>
      <c r="I2699" s="1">
        <v>22537.72</v>
      </c>
    </row>
    <row r="2700" spans="1:9" x14ac:dyDescent="0.25">
      <c r="A2700" t="s">
        <v>21990</v>
      </c>
      <c r="B2700" t="s">
        <v>21991</v>
      </c>
      <c r="C2700" t="s">
        <v>21989</v>
      </c>
      <c r="D2700" t="s">
        <v>21988</v>
      </c>
      <c r="E2700" t="s">
        <v>14199</v>
      </c>
      <c r="F2700" t="s">
        <v>42</v>
      </c>
      <c r="G2700" s="2">
        <v>43434</v>
      </c>
      <c r="H2700" s="1">
        <v>97513</v>
      </c>
      <c r="I2700" s="1">
        <v>53632.15</v>
      </c>
    </row>
    <row r="2701" spans="1:9" x14ac:dyDescent="0.25">
      <c r="A2701" t="s">
        <v>21986</v>
      </c>
      <c r="B2701" t="s">
        <v>21987</v>
      </c>
      <c r="C2701" t="s">
        <v>21985</v>
      </c>
      <c r="D2701" t="s">
        <v>21984</v>
      </c>
      <c r="E2701" t="s">
        <v>14199</v>
      </c>
      <c r="F2701" t="s">
        <v>42</v>
      </c>
      <c r="G2701" s="2">
        <v>43103</v>
      </c>
      <c r="H2701" s="1">
        <v>3599</v>
      </c>
      <c r="I2701" s="1">
        <v>1799.5</v>
      </c>
    </row>
    <row r="2702" spans="1:9" x14ac:dyDescent="0.25">
      <c r="A2702" t="s">
        <v>21982</v>
      </c>
      <c r="B2702" t="s">
        <v>21983</v>
      </c>
      <c r="C2702" t="s">
        <v>21981</v>
      </c>
      <c r="D2702" t="s">
        <v>21980</v>
      </c>
      <c r="E2702" t="s">
        <v>14199</v>
      </c>
      <c r="F2702" t="s">
        <v>42</v>
      </c>
      <c r="G2702" s="2">
        <v>43439</v>
      </c>
      <c r="H2702" s="1">
        <v>115875</v>
      </c>
      <c r="I2702" s="1">
        <v>51729.1</v>
      </c>
    </row>
    <row r="2703" spans="1:9" x14ac:dyDescent="0.25">
      <c r="A2703" t="s">
        <v>21978</v>
      </c>
      <c r="B2703" t="s">
        <v>21979</v>
      </c>
      <c r="C2703" t="s">
        <v>21977</v>
      </c>
      <c r="D2703" t="s">
        <v>21976</v>
      </c>
      <c r="E2703" t="s">
        <v>14199</v>
      </c>
      <c r="F2703" t="s">
        <v>4</v>
      </c>
      <c r="G2703" s="2">
        <v>43392</v>
      </c>
      <c r="H2703" s="1">
        <v>76284</v>
      </c>
      <c r="I2703" s="1">
        <v>38142</v>
      </c>
    </row>
    <row r="2704" spans="1:9" x14ac:dyDescent="0.25">
      <c r="A2704" t="s">
        <v>21974</v>
      </c>
      <c r="B2704" t="s">
        <v>21975</v>
      </c>
      <c r="C2704" t="s">
        <v>21248</v>
      </c>
      <c r="D2704" t="s">
        <v>21247</v>
      </c>
      <c r="E2704" t="s">
        <v>14199</v>
      </c>
      <c r="F2704" t="s">
        <v>42</v>
      </c>
      <c r="G2704" s="2">
        <v>43103</v>
      </c>
      <c r="H2704" s="1">
        <v>24186</v>
      </c>
      <c r="I2704" s="1">
        <v>9674.4</v>
      </c>
    </row>
    <row r="2705" spans="1:9" x14ac:dyDescent="0.25">
      <c r="A2705" t="s">
        <v>21972</v>
      </c>
      <c r="B2705" t="s">
        <v>21973</v>
      </c>
      <c r="C2705" t="s">
        <v>21971</v>
      </c>
      <c r="D2705" t="s">
        <v>21970</v>
      </c>
      <c r="E2705" t="s">
        <v>14199</v>
      </c>
      <c r="F2705" t="s">
        <v>42</v>
      </c>
      <c r="G2705" s="2">
        <v>43392</v>
      </c>
      <c r="H2705" s="1">
        <v>2149</v>
      </c>
      <c r="I2705" s="1">
        <v>902.58</v>
      </c>
    </row>
    <row r="2706" spans="1:9" x14ac:dyDescent="0.25">
      <c r="A2706" t="s">
        <v>21968</v>
      </c>
      <c r="B2706" t="s">
        <v>21969</v>
      </c>
      <c r="C2706" t="s">
        <v>21967</v>
      </c>
      <c r="D2706" t="s">
        <v>21966</v>
      </c>
      <c r="E2706" t="s">
        <v>14199</v>
      </c>
      <c r="F2706" t="s">
        <v>42</v>
      </c>
      <c r="G2706" s="2">
        <v>43367</v>
      </c>
      <c r="H2706" s="1">
        <v>129779</v>
      </c>
      <c r="I2706" s="1">
        <v>57279.95</v>
      </c>
    </row>
    <row r="2707" spans="1:9" x14ac:dyDescent="0.25">
      <c r="A2707" t="s">
        <v>21964</v>
      </c>
      <c r="B2707" t="s">
        <v>21965</v>
      </c>
      <c r="C2707" t="s">
        <v>21963</v>
      </c>
      <c r="D2707" t="s">
        <v>21962</v>
      </c>
      <c r="E2707" t="s">
        <v>14199</v>
      </c>
      <c r="F2707" t="s">
        <v>42</v>
      </c>
      <c r="G2707" s="2">
        <v>43216</v>
      </c>
      <c r="H2707" s="1">
        <v>14600</v>
      </c>
      <c r="I2707" s="1">
        <v>7300</v>
      </c>
    </row>
    <row r="2708" spans="1:9" x14ac:dyDescent="0.25">
      <c r="A2708" t="s">
        <v>21960</v>
      </c>
      <c r="B2708" t="s">
        <v>21961</v>
      </c>
      <c r="C2708" t="s">
        <v>21959</v>
      </c>
      <c r="D2708" t="s">
        <v>21958</v>
      </c>
      <c r="E2708" t="s">
        <v>14199</v>
      </c>
      <c r="F2708" t="s">
        <v>42</v>
      </c>
      <c r="G2708" s="2">
        <v>43392</v>
      </c>
      <c r="H2708" s="1">
        <v>3346</v>
      </c>
      <c r="I2708" s="1">
        <v>1405.32</v>
      </c>
    </row>
    <row r="2709" spans="1:9" x14ac:dyDescent="0.25">
      <c r="A2709" t="s">
        <v>21956</v>
      </c>
      <c r="B2709" t="s">
        <v>21957</v>
      </c>
      <c r="C2709" t="s">
        <v>21955</v>
      </c>
      <c r="D2709" t="s">
        <v>21954</v>
      </c>
      <c r="E2709" t="s">
        <v>14199</v>
      </c>
      <c r="F2709" t="s">
        <v>42</v>
      </c>
      <c r="G2709" s="2">
        <v>43367</v>
      </c>
      <c r="H2709" s="1">
        <v>204894</v>
      </c>
      <c r="I2709" s="1">
        <v>86055.48</v>
      </c>
    </row>
    <row r="2710" spans="1:9" x14ac:dyDescent="0.25">
      <c r="A2710" t="s">
        <v>21952</v>
      </c>
      <c r="B2710" t="s">
        <v>21953</v>
      </c>
      <c r="C2710" t="s">
        <v>21951</v>
      </c>
      <c r="D2710" t="s">
        <v>21950</v>
      </c>
      <c r="E2710" t="s">
        <v>14199</v>
      </c>
      <c r="F2710" t="s">
        <v>42</v>
      </c>
      <c r="G2710" s="2">
        <v>43392</v>
      </c>
      <c r="H2710" s="1">
        <v>50360</v>
      </c>
      <c r="I2710" s="1">
        <v>21151.200000000001</v>
      </c>
    </row>
    <row r="2711" spans="1:9" x14ac:dyDescent="0.25">
      <c r="A2711" t="s">
        <v>21948</v>
      </c>
      <c r="B2711" t="s">
        <v>21949</v>
      </c>
      <c r="C2711" t="s">
        <v>5442</v>
      </c>
      <c r="D2711" t="s">
        <v>5441</v>
      </c>
      <c r="E2711" t="s">
        <v>14199</v>
      </c>
      <c r="F2711" t="s">
        <v>42</v>
      </c>
      <c r="G2711" s="2">
        <v>43439</v>
      </c>
      <c r="H2711" s="1">
        <v>142383</v>
      </c>
      <c r="I2711" s="1">
        <v>63953.62</v>
      </c>
    </row>
    <row r="2712" spans="1:9" x14ac:dyDescent="0.25">
      <c r="A2712" t="s">
        <v>21946</v>
      </c>
      <c r="B2712" t="s">
        <v>21947</v>
      </c>
      <c r="C2712" t="s">
        <v>21945</v>
      </c>
      <c r="D2712" t="s">
        <v>21944</v>
      </c>
      <c r="E2712" t="s">
        <v>14199</v>
      </c>
      <c r="F2712" t="s">
        <v>42</v>
      </c>
      <c r="G2712" s="2">
        <v>43364</v>
      </c>
      <c r="H2712" s="1">
        <v>87738</v>
      </c>
      <c r="I2712" s="1">
        <v>38766.44</v>
      </c>
    </row>
    <row r="2713" spans="1:9" x14ac:dyDescent="0.25">
      <c r="A2713" t="s">
        <v>21942</v>
      </c>
      <c r="B2713" t="s">
        <v>21943</v>
      </c>
      <c r="C2713" t="s">
        <v>3733</v>
      </c>
      <c r="D2713" t="s">
        <v>3732</v>
      </c>
      <c r="E2713" t="s">
        <v>14199</v>
      </c>
      <c r="F2713" t="s">
        <v>42</v>
      </c>
      <c r="G2713" s="2">
        <v>43392</v>
      </c>
      <c r="H2713" s="1">
        <v>51527</v>
      </c>
      <c r="I2713" s="1">
        <v>22062.3</v>
      </c>
    </row>
    <row r="2714" spans="1:9" x14ac:dyDescent="0.25">
      <c r="A2714" t="s">
        <v>21940</v>
      </c>
      <c r="B2714" t="s">
        <v>21941</v>
      </c>
      <c r="C2714" t="s">
        <v>4487</v>
      </c>
      <c r="D2714" t="s">
        <v>4486</v>
      </c>
      <c r="E2714" t="s">
        <v>14199</v>
      </c>
      <c r="F2714" t="s">
        <v>42</v>
      </c>
      <c r="G2714" s="2">
        <v>43159</v>
      </c>
      <c r="H2714" s="1">
        <v>848114</v>
      </c>
      <c r="I2714" s="1">
        <v>354484.4</v>
      </c>
    </row>
    <row r="2715" spans="1:9" x14ac:dyDescent="0.25">
      <c r="A2715" t="s">
        <v>21938</v>
      </c>
      <c r="B2715" t="s">
        <v>21939</v>
      </c>
      <c r="C2715" t="s">
        <v>21937</v>
      </c>
      <c r="D2715" t="s">
        <v>21936</v>
      </c>
      <c r="E2715" t="s">
        <v>14199</v>
      </c>
      <c r="F2715" t="s">
        <v>42</v>
      </c>
      <c r="G2715" s="2">
        <v>43392</v>
      </c>
      <c r="H2715" s="1">
        <v>99907</v>
      </c>
      <c r="I2715" s="1">
        <v>41960.94</v>
      </c>
    </row>
    <row r="2716" spans="1:9" x14ac:dyDescent="0.25">
      <c r="A2716" t="s">
        <v>21934</v>
      </c>
      <c r="B2716" t="s">
        <v>21935</v>
      </c>
      <c r="C2716" t="s">
        <v>21933</v>
      </c>
      <c r="D2716" t="s">
        <v>21932</v>
      </c>
      <c r="E2716" t="s">
        <v>14199</v>
      </c>
      <c r="F2716" t="s">
        <v>42</v>
      </c>
      <c r="G2716" s="2">
        <v>43392</v>
      </c>
      <c r="H2716" s="1">
        <v>21255</v>
      </c>
      <c r="I2716" s="1">
        <v>8927.1</v>
      </c>
    </row>
    <row r="2717" spans="1:9" x14ac:dyDescent="0.25">
      <c r="A2717" t="s">
        <v>21930</v>
      </c>
      <c r="B2717" t="s">
        <v>21931</v>
      </c>
      <c r="C2717" t="s">
        <v>671</v>
      </c>
      <c r="D2717" t="s">
        <v>670</v>
      </c>
      <c r="E2717" t="s">
        <v>14199</v>
      </c>
      <c r="F2717" t="s">
        <v>42</v>
      </c>
      <c r="G2717" s="2">
        <v>43388</v>
      </c>
      <c r="H2717" s="1">
        <v>67664</v>
      </c>
      <c r="I2717" s="1">
        <v>29329.53</v>
      </c>
    </row>
    <row r="2718" spans="1:9" x14ac:dyDescent="0.25">
      <c r="A2718" t="s">
        <v>21928</v>
      </c>
      <c r="B2718" t="s">
        <v>21929</v>
      </c>
      <c r="C2718" t="s">
        <v>4831</v>
      </c>
      <c r="D2718" t="s">
        <v>4830</v>
      </c>
      <c r="E2718" t="s">
        <v>14199</v>
      </c>
      <c r="F2718" t="s">
        <v>42</v>
      </c>
      <c r="G2718" s="2">
        <v>43382</v>
      </c>
      <c r="H2718" s="1">
        <v>60641</v>
      </c>
      <c r="I2718" s="1">
        <v>25469.22</v>
      </c>
    </row>
    <row r="2719" spans="1:9" x14ac:dyDescent="0.25">
      <c r="A2719" t="s">
        <v>21926</v>
      </c>
      <c r="B2719" t="s">
        <v>21927</v>
      </c>
      <c r="C2719" t="s">
        <v>679</v>
      </c>
      <c r="D2719" t="s">
        <v>678</v>
      </c>
      <c r="E2719" t="s">
        <v>14199</v>
      </c>
      <c r="F2719" t="s">
        <v>42</v>
      </c>
      <c r="G2719" s="2">
        <v>43388</v>
      </c>
      <c r="H2719" s="1">
        <v>15912</v>
      </c>
      <c r="I2719" s="1">
        <v>7046.78</v>
      </c>
    </row>
    <row r="2720" spans="1:9" x14ac:dyDescent="0.25">
      <c r="A2720" t="s">
        <v>21924</v>
      </c>
      <c r="B2720" t="s">
        <v>21925</v>
      </c>
      <c r="C2720" t="s">
        <v>21923</v>
      </c>
      <c r="D2720" t="s">
        <v>21922</v>
      </c>
      <c r="E2720" t="s">
        <v>14199</v>
      </c>
      <c r="F2720" t="s">
        <v>42</v>
      </c>
      <c r="G2720" s="2">
        <v>43367</v>
      </c>
      <c r="H2720" s="1">
        <v>29348</v>
      </c>
      <c r="I2720" s="1">
        <v>12326.16</v>
      </c>
    </row>
    <row r="2721" spans="1:9" x14ac:dyDescent="0.25">
      <c r="A2721" t="s">
        <v>21920</v>
      </c>
      <c r="B2721" t="s">
        <v>21921</v>
      </c>
      <c r="C2721" t="s">
        <v>21919</v>
      </c>
      <c r="D2721" t="s">
        <v>21918</v>
      </c>
      <c r="E2721" t="s">
        <v>14199</v>
      </c>
      <c r="F2721" t="s">
        <v>42</v>
      </c>
      <c r="G2721" s="2">
        <v>43392</v>
      </c>
      <c r="H2721" s="1">
        <v>6161</v>
      </c>
      <c r="I2721" s="1">
        <v>2587.62</v>
      </c>
    </row>
    <row r="2722" spans="1:9" x14ac:dyDescent="0.25">
      <c r="A2722" t="s">
        <v>21916</v>
      </c>
      <c r="B2722" t="s">
        <v>21917</v>
      </c>
      <c r="C2722" t="s">
        <v>21915</v>
      </c>
      <c r="D2722" t="s">
        <v>21914</v>
      </c>
      <c r="E2722" t="s">
        <v>14199</v>
      </c>
      <c r="F2722" t="s">
        <v>42</v>
      </c>
      <c r="G2722" s="2">
        <v>43367</v>
      </c>
      <c r="H2722" s="1">
        <v>18344</v>
      </c>
      <c r="I2722" s="1">
        <v>8177.44</v>
      </c>
    </row>
    <row r="2723" spans="1:9" x14ac:dyDescent="0.25">
      <c r="A2723" t="s">
        <v>21912</v>
      </c>
      <c r="B2723" t="s">
        <v>21913</v>
      </c>
      <c r="C2723" t="s">
        <v>21911</v>
      </c>
      <c r="D2723" t="s">
        <v>21910</v>
      </c>
      <c r="E2723" t="s">
        <v>14199</v>
      </c>
      <c r="F2723" t="s">
        <v>42</v>
      </c>
      <c r="G2723" s="2">
        <v>43364</v>
      </c>
      <c r="H2723" s="1">
        <v>6869</v>
      </c>
      <c r="I2723" s="1">
        <v>2884.98</v>
      </c>
    </row>
    <row r="2724" spans="1:9" x14ac:dyDescent="0.25">
      <c r="A2724" t="s">
        <v>21908</v>
      </c>
      <c r="B2724" t="s">
        <v>21909</v>
      </c>
      <c r="C2724" t="s">
        <v>13871</v>
      </c>
      <c r="D2724" t="s">
        <v>13870</v>
      </c>
      <c r="E2724" t="s">
        <v>14199</v>
      </c>
      <c r="F2724" t="s">
        <v>42</v>
      </c>
      <c r="G2724" s="2">
        <v>43367</v>
      </c>
      <c r="H2724" s="1">
        <v>18498</v>
      </c>
      <c r="I2724" s="1">
        <v>9249</v>
      </c>
    </row>
    <row r="2725" spans="1:9" x14ac:dyDescent="0.25">
      <c r="A2725" t="s">
        <v>21906</v>
      </c>
      <c r="B2725" t="s">
        <v>21907</v>
      </c>
      <c r="C2725" t="s">
        <v>21905</v>
      </c>
      <c r="D2725" t="s">
        <v>21904</v>
      </c>
      <c r="E2725" t="s">
        <v>14199</v>
      </c>
      <c r="F2725" t="s">
        <v>42</v>
      </c>
      <c r="G2725" s="2">
        <v>43389</v>
      </c>
      <c r="H2725" s="1">
        <v>84287</v>
      </c>
      <c r="I2725" s="1">
        <v>46357.85</v>
      </c>
    </row>
    <row r="2726" spans="1:9" x14ac:dyDescent="0.25">
      <c r="A2726" t="s">
        <v>21902</v>
      </c>
      <c r="B2726" t="s">
        <v>21903</v>
      </c>
      <c r="C2726" t="s">
        <v>21901</v>
      </c>
      <c r="D2726" t="s">
        <v>21900</v>
      </c>
      <c r="E2726" t="s">
        <v>14199</v>
      </c>
      <c r="F2726" t="s">
        <v>4</v>
      </c>
      <c r="G2726" s="2">
        <v>43369</v>
      </c>
      <c r="H2726" s="1">
        <v>110505</v>
      </c>
      <c r="I2726" s="1">
        <v>55252.5</v>
      </c>
    </row>
    <row r="2727" spans="1:9" x14ac:dyDescent="0.25">
      <c r="A2727" t="s">
        <v>21898</v>
      </c>
      <c r="B2727" t="s">
        <v>21899</v>
      </c>
      <c r="C2727" t="s">
        <v>21897</v>
      </c>
      <c r="D2727" t="s">
        <v>21896</v>
      </c>
      <c r="E2727" t="s">
        <v>14199</v>
      </c>
      <c r="F2727" t="s">
        <v>42</v>
      </c>
      <c r="G2727" s="2">
        <v>43395</v>
      </c>
      <c r="H2727" s="1">
        <v>204780</v>
      </c>
      <c r="I2727" s="1">
        <v>86007.6</v>
      </c>
    </row>
    <row r="2728" spans="1:9" x14ac:dyDescent="0.25">
      <c r="A2728" t="s">
        <v>21894</v>
      </c>
      <c r="B2728" t="s">
        <v>21895</v>
      </c>
      <c r="C2728" t="s">
        <v>683</v>
      </c>
      <c r="D2728" t="s">
        <v>682</v>
      </c>
      <c r="E2728" t="s">
        <v>14199</v>
      </c>
      <c r="F2728" t="s">
        <v>42</v>
      </c>
      <c r="G2728" s="2">
        <v>43388</v>
      </c>
      <c r="H2728" s="1">
        <v>13633</v>
      </c>
      <c r="I2728" s="1">
        <v>5725.86</v>
      </c>
    </row>
    <row r="2729" spans="1:9" x14ac:dyDescent="0.25">
      <c r="A2729" t="s">
        <v>21892</v>
      </c>
      <c r="B2729" t="s">
        <v>21893</v>
      </c>
      <c r="C2729" t="s">
        <v>21737</v>
      </c>
      <c r="D2729" t="s">
        <v>21736</v>
      </c>
      <c r="E2729" t="s">
        <v>14199</v>
      </c>
      <c r="F2729" t="s">
        <v>42</v>
      </c>
      <c r="G2729" s="2">
        <v>43424</v>
      </c>
      <c r="H2729" s="1">
        <v>118703</v>
      </c>
      <c r="I2729" s="1">
        <v>51266.46</v>
      </c>
    </row>
    <row r="2730" spans="1:9" x14ac:dyDescent="0.25">
      <c r="A2730" t="s">
        <v>21890</v>
      </c>
      <c r="B2730" t="s">
        <v>21891</v>
      </c>
      <c r="C2730" t="s">
        <v>21889</v>
      </c>
      <c r="D2730" t="s">
        <v>21888</v>
      </c>
      <c r="E2730" t="s">
        <v>14199</v>
      </c>
      <c r="F2730" t="s">
        <v>42</v>
      </c>
      <c r="G2730" s="2">
        <v>43378</v>
      </c>
      <c r="H2730" s="1">
        <v>770042</v>
      </c>
      <c r="I2730" s="1">
        <v>336083.88</v>
      </c>
    </row>
    <row r="2731" spans="1:9" x14ac:dyDescent="0.25">
      <c r="A2731" t="s">
        <v>21886</v>
      </c>
      <c r="B2731" t="s">
        <v>21887</v>
      </c>
      <c r="C2731" t="s">
        <v>21885</v>
      </c>
      <c r="D2731" t="s">
        <v>21884</v>
      </c>
      <c r="E2731" t="s">
        <v>14199</v>
      </c>
      <c r="F2731" t="s">
        <v>42</v>
      </c>
      <c r="G2731" s="2">
        <v>43382</v>
      </c>
      <c r="H2731" s="1">
        <v>40038</v>
      </c>
      <c r="I2731" s="1">
        <v>16815.96</v>
      </c>
    </row>
    <row r="2732" spans="1:9" x14ac:dyDescent="0.25">
      <c r="A2732" t="s">
        <v>21882</v>
      </c>
      <c r="B2732" t="s">
        <v>21883</v>
      </c>
      <c r="C2732" t="s">
        <v>21881</v>
      </c>
      <c r="D2732" t="s">
        <v>21880</v>
      </c>
      <c r="E2732" t="s">
        <v>14199</v>
      </c>
      <c r="F2732" t="s">
        <v>42</v>
      </c>
      <c r="G2732" s="2">
        <v>43375</v>
      </c>
      <c r="H2732" s="1">
        <v>38083</v>
      </c>
      <c r="I2732" s="1">
        <v>16116.67</v>
      </c>
    </row>
    <row r="2733" spans="1:9" x14ac:dyDescent="0.25">
      <c r="A2733" t="s">
        <v>21878</v>
      </c>
      <c r="B2733" t="s">
        <v>21879</v>
      </c>
      <c r="C2733" t="s">
        <v>21877</v>
      </c>
      <c r="D2733" t="s">
        <v>21876</v>
      </c>
      <c r="E2733" t="s">
        <v>14199</v>
      </c>
      <c r="F2733" t="s">
        <v>42</v>
      </c>
      <c r="G2733" s="2">
        <v>43392</v>
      </c>
      <c r="H2733" s="1">
        <v>23772</v>
      </c>
      <c r="I2733" s="1">
        <v>9984.24</v>
      </c>
    </row>
    <row r="2734" spans="1:9" x14ac:dyDescent="0.25">
      <c r="A2734" t="s">
        <v>21874</v>
      </c>
      <c r="B2734" t="s">
        <v>21875</v>
      </c>
      <c r="C2734" t="s">
        <v>21873</v>
      </c>
      <c r="D2734" t="s">
        <v>21872</v>
      </c>
      <c r="E2734" t="s">
        <v>14199</v>
      </c>
      <c r="F2734" t="s">
        <v>42</v>
      </c>
      <c r="G2734" s="2">
        <v>43392</v>
      </c>
      <c r="H2734" s="1">
        <v>59610</v>
      </c>
      <c r="I2734" s="1">
        <v>25036.2</v>
      </c>
    </row>
    <row r="2735" spans="1:9" x14ac:dyDescent="0.25">
      <c r="A2735" t="s">
        <v>21870</v>
      </c>
      <c r="B2735" t="s">
        <v>21871</v>
      </c>
      <c r="C2735" t="s">
        <v>21869</v>
      </c>
      <c r="D2735" t="s">
        <v>21868</v>
      </c>
      <c r="E2735" t="s">
        <v>14199</v>
      </c>
      <c r="F2735" t="s">
        <v>42</v>
      </c>
      <c r="G2735" s="2">
        <v>43392</v>
      </c>
      <c r="H2735" s="1">
        <v>1806</v>
      </c>
      <c r="I2735" s="1">
        <v>758.52</v>
      </c>
    </row>
    <row r="2736" spans="1:9" x14ac:dyDescent="0.25">
      <c r="A2736" t="s">
        <v>21866</v>
      </c>
      <c r="B2736" t="s">
        <v>21867</v>
      </c>
      <c r="C2736" t="s">
        <v>21865</v>
      </c>
      <c r="D2736" t="s">
        <v>21864</v>
      </c>
      <c r="E2736" t="s">
        <v>14199</v>
      </c>
      <c r="F2736" t="s">
        <v>42</v>
      </c>
      <c r="G2736" s="2">
        <v>43382</v>
      </c>
      <c r="H2736" s="1">
        <v>10947</v>
      </c>
      <c r="I2736" s="1">
        <v>5473.5</v>
      </c>
    </row>
    <row r="2737" spans="1:9" x14ac:dyDescent="0.25">
      <c r="A2737" t="s">
        <v>21862</v>
      </c>
      <c r="B2737" t="s">
        <v>21863</v>
      </c>
      <c r="C2737" t="s">
        <v>21861</v>
      </c>
      <c r="D2737" t="s">
        <v>21860</v>
      </c>
      <c r="E2737" t="s">
        <v>14199</v>
      </c>
      <c r="F2737" t="s">
        <v>42</v>
      </c>
      <c r="G2737" s="2">
        <v>43216</v>
      </c>
      <c r="H2737" s="1">
        <v>3595</v>
      </c>
      <c r="I2737" s="1">
        <v>1797.5</v>
      </c>
    </row>
    <row r="2738" spans="1:9" x14ac:dyDescent="0.25">
      <c r="A2738" t="s">
        <v>21858</v>
      </c>
      <c r="B2738" t="s">
        <v>21859</v>
      </c>
      <c r="C2738" t="s">
        <v>21857</v>
      </c>
      <c r="D2738" t="s">
        <v>21856</v>
      </c>
      <c r="E2738" t="s">
        <v>14199</v>
      </c>
      <c r="F2738" t="s">
        <v>42</v>
      </c>
      <c r="G2738" s="2">
        <v>43384</v>
      </c>
      <c r="H2738" s="1">
        <v>8872</v>
      </c>
      <c r="I2738" s="1">
        <v>4324.72</v>
      </c>
    </row>
    <row r="2739" spans="1:9" x14ac:dyDescent="0.25">
      <c r="A2739" t="s">
        <v>21854</v>
      </c>
      <c r="B2739" t="s">
        <v>21855</v>
      </c>
      <c r="C2739" t="s">
        <v>21853</v>
      </c>
      <c r="D2739" t="s">
        <v>21852</v>
      </c>
      <c r="E2739" t="s">
        <v>14199</v>
      </c>
      <c r="F2739" t="s">
        <v>42</v>
      </c>
      <c r="G2739" s="2">
        <v>43389</v>
      </c>
      <c r="H2739" s="1">
        <v>60248</v>
      </c>
      <c r="I2739" s="1">
        <v>26463.599999999999</v>
      </c>
    </row>
    <row r="2740" spans="1:9" x14ac:dyDescent="0.25">
      <c r="A2740" t="s">
        <v>21850</v>
      </c>
      <c r="B2740" t="s">
        <v>21851</v>
      </c>
      <c r="C2740" t="s">
        <v>21849</v>
      </c>
      <c r="D2740" t="s">
        <v>21848</v>
      </c>
      <c r="E2740" t="s">
        <v>14199</v>
      </c>
      <c r="F2740" t="s">
        <v>42</v>
      </c>
      <c r="G2740" s="2">
        <v>43382</v>
      </c>
      <c r="H2740" s="1">
        <v>15357</v>
      </c>
      <c r="I2740" s="1">
        <v>7678.5</v>
      </c>
    </row>
    <row r="2741" spans="1:9" x14ac:dyDescent="0.25">
      <c r="A2741" t="s">
        <v>21846</v>
      </c>
      <c r="B2741" t="s">
        <v>21847</v>
      </c>
      <c r="C2741" t="s">
        <v>21845</v>
      </c>
      <c r="D2741" t="s">
        <v>21844</v>
      </c>
      <c r="E2741" t="s">
        <v>14199</v>
      </c>
      <c r="F2741" t="s">
        <v>42</v>
      </c>
      <c r="G2741" s="2">
        <v>43384</v>
      </c>
      <c r="H2741" s="1">
        <v>14381</v>
      </c>
      <c r="I2741" s="1">
        <v>6040.02</v>
      </c>
    </row>
    <row r="2742" spans="1:9" x14ac:dyDescent="0.25">
      <c r="A2742" t="s">
        <v>21842</v>
      </c>
      <c r="B2742" t="s">
        <v>21843</v>
      </c>
      <c r="C2742" t="s">
        <v>21841</v>
      </c>
      <c r="D2742" t="s">
        <v>21840</v>
      </c>
      <c r="E2742" t="s">
        <v>14199</v>
      </c>
      <c r="F2742" t="s">
        <v>42</v>
      </c>
      <c r="G2742" s="2">
        <v>43364</v>
      </c>
      <c r="H2742" s="1">
        <v>8183</v>
      </c>
      <c r="I2742" s="1">
        <v>4091.5</v>
      </c>
    </row>
    <row r="2743" spans="1:9" x14ac:dyDescent="0.25">
      <c r="A2743" t="s">
        <v>21838</v>
      </c>
      <c r="B2743" t="s">
        <v>21839</v>
      </c>
      <c r="C2743" t="s">
        <v>21837</v>
      </c>
      <c r="D2743" t="s">
        <v>21836</v>
      </c>
      <c r="E2743" t="s">
        <v>14199</v>
      </c>
      <c r="F2743" t="s">
        <v>42</v>
      </c>
      <c r="G2743" s="2">
        <v>43364</v>
      </c>
      <c r="H2743" s="1">
        <v>3599</v>
      </c>
      <c r="I2743" s="1">
        <v>1511.58</v>
      </c>
    </row>
    <row r="2744" spans="1:9" x14ac:dyDescent="0.25">
      <c r="A2744" t="s">
        <v>21834</v>
      </c>
      <c r="B2744" t="s">
        <v>21835</v>
      </c>
      <c r="C2744" t="s">
        <v>9104</v>
      </c>
      <c r="D2744" t="s">
        <v>9103</v>
      </c>
      <c r="E2744" t="s">
        <v>14199</v>
      </c>
      <c r="F2744" t="s">
        <v>42</v>
      </c>
      <c r="G2744" s="2">
        <v>43364</v>
      </c>
      <c r="H2744" s="1">
        <v>126588</v>
      </c>
      <c r="I2744" s="1">
        <v>63294</v>
      </c>
    </row>
    <row r="2745" spans="1:9" x14ac:dyDescent="0.25">
      <c r="A2745" t="s">
        <v>21832</v>
      </c>
      <c r="B2745" t="s">
        <v>21833</v>
      </c>
      <c r="C2745" t="s">
        <v>18001</v>
      </c>
      <c r="D2745" t="s">
        <v>18000</v>
      </c>
      <c r="E2745" t="s">
        <v>14199</v>
      </c>
      <c r="F2745" t="s">
        <v>42</v>
      </c>
      <c r="G2745" s="2">
        <v>43208</v>
      </c>
      <c r="H2745" s="1">
        <v>858065</v>
      </c>
      <c r="I2745" s="1">
        <v>352666.8</v>
      </c>
    </row>
    <row r="2746" spans="1:9" x14ac:dyDescent="0.25">
      <c r="A2746" t="s">
        <v>21830</v>
      </c>
      <c r="B2746" t="s">
        <v>21831</v>
      </c>
      <c r="C2746" t="s">
        <v>21829</v>
      </c>
      <c r="D2746" t="s">
        <v>21828</v>
      </c>
      <c r="E2746" t="s">
        <v>14199</v>
      </c>
      <c r="F2746" t="s">
        <v>42</v>
      </c>
      <c r="G2746" s="2">
        <v>43384</v>
      </c>
      <c r="H2746" s="1">
        <v>28470</v>
      </c>
      <c r="I2746" s="1">
        <v>11957.4</v>
      </c>
    </row>
    <row r="2747" spans="1:9" x14ac:dyDescent="0.25">
      <c r="A2747" t="s">
        <v>21826</v>
      </c>
      <c r="B2747" t="s">
        <v>21827</v>
      </c>
      <c r="C2747" t="s">
        <v>5472</v>
      </c>
      <c r="D2747" t="s">
        <v>5471</v>
      </c>
      <c r="E2747" t="s">
        <v>14199</v>
      </c>
      <c r="F2747" t="s">
        <v>42</v>
      </c>
      <c r="G2747" s="2">
        <v>43389</v>
      </c>
      <c r="H2747" s="1">
        <v>14738</v>
      </c>
      <c r="I2747" s="1">
        <v>6450.44</v>
      </c>
    </row>
    <row r="2748" spans="1:9" x14ac:dyDescent="0.25">
      <c r="A2748" t="s">
        <v>21824</v>
      </c>
      <c r="B2748" t="s">
        <v>21825</v>
      </c>
      <c r="C2748" t="s">
        <v>21823</v>
      </c>
      <c r="D2748" t="s">
        <v>21822</v>
      </c>
      <c r="E2748" t="s">
        <v>14199</v>
      </c>
      <c r="F2748" t="s">
        <v>42</v>
      </c>
      <c r="G2748" s="2">
        <v>43384</v>
      </c>
      <c r="H2748" s="1">
        <v>15458</v>
      </c>
      <c r="I2748" s="1">
        <v>6795.65</v>
      </c>
    </row>
    <row r="2749" spans="1:9" x14ac:dyDescent="0.25">
      <c r="A2749" t="s">
        <v>21820</v>
      </c>
      <c r="B2749" t="s">
        <v>21821</v>
      </c>
      <c r="C2749" t="s">
        <v>9280</v>
      </c>
      <c r="D2749" t="s">
        <v>9279</v>
      </c>
      <c r="E2749" t="s">
        <v>14199</v>
      </c>
      <c r="F2749" t="s">
        <v>42</v>
      </c>
      <c r="G2749" s="2">
        <v>43364</v>
      </c>
      <c r="H2749" s="1">
        <v>14171</v>
      </c>
      <c r="I2749" s="1">
        <v>7085.5</v>
      </c>
    </row>
    <row r="2750" spans="1:9" x14ac:dyDescent="0.25">
      <c r="A2750" t="s">
        <v>21818</v>
      </c>
      <c r="B2750" t="s">
        <v>21819</v>
      </c>
      <c r="C2750" t="s">
        <v>21817</v>
      </c>
      <c r="D2750" t="s">
        <v>21816</v>
      </c>
      <c r="E2750" t="s">
        <v>14199</v>
      </c>
      <c r="F2750" t="s">
        <v>42</v>
      </c>
      <c r="G2750" s="2">
        <v>43384</v>
      </c>
      <c r="H2750" s="1">
        <v>7734</v>
      </c>
      <c r="I2750" s="1">
        <v>3248.28</v>
      </c>
    </row>
    <row r="2751" spans="1:9" x14ac:dyDescent="0.25">
      <c r="A2751" t="s">
        <v>21814</v>
      </c>
      <c r="B2751" t="s">
        <v>21815</v>
      </c>
      <c r="C2751" t="s">
        <v>21813</v>
      </c>
      <c r="D2751" t="s">
        <v>21812</v>
      </c>
      <c r="E2751" t="s">
        <v>14199</v>
      </c>
      <c r="F2751" t="s">
        <v>42</v>
      </c>
      <c r="G2751" s="2">
        <v>43364</v>
      </c>
      <c r="H2751" s="1">
        <v>10408</v>
      </c>
      <c r="I2751" s="1">
        <v>5204</v>
      </c>
    </row>
    <row r="2752" spans="1:9" x14ac:dyDescent="0.25">
      <c r="A2752" t="s">
        <v>21810</v>
      </c>
      <c r="B2752" t="s">
        <v>21811</v>
      </c>
      <c r="C2752" t="s">
        <v>7976</v>
      </c>
      <c r="D2752" t="s">
        <v>7975</v>
      </c>
      <c r="E2752" t="s">
        <v>14199</v>
      </c>
      <c r="F2752" t="s">
        <v>42</v>
      </c>
      <c r="G2752" s="2">
        <v>43432</v>
      </c>
      <c r="H2752" s="1">
        <v>520285</v>
      </c>
      <c r="I2752" s="1">
        <v>229100.02</v>
      </c>
    </row>
    <row r="2753" spans="1:9" x14ac:dyDescent="0.25">
      <c r="A2753" t="s">
        <v>21808</v>
      </c>
      <c r="B2753" t="s">
        <v>21809</v>
      </c>
      <c r="C2753" t="s">
        <v>6257</v>
      </c>
      <c r="D2753" t="s">
        <v>6256</v>
      </c>
      <c r="E2753" t="s">
        <v>14199</v>
      </c>
      <c r="F2753" t="s">
        <v>42</v>
      </c>
      <c r="G2753" s="2">
        <v>43103</v>
      </c>
      <c r="H2753" s="1">
        <v>416002</v>
      </c>
      <c r="I2753" s="1">
        <v>173878.9</v>
      </c>
    </row>
    <row r="2754" spans="1:9" x14ac:dyDescent="0.25">
      <c r="A2754" t="s">
        <v>21806</v>
      </c>
      <c r="B2754" t="s">
        <v>21807</v>
      </c>
      <c r="C2754" t="s">
        <v>835</v>
      </c>
      <c r="D2754" t="s">
        <v>834</v>
      </c>
      <c r="E2754" t="s">
        <v>14199</v>
      </c>
      <c r="F2754" t="s">
        <v>42</v>
      </c>
      <c r="G2754" s="2">
        <v>43389</v>
      </c>
      <c r="H2754" s="1">
        <v>71406</v>
      </c>
      <c r="I2754" s="1">
        <v>36835.019999999997</v>
      </c>
    </row>
    <row r="2755" spans="1:9" x14ac:dyDescent="0.25">
      <c r="A2755" t="s">
        <v>21804</v>
      </c>
      <c r="B2755" t="s">
        <v>21805</v>
      </c>
      <c r="C2755" t="s">
        <v>21803</v>
      </c>
      <c r="D2755" t="s">
        <v>21802</v>
      </c>
      <c r="E2755" t="s">
        <v>14199</v>
      </c>
      <c r="F2755" t="s">
        <v>4</v>
      </c>
      <c r="G2755" s="2">
        <v>43364</v>
      </c>
      <c r="H2755" s="1">
        <v>2269</v>
      </c>
      <c r="I2755" s="1">
        <v>1134.5</v>
      </c>
    </row>
    <row r="2756" spans="1:9" x14ac:dyDescent="0.25">
      <c r="A2756" t="s">
        <v>21800</v>
      </c>
      <c r="B2756" t="s">
        <v>21801</v>
      </c>
      <c r="C2756" t="s">
        <v>21799</v>
      </c>
      <c r="D2756" t="s">
        <v>21798</v>
      </c>
      <c r="E2756" t="s">
        <v>14199</v>
      </c>
      <c r="F2756" t="s">
        <v>42</v>
      </c>
      <c r="G2756" s="2">
        <v>43381</v>
      </c>
      <c r="H2756" s="1">
        <v>122750</v>
      </c>
      <c r="I2756" s="1">
        <v>61375</v>
      </c>
    </row>
    <row r="2757" spans="1:9" x14ac:dyDescent="0.25">
      <c r="A2757" t="s">
        <v>21796</v>
      </c>
      <c r="B2757" t="s">
        <v>21797</v>
      </c>
      <c r="C2757" t="s">
        <v>219</v>
      </c>
      <c r="D2757" t="s">
        <v>218</v>
      </c>
      <c r="E2757" t="s">
        <v>14199</v>
      </c>
      <c r="F2757" t="s">
        <v>42</v>
      </c>
      <c r="G2757" s="2">
        <v>43395</v>
      </c>
      <c r="H2757" s="1">
        <v>15406</v>
      </c>
      <c r="I2757" s="1">
        <v>7703</v>
      </c>
    </row>
    <row r="2758" spans="1:9" x14ac:dyDescent="0.25">
      <c r="A2758" t="s">
        <v>21794</v>
      </c>
      <c r="B2758" t="s">
        <v>21795</v>
      </c>
      <c r="C2758" t="s">
        <v>21793</v>
      </c>
      <c r="D2758" t="s">
        <v>21792</v>
      </c>
      <c r="E2758" t="s">
        <v>14199</v>
      </c>
      <c r="F2758" t="s">
        <v>42</v>
      </c>
      <c r="G2758" s="2">
        <v>43388</v>
      </c>
      <c r="H2758" s="1">
        <v>217995</v>
      </c>
      <c r="I2758" s="1">
        <v>96132.92</v>
      </c>
    </row>
    <row r="2759" spans="1:9" x14ac:dyDescent="0.25">
      <c r="A2759" t="s">
        <v>21790</v>
      </c>
      <c r="B2759" t="s">
        <v>21791</v>
      </c>
      <c r="C2759" t="s">
        <v>21789</v>
      </c>
      <c r="D2759" t="s">
        <v>21788</v>
      </c>
      <c r="E2759" t="s">
        <v>14199</v>
      </c>
      <c r="F2759" t="s">
        <v>42</v>
      </c>
      <c r="G2759" s="2">
        <v>43406</v>
      </c>
      <c r="H2759" s="1">
        <v>722507</v>
      </c>
      <c r="I2759" s="1">
        <v>397378.85</v>
      </c>
    </row>
    <row r="2760" spans="1:9" x14ac:dyDescent="0.25">
      <c r="A2760" t="s">
        <v>21786</v>
      </c>
      <c r="B2760" t="s">
        <v>21787</v>
      </c>
      <c r="C2760" t="s">
        <v>21785</v>
      </c>
      <c r="D2760" t="s">
        <v>21784</v>
      </c>
      <c r="E2760" t="s">
        <v>14199</v>
      </c>
      <c r="F2760" t="s">
        <v>42</v>
      </c>
      <c r="G2760" s="2">
        <v>43406</v>
      </c>
      <c r="H2760" s="1">
        <v>11990</v>
      </c>
      <c r="I2760" s="1">
        <v>5377.57</v>
      </c>
    </row>
    <row r="2761" spans="1:9" x14ac:dyDescent="0.25">
      <c r="A2761" t="s">
        <v>21782</v>
      </c>
      <c r="B2761" t="s">
        <v>21783</v>
      </c>
      <c r="C2761" t="s">
        <v>21781</v>
      </c>
      <c r="D2761" t="s">
        <v>21780</v>
      </c>
      <c r="E2761" t="s">
        <v>14199</v>
      </c>
      <c r="F2761" t="s">
        <v>42</v>
      </c>
      <c r="G2761" s="2">
        <v>43388</v>
      </c>
      <c r="H2761" s="1">
        <v>7576</v>
      </c>
      <c r="I2761" s="1">
        <v>3181.92</v>
      </c>
    </row>
    <row r="2762" spans="1:9" x14ac:dyDescent="0.25">
      <c r="A2762" t="s">
        <v>21778</v>
      </c>
      <c r="B2762" t="s">
        <v>21779</v>
      </c>
      <c r="C2762" t="s">
        <v>10446</v>
      </c>
      <c r="D2762" t="s">
        <v>10445</v>
      </c>
      <c r="E2762" t="s">
        <v>14199</v>
      </c>
      <c r="F2762" t="s">
        <v>42</v>
      </c>
      <c r="G2762" s="2">
        <v>43406</v>
      </c>
      <c r="H2762" s="1">
        <v>33353</v>
      </c>
      <c r="I2762" s="1">
        <v>14008.26</v>
      </c>
    </row>
    <row r="2763" spans="1:9" x14ac:dyDescent="0.25">
      <c r="A2763" t="s">
        <v>21776</v>
      </c>
      <c r="B2763" t="s">
        <v>21777</v>
      </c>
      <c r="C2763" t="s">
        <v>1027</v>
      </c>
      <c r="D2763" t="s">
        <v>1026</v>
      </c>
      <c r="E2763" t="s">
        <v>14199</v>
      </c>
      <c r="F2763" t="s">
        <v>42</v>
      </c>
      <c r="G2763" s="2">
        <v>43388</v>
      </c>
      <c r="H2763" s="1">
        <v>32524</v>
      </c>
      <c r="I2763" s="1">
        <v>13660.08</v>
      </c>
    </row>
    <row r="2764" spans="1:9" x14ac:dyDescent="0.25">
      <c r="A2764" t="s">
        <v>21774</v>
      </c>
      <c r="B2764" t="s">
        <v>21775</v>
      </c>
      <c r="C2764" t="s">
        <v>21773</v>
      </c>
      <c r="D2764" t="s">
        <v>21772</v>
      </c>
      <c r="E2764" t="s">
        <v>14199</v>
      </c>
      <c r="F2764" t="s">
        <v>42</v>
      </c>
      <c r="G2764" s="2">
        <v>43434</v>
      </c>
      <c r="H2764" s="1">
        <v>249308</v>
      </c>
      <c r="I2764" s="1">
        <v>108438.85</v>
      </c>
    </row>
    <row r="2765" spans="1:9" x14ac:dyDescent="0.25">
      <c r="A2765" t="s">
        <v>21770</v>
      </c>
      <c r="B2765" t="s">
        <v>21771</v>
      </c>
      <c r="C2765" t="s">
        <v>8086</v>
      </c>
      <c r="D2765" t="s">
        <v>8085</v>
      </c>
      <c r="E2765" t="s">
        <v>14199</v>
      </c>
      <c r="F2765" t="s">
        <v>42</v>
      </c>
      <c r="G2765" s="2">
        <v>43406</v>
      </c>
      <c r="H2765" s="1">
        <v>285509</v>
      </c>
      <c r="I2765" s="1">
        <v>131820.15</v>
      </c>
    </row>
    <row r="2766" spans="1:9" x14ac:dyDescent="0.25">
      <c r="A2766" t="s">
        <v>21768</v>
      </c>
      <c r="B2766" t="s">
        <v>21769</v>
      </c>
      <c r="C2766" t="s">
        <v>21767</v>
      </c>
      <c r="D2766" t="s">
        <v>21766</v>
      </c>
      <c r="E2766" t="s">
        <v>14199</v>
      </c>
      <c r="F2766" t="s">
        <v>42</v>
      </c>
      <c r="G2766" s="2">
        <v>43216</v>
      </c>
      <c r="H2766" s="1">
        <v>6806</v>
      </c>
      <c r="I2766" s="1">
        <v>3403</v>
      </c>
    </row>
    <row r="2767" spans="1:9" x14ac:dyDescent="0.25">
      <c r="A2767" t="s">
        <v>21764</v>
      </c>
      <c r="B2767" t="s">
        <v>21765</v>
      </c>
      <c r="C2767" t="s">
        <v>21763</v>
      </c>
      <c r="D2767" t="s">
        <v>21762</v>
      </c>
      <c r="E2767" t="s">
        <v>14199</v>
      </c>
      <c r="F2767" t="s">
        <v>42</v>
      </c>
      <c r="G2767" s="2">
        <v>43388</v>
      </c>
      <c r="H2767" s="1">
        <v>6771</v>
      </c>
      <c r="I2767" s="1">
        <v>2843.82</v>
      </c>
    </row>
    <row r="2768" spans="1:9" x14ac:dyDescent="0.25">
      <c r="A2768" t="s">
        <v>21760</v>
      </c>
      <c r="B2768" t="s">
        <v>21761</v>
      </c>
      <c r="C2768" t="s">
        <v>12744</v>
      </c>
      <c r="D2768" t="s">
        <v>12743</v>
      </c>
      <c r="E2768" t="s">
        <v>14199</v>
      </c>
      <c r="F2768" t="s">
        <v>42</v>
      </c>
      <c r="G2768" s="2">
        <v>43411</v>
      </c>
      <c r="H2768" s="1">
        <v>67012</v>
      </c>
      <c r="I2768" s="1">
        <v>28145.040000000001</v>
      </c>
    </row>
    <row r="2769" spans="1:9" x14ac:dyDescent="0.25">
      <c r="A2769" t="s">
        <v>21758</v>
      </c>
      <c r="B2769" t="s">
        <v>21759</v>
      </c>
      <c r="C2769" t="s">
        <v>21757</v>
      </c>
      <c r="D2769" t="s">
        <v>21756</v>
      </c>
      <c r="E2769" t="s">
        <v>14199</v>
      </c>
      <c r="F2769" t="s">
        <v>4</v>
      </c>
      <c r="G2769" s="2">
        <v>43420</v>
      </c>
      <c r="H2769" s="1">
        <v>5993</v>
      </c>
      <c r="I2769" s="1">
        <v>5163.47</v>
      </c>
    </row>
    <row r="2770" spans="1:9" x14ac:dyDescent="0.25">
      <c r="A2770" t="s">
        <v>21754</v>
      </c>
      <c r="B2770" t="s">
        <v>21755</v>
      </c>
      <c r="C2770" t="s">
        <v>9156</v>
      </c>
      <c r="D2770" t="s">
        <v>9155</v>
      </c>
      <c r="E2770" t="s">
        <v>14199</v>
      </c>
      <c r="F2770" t="s">
        <v>42</v>
      </c>
      <c r="G2770" s="2">
        <v>43406</v>
      </c>
      <c r="H2770" s="1">
        <v>47858</v>
      </c>
      <c r="I2770" s="1">
        <v>26104.67</v>
      </c>
    </row>
    <row r="2771" spans="1:9" x14ac:dyDescent="0.25">
      <c r="A2771" t="s">
        <v>21752</v>
      </c>
      <c r="B2771" t="s">
        <v>21753</v>
      </c>
      <c r="C2771" t="s">
        <v>21751</v>
      </c>
      <c r="D2771" t="s">
        <v>21750</v>
      </c>
      <c r="E2771" t="s">
        <v>14199</v>
      </c>
      <c r="F2771" t="s">
        <v>42</v>
      </c>
      <c r="G2771" s="2">
        <v>43406</v>
      </c>
      <c r="H2771" s="1">
        <v>134765</v>
      </c>
      <c r="I2771" s="1">
        <v>72595.850000000006</v>
      </c>
    </row>
    <row r="2772" spans="1:9" x14ac:dyDescent="0.25">
      <c r="A2772" t="s">
        <v>21748</v>
      </c>
      <c r="B2772" t="s">
        <v>21749</v>
      </c>
      <c r="C2772" t="s">
        <v>12534</v>
      </c>
      <c r="D2772" t="s">
        <v>12533</v>
      </c>
      <c r="E2772" t="s">
        <v>14199</v>
      </c>
      <c r="F2772" t="s">
        <v>42</v>
      </c>
      <c r="G2772" s="2">
        <v>43434</v>
      </c>
      <c r="H2772" s="1">
        <v>105849</v>
      </c>
      <c r="I2772" s="1">
        <v>44456.58</v>
      </c>
    </row>
    <row r="2773" spans="1:9" x14ac:dyDescent="0.25">
      <c r="A2773" t="s">
        <v>21746</v>
      </c>
      <c r="B2773" t="s">
        <v>21747</v>
      </c>
      <c r="C2773" t="s">
        <v>3625</v>
      </c>
      <c r="D2773" t="s">
        <v>3624</v>
      </c>
      <c r="E2773" t="s">
        <v>14199</v>
      </c>
      <c r="F2773" t="s">
        <v>42</v>
      </c>
      <c r="G2773" s="2">
        <v>43434</v>
      </c>
      <c r="H2773" s="1">
        <v>437666</v>
      </c>
      <c r="I2773" s="1">
        <v>186439.08</v>
      </c>
    </row>
    <row r="2774" spans="1:9" x14ac:dyDescent="0.25">
      <c r="A2774" t="s">
        <v>21744</v>
      </c>
      <c r="B2774" t="s">
        <v>21745</v>
      </c>
      <c r="C2774" t="s">
        <v>21743</v>
      </c>
      <c r="D2774" t="s">
        <v>21742</v>
      </c>
      <c r="E2774" t="s">
        <v>14199</v>
      </c>
      <c r="F2774" t="s">
        <v>42</v>
      </c>
      <c r="G2774" s="2">
        <v>43376</v>
      </c>
      <c r="H2774" s="1">
        <v>239984</v>
      </c>
      <c r="I2774" s="1">
        <v>104457.72</v>
      </c>
    </row>
    <row r="2775" spans="1:9" x14ac:dyDescent="0.25">
      <c r="A2775" t="s">
        <v>21740</v>
      </c>
      <c r="B2775" t="s">
        <v>21741</v>
      </c>
      <c r="C2775" t="s">
        <v>11818</v>
      </c>
      <c r="D2775" t="s">
        <v>11817</v>
      </c>
      <c r="E2775" t="s">
        <v>14199</v>
      </c>
      <c r="F2775" t="s">
        <v>42</v>
      </c>
      <c r="G2775" s="2">
        <v>43376</v>
      </c>
      <c r="H2775" s="1">
        <v>52685</v>
      </c>
      <c r="I2775" s="1">
        <v>23431.81</v>
      </c>
    </row>
    <row r="2776" spans="1:9" x14ac:dyDescent="0.25">
      <c r="A2776" t="s">
        <v>21738</v>
      </c>
      <c r="B2776" t="s">
        <v>21739</v>
      </c>
      <c r="C2776" t="s">
        <v>21737</v>
      </c>
      <c r="D2776" t="s">
        <v>21736</v>
      </c>
      <c r="E2776" t="s">
        <v>14199</v>
      </c>
      <c r="F2776" t="s">
        <v>42</v>
      </c>
      <c r="G2776" s="2">
        <v>43103</v>
      </c>
      <c r="H2776" s="1">
        <v>139290</v>
      </c>
      <c r="I2776" s="1">
        <v>57480</v>
      </c>
    </row>
    <row r="2777" spans="1:9" x14ac:dyDescent="0.25">
      <c r="A2777" t="s">
        <v>21734</v>
      </c>
      <c r="B2777" t="s">
        <v>21735</v>
      </c>
      <c r="C2777" t="s">
        <v>21733</v>
      </c>
      <c r="D2777" t="s">
        <v>21732</v>
      </c>
      <c r="E2777" t="s">
        <v>14199</v>
      </c>
      <c r="F2777" t="s">
        <v>42</v>
      </c>
      <c r="G2777" s="2">
        <v>43389</v>
      </c>
      <c r="H2777" s="1">
        <v>7169</v>
      </c>
      <c r="I2777" s="1">
        <v>3010.98</v>
      </c>
    </row>
    <row r="2778" spans="1:9" x14ac:dyDescent="0.25">
      <c r="A2778" t="s">
        <v>21730</v>
      </c>
      <c r="B2778" t="s">
        <v>21731</v>
      </c>
      <c r="C2778" t="s">
        <v>21729</v>
      </c>
      <c r="D2778" t="s">
        <v>21728</v>
      </c>
      <c r="E2778" t="s">
        <v>14199</v>
      </c>
      <c r="F2778" t="s">
        <v>42</v>
      </c>
      <c r="G2778" s="2">
        <v>43382</v>
      </c>
      <c r="H2778" s="1">
        <v>12893</v>
      </c>
      <c r="I2778" s="1">
        <v>6446.5</v>
      </c>
    </row>
    <row r="2779" spans="1:9" x14ac:dyDescent="0.25">
      <c r="A2779" t="s">
        <v>21726</v>
      </c>
      <c r="B2779" t="s">
        <v>21727</v>
      </c>
      <c r="C2779" t="s">
        <v>10488</v>
      </c>
      <c r="D2779" t="s">
        <v>10487</v>
      </c>
      <c r="E2779" t="s">
        <v>14199</v>
      </c>
      <c r="F2779" t="s">
        <v>42</v>
      </c>
      <c r="G2779" s="2">
        <v>43370</v>
      </c>
      <c r="H2779" s="1">
        <v>240836</v>
      </c>
      <c r="I2779" s="1">
        <v>105622.53</v>
      </c>
    </row>
    <row r="2780" spans="1:9" x14ac:dyDescent="0.25">
      <c r="A2780" t="s">
        <v>21724</v>
      </c>
      <c r="B2780" t="s">
        <v>21725</v>
      </c>
      <c r="C2780" t="s">
        <v>21723</v>
      </c>
      <c r="D2780" t="s">
        <v>21722</v>
      </c>
      <c r="E2780" t="s">
        <v>14199</v>
      </c>
      <c r="F2780" t="s">
        <v>42</v>
      </c>
      <c r="G2780" s="2">
        <v>43375</v>
      </c>
      <c r="H2780" s="1">
        <v>6351</v>
      </c>
      <c r="I2780" s="1">
        <v>2667.42</v>
      </c>
    </row>
    <row r="2781" spans="1:9" x14ac:dyDescent="0.25">
      <c r="A2781" t="s">
        <v>21720</v>
      </c>
      <c r="B2781" t="s">
        <v>21721</v>
      </c>
      <c r="C2781" t="s">
        <v>13224</v>
      </c>
      <c r="D2781" t="s">
        <v>21719</v>
      </c>
      <c r="E2781" t="s">
        <v>14199</v>
      </c>
      <c r="F2781" t="s">
        <v>42</v>
      </c>
      <c r="G2781" s="2">
        <v>43382</v>
      </c>
      <c r="H2781" s="1">
        <v>13099</v>
      </c>
      <c r="I2781" s="1">
        <v>5501.58</v>
      </c>
    </row>
    <row r="2782" spans="1:9" x14ac:dyDescent="0.25">
      <c r="A2782" t="s">
        <v>21717</v>
      </c>
      <c r="B2782" t="s">
        <v>21718</v>
      </c>
      <c r="C2782" t="s">
        <v>21716</v>
      </c>
      <c r="D2782" t="s">
        <v>21715</v>
      </c>
      <c r="E2782" t="s">
        <v>14199</v>
      </c>
      <c r="F2782" t="s">
        <v>42</v>
      </c>
      <c r="G2782" s="2">
        <v>43370</v>
      </c>
      <c r="H2782" s="1">
        <v>82471</v>
      </c>
      <c r="I2782" s="1">
        <v>34637.82</v>
      </c>
    </row>
    <row r="2783" spans="1:9" x14ac:dyDescent="0.25">
      <c r="A2783" t="s">
        <v>21713</v>
      </c>
      <c r="B2783" t="s">
        <v>21714</v>
      </c>
      <c r="C2783" t="s">
        <v>21712</v>
      </c>
      <c r="D2783" t="s">
        <v>21711</v>
      </c>
      <c r="E2783" t="s">
        <v>14199</v>
      </c>
      <c r="F2783" t="s">
        <v>42</v>
      </c>
      <c r="G2783" s="2">
        <v>43395</v>
      </c>
      <c r="H2783" s="1">
        <v>20488</v>
      </c>
      <c r="I2783" s="1">
        <v>9367.92</v>
      </c>
    </row>
    <row r="2784" spans="1:9" x14ac:dyDescent="0.25">
      <c r="A2784" t="s">
        <v>21709</v>
      </c>
      <c r="B2784" t="s">
        <v>21710</v>
      </c>
      <c r="C2784" t="s">
        <v>21708</v>
      </c>
      <c r="D2784" t="s">
        <v>21707</v>
      </c>
      <c r="E2784" t="s">
        <v>14199</v>
      </c>
      <c r="F2784" t="s">
        <v>42</v>
      </c>
      <c r="G2784" s="2">
        <v>43382</v>
      </c>
      <c r="H2784" s="1">
        <v>23764</v>
      </c>
      <c r="I2784" s="1">
        <v>9980.8799999999992</v>
      </c>
    </row>
    <row r="2785" spans="1:9" x14ac:dyDescent="0.25">
      <c r="A2785" t="s">
        <v>21705</v>
      </c>
      <c r="B2785" t="s">
        <v>21706</v>
      </c>
      <c r="C2785" t="s">
        <v>21704</v>
      </c>
      <c r="D2785" t="s">
        <v>21703</v>
      </c>
      <c r="E2785" t="s">
        <v>14199</v>
      </c>
      <c r="F2785" t="s">
        <v>42</v>
      </c>
      <c r="G2785" s="2">
        <v>43388</v>
      </c>
      <c r="H2785" s="1">
        <v>13243</v>
      </c>
      <c r="I2785" s="1">
        <v>5562.06</v>
      </c>
    </row>
    <row r="2786" spans="1:9" x14ac:dyDescent="0.25">
      <c r="A2786" t="s">
        <v>21701</v>
      </c>
      <c r="B2786" t="s">
        <v>21702</v>
      </c>
      <c r="C2786" t="s">
        <v>3753</v>
      </c>
      <c r="D2786" t="s">
        <v>3752</v>
      </c>
      <c r="E2786" t="s">
        <v>14199</v>
      </c>
      <c r="F2786" t="s">
        <v>42</v>
      </c>
      <c r="G2786" s="2">
        <v>43375</v>
      </c>
      <c r="H2786" s="1">
        <v>89337</v>
      </c>
      <c r="I2786" s="1">
        <v>44668.5</v>
      </c>
    </row>
    <row r="2787" spans="1:9" x14ac:dyDescent="0.25">
      <c r="A2787" t="s">
        <v>21699</v>
      </c>
      <c r="B2787" t="s">
        <v>21700</v>
      </c>
      <c r="C2787" t="s">
        <v>21698</v>
      </c>
      <c r="D2787" t="s">
        <v>21697</v>
      </c>
      <c r="E2787" t="s">
        <v>14199</v>
      </c>
      <c r="F2787" t="s">
        <v>42</v>
      </c>
      <c r="G2787" s="2">
        <v>43388</v>
      </c>
      <c r="H2787" s="1">
        <v>17051</v>
      </c>
      <c r="I2787" s="1">
        <v>7161.42</v>
      </c>
    </row>
    <row r="2788" spans="1:9" x14ac:dyDescent="0.25">
      <c r="A2788" t="s">
        <v>21695</v>
      </c>
      <c r="B2788" t="s">
        <v>21696</v>
      </c>
      <c r="C2788" t="s">
        <v>21694</v>
      </c>
      <c r="D2788" t="s">
        <v>21693</v>
      </c>
      <c r="E2788" t="s">
        <v>14199</v>
      </c>
      <c r="F2788" t="s">
        <v>42</v>
      </c>
      <c r="G2788" s="2">
        <v>43444</v>
      </c>
      <c r="H2788" s="1">
        <v>5468</v>
      </c>
      <c r="I2788" s="1">
        <v>2296.56</v>
      </c>
    </row>
    <row r="2789" spans="1:9" x14ac:dyDescent="0.25">
      <c r="A2789" t="s">
        <v>21691</v>
      </c>
      <c r="B2789" t="s">
        <v>21692</v>
      </c>
      <c r="C2789" t="s">
        <v>21690</v>
      </c>
      <c r="D2789" t="s">
        <v>21689</v>
      </c>
      <c r="E2789" t="s">
        <v>14199</v>
      </c>
      <c r="F2789" t="s">
        <v>42</v>
      </c>
      <c r="G2789" s="2">
        <v>43437</v>
      </c>
      <c r="H2789" s="1">
        <v>25893</v>
      </c>
      <c r="I2789" s="1">
        <v>10875.06</v>
      </c>
    </row>
    <row r="2790" spans="1:9" x14ac:dyDescent="0.25">
      <c r="A2790" t="s">
        <v>21687</v>
      </c>
      <c r="B2790" t="s">
        <v>21688</v>
      </c>
      <c r="C2790" t="s">
        <v>21686</v>
      </c>
      <c r="D2790" t="s">
        <v>21685</v>
      </c>
      <c r="E2790" t="s">
        <v>14199</v>
      </c>
      <c r="F2790" t="s">
        <v>42</v>
      </c>
      <c r="G2790" s="2">
        <v>43437</v>
      </c>
      <c r="H2790" s="1">
        <v>66621</v>
      </c>
      <c r="I2790" s="1">
        <v>27980.82</v>
      </c>
    </row>
    <row r="2791" spans="1:9" x14ac:dyDescent="0.25">
      <c r="A2791" t="s">
        <v>21683</v>
      </c>
      <c r="B2791" t="s">
        <v>21684</v>
      </c>
      <c r="C2791" t="s">
        <v>21682</v>
      </c>
      <c r="D2791" t="s">
        <v>21681</v>
      </c>
      <c r="E2791" t="s">
        <v>14199</v>
      </c>
      <c r="F2791" t="s">
        <v>42</v>
      </c>
      <c r="G2791" s="2">
        <v>43437</v>
      </c>
      <c r="H2791" s="1">
        <v>209283</v>
      </c>
      <c r="I2791" s="1">
        <v>87898.86</v>
      </c>
    </row>
    <row r="2792" spans="1:9" x14ac:dyDescent="0.25">
      <c r="A2792" t="s">
        <v>21679</v>
      </c>
      <c r="B2792" t="s">
        <v>21680</v>
      </c>
      <c r="C2792" t="s">
        <v>21678</v>
      </c>
      <c r="D2792" t="s">
        <v>21677</v>
      </c>
      <c r="E2792" t="s">
        <v>14199</v>
      </c>
      <c r="F2792" t="s">
        <v>4</v>
      </c>
      <c r="G2792" s="2">
        <v>43362</v>
      </c>
      <c r="H2792" s="1">
        <v>164024</v>
      </c>
      <c r="I2792" s="1">
        <v>71800</v>
      </c>
    </row>
    <row r="2793" spans="1:9" x14ac:dyDescent="0.25">
      <c r="A2793" t="s">
        <v>21675</v>
      </c>
      <c r="B2793" t="s">
        <v>21676</v>
      </c>
      <c r="C2793" t="s">
        <v>21674</v>
      </c>
      <c r="D2793" t="s">
        <v>21673</v>
      </c>
      <c r="E2793" t="s">
        <v>14199</v>
      </c>
      <c r="F2793" t="s">
        <v>42</v>
      </c>
      <c r="G2793" s="2">
        <v>43363</v>
      </c>
      <c r="H2793" s="1">
        <v>156774</v>
      </c>
      <c r="I2793" s="1">
        <v>65845.08</v>
      </c>
    </row>
    <row r="2794" spans="1:9" x14ac:dyDescent="0.25">
      <c r="A2794" t="s">
        <v>21671</v>
      </c>
      <c r="B2794" t="s">
        <v>21672</v>
      </c>
      <c r="C2794" t="s">
        <v>21670</v>
      </c>
      <c r="D2794" t="s">
        <v>21669</v>
      </c>
      <c r="E2794" t="s">
        <v>14199</v>
      </c>
      <c r="F2794" t="s">
        <v>42</v>
      </c>
      <c r="G2794" s="2">
        <v>43363</v>
      </c>
      <c r="H2794" s="1">
        <v>630949</v>
      </c>
      <c r="I2794" s="1">
        <v>321879.34000000003</v>
      </c>
    </row>
    <row r="2795" spans="1:9" x14ac:dyDescent="0.25">
      <c r="A2795" t="s">
        <v>21667</v>
      </c>
      <c r="B2795" t="s">
        <v>21668</v>
      </c>
      <c r="C2795" t="s">
        <v>21666</v>
      </c>
      <c r="D2795" t="s">
        <v>21665</v>
      </c>
      <c r="E2795" t="s">
        <v>14199</v>
      </c>
      <c r="F2795" t="s">
        <v>42</v>
      </c>
      <c r="G2795" s="2">
        <v>43375</v>
      </c>
      <c r="H2795" s="1">
        <v>813591</v>
      </c>
      <c r="I2795" s="1">
        <v>380562.75</v>
      </c>
    </row>
    <row r="2796" spans="1:9" x14ac:dyDescent="0.25">
      <c r="A2796" t="s">
        <v>21663</v>
      </c>
      <c r="B2796" t="s">
        <v>21664</v>
      </c>
      <c r="C2796" t="s">
        <v>21662</v>
      </c>
      <c r="D2796" t="s">
        <v>21661</v>
      </c>
      <c r="E2796" t="s">
        <v>14199</v>
      </c>
      <c r="F2796" t="s">
        <v>42</v>
      </c>
      <c r="G2796" s="2">
        <v>43375</v>
      </c>
      <c r="H2796" s="1">
        <v>1064422</v>
      </c>
      <c r="I2796" s="1">
        <v>510162.46</v>
      </c>
    </row>
    <row r="2797" spans="1:9" x14ac:dyDescent="0.25">
      <c r="A2797" t="s">
        <v>21659</v>
      </c>
      <c r="B2797" t="s">
        <v>21660</v>
      </c>
      <c r="C2797" t="s">
        <v>4067</v>
      </c>
      <c r="D2797" t="s">
        <v>4066</v>
      </c>
      <c r="E2797" t="s">
        <v>14199</v>
      </c>
      <c r="F2797" t="s">
        <v>42</v>
      </c>
      <c r="G2797" s="2">
        <v>43384</v>
      </c>
      <c r="H2797" s="1">
        <v>291800</v>
      </c>
      <c r="I2797" s="1">
        <v>130246.56</v>
      </c>
    </row>
    <row r="2798" spans="1:9" x14ac:dyDescent="0.25">
      <c r="A2798" t="s">
        <v>21657</v>
      </c>
      <c r="B2798" t="s">
        <v>21658</v>
      </c>
      <c r="C2798" t="s">
        <v>21656</v>
      </c>
      <c r="D2798" t="s">
        <v>21655</v>
      </c>
      <c r="E2798" t="s">
        <v>14199</v>
      </c>
      <c r="F2798" t="s">
        <v>42</v>
      </c>
      <c r="G2798" s="2">
        <v>43363</v>
      </c>
      <c r="H2798" s="1">
        <v>123618</v>
      </c>
      <c r="I2798" s="1">
        <v>61809</v>
      </c>
    </row>
    <row r="2799" spans="1:9" x14ac:dyDescent="0.25">
      <c r="A2799" t="s">
        <v>21653</v>
      </c>
      <c r="B2799" t="s">
        <v>21654</v>
      </c>
      <c r="C2799" t="s">
        <v>21652</v>
      </c>
      <c r="D2799" t="s">
        <v>21651</v>
      </c>
      <c r="E2799" t="s">
        <v>14199</v>
      </c>
      <c r="F2799" t="s">
        <v>4</v>
      </c>
      <c r="G2799" s="2">
        <v>43375</v>
      </c>
      <c r="H2799" s="1">
        <v>59450</v>
      </c>
      <c r="I2799" s="1">
        <v>28619.56</v>
      </c>
    </row>
    <row r="2800" spans="1:9" x14ac:dyDescent="0.25">
      <c r="A2800" t="s">
        <v>21649</v>
      </c>
      <c r="B2800" t="s">
        <v>21650</v>
      </c>
      <c r="C2800" t="s">
        <v>9889</v>
      </c>
      <c r="D2800" t="s">
        <v>9888</v>
      </c>
      <c r="E2800" t="s">
        <v>14199</v>
      </c>
      <c r="F2800" t="s">
        <v>4</v>
      </c>
      <c r="G2800" s="2">
        <v>43363</v>
      </c>
      <c r="H2800" s="1">
        <v>723277</v>
      </c>
      <c r="I2800" s="1">
        <v>331142.90000000002</v>
      </c>
    </row>
    <row r="2801" spans="1:9" x14ac:dyDescent="0.25">
      <c r="A2801" t="s">
        <v>21647</v>
      </c>
      <c r="B2801" t="s">
        <v>21648</v>
      </c>
      <c r="C2801" t="s">
        <v>21646</v>
      </c>
      <c r="D2801" t="s">
        <v>21645</v>
      </c>
      <c r="E2801" t="s">
        <v>14199</v>
      </c>
      <c r="F2801" t="s">
        <v>4</v>
      </c>
      <c r="G2801" s="2">
        <v>43363</v>
      </c>
      <c r="H2801" s="1">
        <v>626965</v>
      </c>
      <c r="I2801" s="1">
        <v>287808.28000000003</v>
      </c>
    </row>
    <row r="2802" spans="1:9" x14ac:dyDescent="0.25">
      <c r="A2802" t="s">
        <v>21643</v>
      </c>
      <c r="B2802" t="s">
        <v>21644</v>
      </c>
      <c r="C2802" t="s">
        <v>21642</v>
      </c>
      <c r="D2802" t="s">
        <v>21641</v>
      </c>
      <c r="E2802" t="s">
        <v>14199</v>
      </c>
      <c r="F2802" t="s">
        <v>4</v>
      </c>
      <c r="G2802" s="2">
        <v>43375</v>
      </c>
      <c r="H2802" s="1">
        <v>3773714</v>
      </c>
      <c r="I2802" s="1">
        <v>1815318.21</v>
      </c>
    </row>
    <row r="2803" spans="1:9" x14ac:dyDescent="0.25">
      <c r="A2803" t="s">
        <v>21639</v>
      </c>
      <c r="B2803" t="s">
        <v>21640</v>
      </c>
      <c r="C2803" t="s">
        <v>21638</v>
      </c>
      <c r="D2803" t="s">
        <v>21637</v>
      </c>
      <c r="E2803" t="s">
        <v>14199</v>
      </c>
      <c r="F2803" t="s">
        <v>42</v>
      </c>
      <c r="G2803" s="2">
        <v>43375</v>
      </c>
      <c r="H2803" s="1">
        <v>27462</v>
      </c>
      <c r="I2803" s="1">
        <v>11534.04</v>
      </c>
    </row>
    <row r="2804" spans="1:9" x14ac:dyDescent="0.25">
      <c r="A2804" t="s">
        <v>21635</v>
      </c>
      <c r="B2804" t="s">
        <v>21636</v>
      </c>
      <c r="C2804" t="s">
        <v>21634</v>
      </c>
      <c r="D2804" t="s">
        <v>21633</v>
      </c>
      <c r="E2804" t="s">
        <v>14199</v>
      </c>
      <c r="F2804" t="s">
        <v>42</v>
      </c>
      <c r="G2804" s="2">
        <v>43363</v>
      </c>
      <c r="H2804" s="1">
        <v>103331</v>
      </c>
      <c r="I2804" s="1">
        <v>51665.5</v>
      </c>
    </row>
    <row r="2805" spans="1:9" x14ac:dyDescent="0.25">
      <c r="A2805" t="s">
        <v>21631</v>
      </c>
      <c r="B2805" t="s">
        <v>21632</v>
      </c>
      <c r="C2805" t="s">
        <v>11748</v>
      </c>
      <c r="D2805" t="s">
        <v>11747</v>
      </c>
      <c r="E2805" t="s">
        <v>14199</v>
      </c>
      <c r="F2805" t="s">
        <v>42</v>
      </c>
      <c r="G2805" s="2">
        <v>43350</v>
      </c>
      <c r="H2805" s="1">
        <v>143285</v>
      </c>
      <c r="I2805" s="1">
        <v>60179.7</v>
      </c>
    </row>
    <row r="2806" spans="1:9" x14ac:dyDescent="0.25">
      <c r="A2806" t="s">
        <v>21629</v>
      </c>
      <c r="B2806" t="s">
        <v>21630</v>
      </c>
      <c r="C2806" t="s">
        <v>21628</v>
      </c>
      <c r="D2806" t="s">
        <v>21627</v>
      </c>
      <c r="E2806" t="s">
        <v>14199</v>
      </c>
      <c r="F2806" t="s">
        <v>42</v>
      </c>
      <c r="G2806" s="2">
        <v>43350</v>
      </c>
      <c r="H2806" s="1">
        <v>2976</v>
      </c>
      <c r="I2806" s="1">
        <v>1488</v>
      </c>
    </row>
    <row r="2807" spans="1:9" x14ac:dyDescent="0.25">
      <c r="A2807" t="s">
        <v>21625</v>
      </c>
      <c r="B2807" t="s">
        <v>21626</v>
      </c>
      <c r="C2807" t="s">
        <v>21624</v>
      </c>
      <c r="D2807" t="s">
        <v>21623</v>
      </c>
      <c r="E2807" t="s">
        <v>14199</v>
      </c>
      <c r="F2807" t="s">
        <v>42</v>
      </c>
      <c r="G2807" s="2">
        <v>43369</v>
      </c>
      <c r="H2807" s="1">
        <v>38673</v>
      </c>
      <c r="I2807" s="1">
        <v>16242.66</v>
      </c>
    </row>
    <row r="2808" spans="1:9" x14ac:dyDescent="0.25">
      <c r="A2808" t="s">
        <v>21621</v>
      </c>
      <c r="B2808" t="s">
        <v>21622</v>
      </c>
      <c r="C2808" t="s">
        <v>21620</v>
      </c>
      <c r="D2808" t="s">
        <v>21619</v>
      </c>
      <c r="E2808" t="s">
        <v>14199</v>
      </c>
      <c r="F2808" t="s">
        <v>4</v>
      </c>
      <c r="G2808" s="2">
        <v>43369</v>
      </c>
      <c r="H2808" s="1">
        <v>21735</v>
      </c>
      <c r="I2808" s="1">
        <v>9128.7000000000007</v>
      </c>
    </row>
    <row r="2809" spans="1:9" x14ac:dyDescent="0.25">
      <c r="A2809" t="s">
        <v>21617</v>
      </c>
      <c r="B2809" t="s">
        <v>21618</v>
      </c>
      <c r="C2809" t="s">
        <v>21616</v>
      </c>
      <c r="D2809" t="s">
        <v>21615</v>
      </c>
      <c r="E2809" t="s">
        <v>14199</v>
      </c>
      <c r="F2809" t="s">
        <v>42</v>
      </c>
      <c r="G2809" s="2">
        <v>43363</v>
      </c>
      <c r="H2809" s="1">
        <v>18778</v>
      </c>
      <c r="I2809" s="1">
        <v>9389</v>
      </c>
    </row>
    <row r="2810" spans="1:9" x14ac:dyDescent="0.25">
      <c r="A2810" t="s">
        <v>21613</v>
      </c>
      <c r="B2810" t="s">
        <v>21614</v>
      </c>
      <c r="C2810" t="s">
        <v>559</v>
      </c>
      <c r="D2810" t="s">
        <v>558</v>
      </c>
      <c r="E2810" t="s">
        <v>14199</v>
      </c>
      <c r="F2810" t="s">
        <v>42</v>
      </c>
      <c r="G2810" s="2">
        <v>43433</v>
      </c>
      <c r="H2810" s="1">
        <v>116124</v>
      </c>
      <c r="I2810" s="1">
        <v>48772.08</v>
      </c>
    </row>
    <row r="2811" spans="1:9" x14ac:dyDescent="0.25">
      <c r="A2811" t="s">
        <v>21611</v>
      </c>
      <c r="B2811" t="s">
        <v>21612</v>
      </c>
      <c r="C2811" t="s">
        <v>21610</v>
      </c>
      <c r="D2811" t="s">
        <v>21609</v>
      </c>
      <c r="E2811" t="s">
        <v>14199</v>
      </c>
      <c r="F2811" t="s">
        <v>42</v>
      </c>
      <c r="G2811" s="2">
        <v>43433</v>
      </c>
      <c r="H2811" s="1">
        <v>33311</v>
      </c>
      <c r="I2811" s="1">
        <v>14084.35</v>
      </c>
    </row>
    <row r="2812" spans="1:9" x14ac:dyDescent="0.25">
      <c r="A2812" t="s">
        <v>21607</v>
      </c>
      <c r="B2812" t="s">
        <v>21608</v>
      </c>
      <c r="C2812" t="s">
        <v>21606</v>
      </c>
      <c r="D2812" t="s">
        <v>21605</v>
      </c>
      <c r="E2812" t="s">
        <v>14199</v>
      </c>
      <c r="F2812" t="s">
        <v>42</v>
      </c>
      <c r="G2812" s="2">
        <v>43444</v>
      </c>
      <c r="H2812" s="1">
        <v>111597</v>
      </c>
      <c r="I2812" s="1">
        <v>46870.74</v>
      </c>
    </row>
    <row r="2813" spans="1:9" x14ac:dyDescent="0.25">
      <c r="A2813" t="s">
        <v>21603</v>
      </c>
      <c r="B2813" t="s">
        <v>21604</v>
      </c>
      <c r="C2813" t="s">
        <v>21602</v>
      </c>
      <c r="D2813" t="s">
        <v>21601</v>
      </c>
      <c r="E2813" t="s">
        <v>14199</v>
      </c>
      <c r="F2813" t="s">
        <v>42</v>
      </c>
      <c r="G2813" s="2">
        <v>43349</v>
      </c>
      <c r="H2813" s="1">
        <v>33768</v>
      </c>
      <c r="I2813" s="1">
        <v>18572.400000000001</v>
      </c>
    </row>
    <row r="2814" spans="1:9" x14ac:dyDescent="0.25">
      <c r="A2814" t="s">
        <v>21599</v>
      </c>
      <c r="B2814" t="s">
        <v>21600</v>
      </c>
      <c r="C2814" t="s">
        <v>21598</v>
      </c>
      <c r="D2814" t="s">
        <v>21597</v>
      </c>
      <c r="E2814" t="s">
        <v>14199</v>
      </c>
      <c r="F2814" t="s">
        <v>42</v>
      </c>
      <c r="G2814" s="2">
        <v>43342</v>
      </c>
      <c r="H2814" s="1">
        <v>3828</v>
      </c>
      <c r="I2814" s="1">
        <v>1607.76</v>
      </c>
    </row>
    <row r="2815" spans="1:9" x14ac:dyDescent="0.25">
      <c r="A2815" t="s">
        <v>21595</v>
      </c>
      <c r="B2815" t="s">
        <v>21596</v>
      </c>
      <c r="C2815" t="s">
        <v>21594</v>
      </c>
      <c r="D2815" t="s">
        <v>21593</v>
      </c>
      <c r="E2815" t="s">
        <v>14199</v>
      </c>
      <c r="F2815" t="s">
        <v>4</v>
      </c>
      <c r="G2815" s="2">
        <v>43353</v>
      </c>
      <c r="H2815" s="1">
        <v>27295</v>
      </c>
      <c r="I2815" s="1">
        <v>13647.5</v>
      </c>
    </row>
    <row r="2816" spans="1:9" x14ac:dyDescent="0.25">
      <c r="A2816" t="s">
        <v>21591</v>
      </c>
      <c r="B2816" t="s">
        <v>21592</v>
      </c>
      <c r="C2816" t="s">
        <v>21590</v>
      </c>
      <c r="D2816" t="s">
        <v>21589</v>
      </c>
      <c r="E2816" t="s">
        <v>14199</v>
      </c>
      <c r="F2816" t="s">
        <v>1729</v>
      </c>
      <c r="G2816" s="2">
        <v>43250</v>
      </c>
      <c r="H2816" s="1">
        <v>4050</v>
      </c>
      <c r="I2816" s="1">
        <v>2025</v>
      </c>
    </row>
    <row r="2817" spans="1:9" x14ac:dyDescent="0.25">
      <c r="A2817" t="s">
        <v>21587</v>
      </c>
      <c r="B2817" t="s">
        <v>21588</v>
      </c>
      <c r="C2817" t="s">
        <v>21586</v>
      </c>
      <c r="D2817" t="s">
        <v>21585</v>
      </c>
      <c r="E2817" t="s">
        <v>14199</v>
      </c>
      <c r="F2817" t="s">
        <v>42</v>
      </c>
      <c r="G2817" s="2">
        <v>43342</v>
      </c>
      <c r="H2817" s="1">
        <v>10102</v>
      </c>
      <c r="I2817" s="1">
        <v>5051</v>
      </c>
    </row>
    <row r="2818" spans="1:9" x14ac:dyDescent="0.25">
      <c r="A2818" t="s">
        <v>21583</v>
      </c>
      <c r="B2818" t="s">
        <v>21584</v>
      </c>
      <c r="C2818" t="s">
        <v>21582</v>
      </c>
      <c r="D2818" t="s">
        <v>21581</v>
      </c>
      <c r="E2818" t="s">
        <v>14199</v>
      </c>
      <c r="F2818" t="s">
        <v>42</v>
      </c>
      <c r="G2818" s="2">
        <v>43186</v>
      </c>
      <c r="H2818" s="1">
        <v>17198</v>
      </c>
      <c r="I2818" s="1">
        <v>8599</v>
      </c>
    </row>
    <row r="2819" spans="1:9" x14ac:dyDescent="0.25">
      <c r="A2819" t="s">
        <v>21579</v>
      </c>
      <c r="B2819" t="s">
        <v>21580</v>
      </c>
      <c r="C2819" t="s">
        <v>21578</v>
      </c>
      <c r="D2819" t="s">
        <v>21577</v>
      </c>
      <c r="E2819" t="s">
        <v>14199</v>
      </c>
      <c r="F2819" t="s">
        <v>42</v>
      </c>
      <c r="G2819" s="2">
        <v>43342</v>
      </c>
      <c r="H2819" s="1">
        <v>18955</v>
      </c>
      <c r="I2819" s="1">
        <v>7961.1</v>
      </c>
    </row>
    <row r="2820" spans="1:9" x14ac:dyDescent="0.25">
      <c r="A2820" t="s">
        <v>21575</v>
      </c>
      <c r="B2820" t="s">
        <v>21576</v>
      </c>
      <c r="C2820" t="s">
        <v>13188</v>
      </c>
      <c r="D2820" t="s">
        <v>13187</v>
      </c>
      <c r="E2820" t="s">
        <v>14199</v>
      </c>
      <c r="F2820" t="s">
        <v>42</v>
      </c>
      <c r="G2820" s="2">
        <v>43350</v>
      </c>
      <c r="H2820" s="1">
        <v>30945</v>
      </c>
      <c r="I2820" s="1">
        <v>13058.65</v>
      </c>
    </row>
    <row r="2821" spans="1:9" x14ac:dyDescent="0.25">
      <c r="A2821" t="s">
        <v>21573</v>
      </c>
      <c r="B2821" t="s">
        <v>21574</v>
      </c>
      <c r="C2821" t="s">
        <v>10768</v>
      </c>
      <c r="D2821" t="s">
        <v>10767</v>
      </c>
      <c r="E2821" t="s">
        <v>14199</v>
      </c>
      <c r="F2821" t="s">
        <v>42</v>
      </c>
      <c r="G2821" s="2">
        <v>43353</v>
      </c>
      <c r="H2821" s="1">
        <v>109937</v>
      </c>
      <c r="I2821" s="1">
        <v>51919.3</v>
      </c>
    </row>
    <row r="2822" spans="1:9" x14ac:dyDescent="0.25">
      <c r="A2822" t="s">
        <v>21571</v>
      </c>
      <c r="B2822" t="s">
        <v>21572</v>
      </c>
      <c r="C2822" t="s">
        <v>21570</v>
      </c>
      <c r="D2822" t="s">
        <v>21569</v>
      </c>
      <c r="E2822" t="s">
        <v>14199</v>
      </c>
      <c r="F2822" t="s">
        <v>42</v>
      </c>
      <c r="G2822" s="2">
        <v>43382</v>
      </c>
      <c r="H2822" s="1">
        <v>12152</v>
      </c>
      <c r="I2822" s="1">
        <v>5103.84</v>
      </c>
    </row>
    <row r="2823" spans="1:9" x14ac:dyDescent="0.25">
      <c r="A2823" t="s">
        <v>21567</v>
      </c>
      <c r="B2823" t="s">
        <v>21568</v>
      </c>
      <c r="C2823" t="s">
        <v>21566</v>
      </c>
      <c r="D2823" t="s">
        <v>21565</v>
      </c>
      <c r="E2823" t="s">
        <v>14199</v>
      </c>
      <c r="F2823" t="s">
        <v>4</v>
      </c>
      <c r="G2823" s="2">
        <v>43381</v>
      </c>
      <c r="H2823" s="1">
        <v>6840</v>
      </c>
      <c r="I2823" s="1">
        <v>2872.8</v>
      </c>
    </row>
    <row r="2824" spans="1:9" x14ac:dyDescent="0.25">
      <c r="A2824" t="s">
        <v>21563</v>
      </c>
      <c r="B2824" t="s">
        <v>21564</v>
      </c>
      <c r="C2824" t="s">
        <v>21562</v>
      </c>
      <c r="D2824" t="s">
        <v>21561</v>
      </c>
      <c r="E2824" t="s">
        <v>14199</v>
      </c>
      <c r="F2824" t="s">
        <v>42</v>
      </c>
      <c r="G2824" s="2">
        <v>43402</v>
      </c>
      <c r="H2824" s="1">
        <v>17734</v>
      </c>
      <c r="I2824" s="1">
        <v>8867</v>
      </c>
    </row>
    <row r="2825" spans="1:9" x14ac:dyDescent="0.25">
      <c r="A2825" t="s">
        <v>21559</v>
      </c>
      <c r="B2825" t="s">
        <v>21560</v>
      </c>
      <c r="C2825" t="s">
        <v>21558</v>
      </c>
      <c r="D2825" t="s">
        <v>21557</v>
      </c>
      <c r="E2825" t="s">
        <v>14199</v>
      </c>
      <c r="F2825" t="s">
        <v>42</v>
      </c>
      <c r="G2825" s="2">
        <v>43381</v>
      </c>
      <c r="H2825" s="1">
        <v>16833</v>
      </c>
      <c r="I2825" s="1">
        <v>8416.5</v>
      </c>
    </row>
    <row r="2826" spans="1:9" x14ac:dyDescent="0.25">
      <c r="A2826" t="s">
        <v>21555</v>
      </c>
      <c r="B2826" t="s">
        <v>21556</v>
      </c>
      <c r="C2826" t="s">
        <v>21554</v>
      </c>
      <c r="D2826" t="s">
        <v>21553</v>
      </c>
      <c r="E2826" t="s">
        <v>14199</v>
      </c>
      <c r="F2826" t="s">
        <v>42</v>
      </c>
      <c r="G2826" s="2">
        <v>43381</v>
      </c>
      <c r="H2826" s="1">
        <v>1119</v>
      </c>
      <c r="I2826" s="1">
        <v>559.5</v>
      </c>
    </row>
    <row r="2827" spans="1:9" x14ac:dyDescent="0.25">
      <c r="A2827" t="s">
        <v>21551</v>
      </c>
      <c r="B2827" t="s">
        <v>21552</v>
      </c>
      <c r="C2827" t="s">
        <v>21550</v>
      </c>
      <c r="D2827" t="s">
        <v>21549</v>
      </c>
      <c r="E2827" t="s">
        <v>14199</v>
      </c>
      <c r="F2827" t="s">
        <v>42</v>
      </c>
      <c r="G2827" s="2">
        <v>43116</v>
      </c>
      <c r="H2827" s="1">
        <v>1695542</v>
      </c>
      <c r="I2827" s="1">
        <v>678216.8</v>
      </c>
    </row>
    <row r="2828" spans="1:9" x14ac:dyDescent="0.25">
      <c r="A2828" t="s">
        <v>21547</v>
      </c>
      <c r="B2828" t="s">
        <v>21548</v>
      </c>
      <c r="C2828" t="s">
        <v>9813</v>
      </c>
      <c r="D2828" t="s">
        <v>9812</v>
      </c>
      <c r="E2828" t="s">
        <v>14199</v>
      </c>
      <c r="F2828" t="s">
        <v>42</v>
      </c>
      <c r="G2828" s="2">
        <v>43381</v>
      </c>
      <c r="H2828" s="1">
        <v>18838</v>
      </c>
      <c r="I2828" s="1">
        <v>9419</v>
      </c>
    </row>
    <row r="2829" spans="1:9" x14ac:dyDescent="0.25">
      <c r="A2829" t="s">
        <v>21545</v>
      </c>
      <c r="B2829" t="s">
        <v>21546</v>
      </c>
      <c r="C2829" t="s">
        <v>7266</v>
      </c>
      <c r="D2829" t="s">
        <v>7265</v>
      </c>
      <c r="E2829" t="s">
        <v>14199</v>
      </c>
      <c r="F2829" t="s">
        <v>42</v>
      </c>
      <c r="G2829" s="2">
        <v>43447</v>
      </c>
      <c r="H2829" s="1">
        <v>263441</v>
      </c>
      <c r="I2829" s="1">
        <v>118601.62</v>
      </c>
    </row>
    <row r="2830" spans="1:9" x14ac:dyDescent="0.25">
      <c r="A2830" t="s">
        <v>21543</v>
      </c>
      <c r="B2830" t="s">
        <v>21544</v>
      </c>
      <c r="C2830" t="s">
        <v>21542</v>
      </c>
      <c r="D2830" t="s">
        <v>21541</v>
      </c>
      <c r="E2830" t="s">
        <v>14199</v>
      </c>
      <c r="F2830" t="s">
        <v>42</v>
      </c>
      <c r="G2830" s="2">
        <v>43381</v>
      </c>
      <c r="H2830" s="1">
        <v>11678</v>
      </c>
      <c r="I2830" s="1">
        <v>5839</v>
      </c>
    </row>
    <row r="2831" spans="1:9" x14ac:dyDescent="0.25">
      <c r="A2831" t="s">
        <v>21539</v>
      </c>
      <c r="B2831" t="s">
        <v>21540</v>
      </c>
      <c r="C2831" t="s">
        <v>21538</v>
      </c>
      <c r="D2831" t="s">
        <v>21537</v>
      </c>
      <c r="E2831" t="s">
        <v>14199</v>
      </c>
      <c r="F2831" t="s">
        <v>42</v>
      </c>
      <c r="G2831" s="2">
        <v>43381</v>
      </c>
      <c r="H2831" s="1">
        <v>7831</v>
      </c>
      <c r="I2831" s="1">
        <v>3562.62</v>
      </c>
    </row>
    <row r="2832" spans="1:9" x14ac:dyDescent="0.25">
      <c r="A2832" t="s">
        <v>21535</v>
      </c>
      <c r="B2832" t="s">
        <v>21536</v>
      </c>
      <c r="C2832" t="s">
        <v>21534</v>
      </c>
      <c r="D2832" t="s">
        <v>21533</v>
      </c>
      <c r="E2832" t="s">
        <v>14199</v>
      </c>
      <c r="F2832" t="s">
        <v>42</v>
      </c>
      <c r="G2832" s="2">
        <v>43381</v>
      </c>
      <c r="H2832" s="1">
        <v>3190</v>
      </c>
      <c r="I2832" s="1">
        <v>1339.8</v>
      </c>
    </row>
    <row r="2833" spans="1:9" x14ac:dyDescent="0.25">
      <c r="A2833" t="s">
        <v>21531</v>
      </c>
      <c r="B2833" t="s">
        <v>21532</v>
      </c>
      <c r="C2833" t="s">
        <v>21530</v>
      </c>
      <c r="D2833" t="s">
        <v>21529</v>
      </c>
      <c r="E2833" t="s">
        <v>14199</v>
      </c>
      <c r="F2833" t="s">
        <v>42</v>
      </c>
      <c r="G2833" s="2">
        <v>43381</v>
      </c>
      <c r="H2833" s="1">
        <v>9423</v>
      </c>
      <c r="I2833" s="1">
        <v>3957.66</v>
      </c>
    </row>
    <row r="2834" spans="1:9" x14ac:dyDescent="0.25">
      <c r="A2834" t="s">
        <v>21527</v>
      </c>
      <c r="B2834" t="s">
        <v>21528</v>
      </c>
      <c r="C2834" t="s">
        <v>21526</v>
      </c>
      <c r="D2834" t="s">
        <v>21525</v>
      </c>
      <c r="E2834" t="s">
        <v>14199</v>
      </c>
      <c r="F2834" t="s">
        <v>42</v>
      </c>
      <c r="G2834" s="2">
        <v>43381</v>
      </c>
      <c r="H2834" s="1">
        <v>2987</v>
      </c>
      <c r="I2834" s="1">
        <v>1254.54</v>
      </c>
    </row>
    <row r="2835" spans="1:9" x14ac:dyDescent="0.25">
      <c r="A2835" t="s">
        <v>21523</v>
      </c>
      <c r="B2835" t="s">
        <v>21524</v>
      </c>
      <c r="C2835" t="s">
        <v>21522</v>
      </c>
      <c r="D2835" t="s">
        <v>21521</v>
      </c>
      <c r="E2835" t="s">
        <v>14199</v>
      </c>
      <c r="F2835" t="s">
        <v>42</v>
      </c>
      <c r="G2835" s="2">
        <v>43381</v>
      </c>
      <c r="H2835" s="1">
        <v>16693</v>
      </c>
      <c r="I2835" s="1">
        <v>7129.62</v>
      </c>
    </row>
    <row r="2836" spans="1:9" x14ac:dyDescent="0.25">
      <c r="A2836" t="s">
        <v>21519</v>
      </c>
      <c r="B2836" t="s">
        <v>21520</v>
      </c>
      <c r="C2836" t="s">
        <v>8429</v>
      </c>
      <c r="D2836" t="s">
        <v>8428</v>
      </c>
      <c r="E2836" t="s">
        <v>14199</v>
      </c>
      <c r="F2836" t="s">
        <v>42</v>
      </c>
      <c r="G2836" s="2">
        <v>43381</v>
      </c>
      <c r="H2836" s="1">
        <v>452379</v>
      </c>
      <c r="I2836" s="1">
        <v>195102.94</v>
      </c>
    </row>
    <row r="2837" spans="1:9" x14ac:dyDescent="0.25">
      <c r="A2837" t="s">
        <v>21517</v>
      </c>
      <c r="B2837" t="s">
        <v>21518</v>
      </c>
      <c r="C2837" t="s">
        <v>21516</v>
      </c>
      <c r="D2837" t="s">
        <v>21515</v>
      </c>
      <c r="E2837" t="s">
        <v>14199</v>
      </c>
      <c r="F2837" t="s">
        <v>42</v>
      </c>
      <c r="G2837" s="2">
        <v>43402</v>
      </c>
      <c r="H2837" s="1">
        <v>71529</v>
      </c>
      <c r="I2837" s="1">
        <v>35764.5</v>
      </c>
    </row>
    <row r="2838" spans="1:9" x14ac:dyDescent="0.25">
      <c r="A2838" t="s">
        <v>21513</v>
      </c>
      <c r="B2838" t="s">
        <v>21514</v>
      </c>
      <c r="C2838" t="s">
        <v>8507</v>
      </c>
      <c r="D2838" t="s">
        <v>8506</v>
      </c>
      <c r="E2838" t="s">
        <v>14199</v>
      </c>
      <c r="F2838" t="s">
        <v>42</v>
      </c>
      <c r="G2838" s="2">
        <v>43381</v>
      </c>
      <c r="H2838" s="1">
        <v>62045</v>
      </c>
      <c r="I2838" s="1">
        <v>28881.3</v>
      </c>
    </row>
    <row r="2839" spans="1:9" x14ac:dyDescent="0.25">
      <c r="A2839" t="s">
        <v>21511</v>
      </c>
      <c r="B2839" t="s">
        <v>21512</v>
      </c>
      <c r="C2839" t="s">
        <v>21510</v>
      </c>
      <c r="D2839" t="s">
        <v>21509</v>
      </c>
      <c r="E2839" t="s">
        <v>14199</v>
      </c>
      <c r="F2839" t="s">
        <v>42</v>
      </c>
      <c r="G2839" s="2">
        <v>43381</v>
      </c>
      <c r="H2839" s="1">
        <v>82143</v>
      </c>
      <c r="I2839" s="1">
        <v>36419.58</v>
      </c>
    </row>
    <row r="2840" spans="1:9" x14ac:dyDescent="0.25">
      <c r="A2840" t="s">
        <v>21507</v>
      </c>
      <c r="B2840" t="s">
        <v>21508</v>
      </c>
      <c r="C2840" t="s">
        <v>21506</v>
      </c>
      <c r="D2840" t="s">
        <v>21505</v>
      </c>
      <c r="E2840" t="s">
        <v>14199</v>
      </c>
      <c r="F2840" t="s">
        <v>42</v>
      </c>
      <c r="G2840" s="2">
        <v>43381</v>
      </c>
      <c r="H2840" s="1">
        <v>16729</v>
      </c>
      <c r="I2840" s="1">
        <v>7026.18</v>
      </c>
    </row>
    <row r="2841" spans="1:9" x14ac:dyDescent="0.25">
      <c r="A2841" t="s">
        <v>21503</v>
      </c>
      <c r="B2841" t="s">
        <v>21504</v>
      </c>
      <c r="C2841" t="s">
        <v>855</v>
      </c>
      <c r="D2841" t="s">
        <v>21502</v>
      </c>
      <c r="E2841" t="s">
        <v>14199</v>
      </c>
      <c r="F2841" t="s">
        <v>42</v>
      </c>
      <c r="G2841" s="2">
        <v>43381</v>
      </c>
      <c r="H2841" s="1">
        <v>41825</v>
      </c>
      <c r="I2841" s="1">
        <v>19284.18</v>
      </c>
    </row>
    <row r="2842" spans="1:9" x14ac:dyDescent="0.25">
      <c r="A2842" t="s">
        <v>21500</v>
      </c>
      <c r="B2842" t="s">
        <v>21501</v>
      </c>
      <c r="C2842" t="s">
        <v>1345</v>
      </c>
      <c r="D2842" t="s">
        <v>1344</v>
      </c>
      <c r="E2842" t="s">
        <v>14199</v>
      </c>
      <c r="F2842" t="s">
        <v>42</v>
      </c>
      <c r="G2842" s="2">
        <v>43381</v>
      </c>
      <c r="H2842" s="1">
        <v>168315</v>
      </c>
      <c r="I2842" s="1">
        <v>78297.259999999995</v>
      </c>
    </row>
    <row r="2843" spans="1:9" x14ac:dyDescent="0.25">
      <c r="A2843" t="s">
        <v>21498</v>
      </c>
      <c r="B2843" t="s">
        <v>21499</v>
      </c>
      <c r="C2843" t="s">
        <v>21497</v>
      </c>
      <c r="D2843" t="s">
        <v>21496</v>
      </c>
      <c r="E2843" t="s">
        <v>14199</v>
      </c>
      <c r="F2843" t="s">
        <v>42</v>
      </c>
      <c r="G2843" s="2">
        <v>43390</v>
      </c>
      <c r="H2843" s="1">
        <v>216971</v>
      </c>
      <c r="I2843" s="1">
        <v>92456.94</v>
      </c>
    </row>
    <row r="2844" spans="1:9" x14ac:dyDescent="0.25">
      <c r="A2844" t="s">
        <v>21494</v>
      </c>
      <c r="B2844" t="s">
        <v>21495</v>
      </c>
      <c r="C2844" t="s">
        <v>21493</v>
      </c>
      <c r="D2844" t="s">
        <v>21492</v>
      </c>
      <c r="E2844" t="s">
        <v>14199</v>
      </c>
      <c r="F2844" t="s">
        <v>42</v>
      </c>
      <c r="G2844" s="2">
        <v>43346</v>
      </c>
      <c r="H2844" s="1">
        <v>151974</v>
      </c>
      <c r="I2844" s="1">
        <v>63829.08</v>
      </c>
    </row>
    <row r="2845" spans="1:9" x14ac:dyDescent="0.25">
      <c r="A2845" t="s">
        <v>21490</v>
      </c>
      <c r="B2845" t="s">
        <v>21491</v>
      </c>
      <c r="C2845" t="s">
        <v>21489</v>
      </c>
      <c r="D2845" t="s">
        <v>21488</v>
      </c>
      <c r="E2845" t="s">
        <v>14199</v>
      </c>
      <c r="F2845" t="s">
        <v>42</v>
      </c>
      <c r="G2845" s="2">
        <v>43340</v>
      </c>
      <c r="H2845" s="1">
        <v>122199</v>
      </c>
      <c r="I2845" s="1">
        <v>51323.58</v>
      </c>
    </row>
    <row r="2846" spans="1:9" x14ac:dyDescent="0.25">
      <c r="A2846" t="s">
        <v>21486</v>
      </c>
      <c r="B2846" t="s">
        <v>21487</v>
      </c>
      <c r="C2846" t="s">
        <v>21485</v>
      </c>
      <c r="D2846" t="s">
        <v>21484</v>
      </c>
      <c r="E2846" t="s">
        <v>14199</v>
      </c>
      <c r="F2846" t="s">
        <v>42</v>
      </c>
      <c r="G2846" s="2">
        <v>43340</v>
      </c>
      <c r="H2846" s="1">
        <v>99377</v>
      </c>
      <c r="I2846" s="1">
        <v>54657.35</v>
      </c>
    </row>
    <row r="2847" spans="1:9" x14ac:dyDescent="0.25">
      <c r="A2847" t="s">
        <v>21482</v>
      </c>
      <c r="B2847" t="s">
        <v>21483</v>
      </c>
      <c r="C2847" t="s">
        <v>21481</v>
      </c>
      <c r="D2847" t="s">
        <v>21480</v>
      </c>
      <c r="E2847" t="s">
        <v>14199</v>
      </c>
      <c r="F2847" t="s">
        <v>42</v>
      </c>
      <c r="G2847" s="2">
        <v>43346</v>
      </c>
      <c r="H2847" s="1">
        <v>321648</v>
      </c>
      <c r="I2847" s="1">
        <v>142291.49</v>
      </c>
    </row>
    <row r="2848" spans="1:9" x14ac:dyDescent="0.25">
      <c r="A2848" t="s">
        <v>21478</v>
      </c>
      <c r="B2848" t="s">
        <v>21479</v>
      </c>
      <c r="C2848" t="s">
        <v>21477</v>
      </c>
      <c r="D2848" t="s">
        <v>21476</v>
      </c>
      <c r="E2848" t="s">
        <v>14199</v>
      </c>
      <c r="F2848" t="s">
        <v>42</v>
      </c>
      <c r="G2848" s="2">
        <v>43377</v>
      </c>
      <c r="H2848" s="1">
        <v>6677</v>
      </c>
      <c r="I2848" s="1">
        <v>3228.79</v>
      </c>
    </row>
    <row r="2849" spans="1:9" x14ac:dyDescent="0.25">
      <c r="A2849" t="s">
        <v>21474</v>
      </c>
      <c r="B2849" t="s">
        <v>21475</v>
      </c>
      <c r="C2849" t="s">
        <v>21473</v>
      </c>
      <c r="D2849" t="s">
        <v>21472</v>
      </c>
      <c r="E2849" t="s">
        <v>14199</v>
      </c>
      <c r="F2849" t="s">
        <v>42</v>
      </c>
      <c r="G2849" s="2">
        <v>43347</v>
      </c>
      <c r="H2849" s="1">
        <v>146019</v>
      </c>
      <c r="I2849" s="1">
        <v>64519.61</v>
      </c>
    </row>
    <row r="2850" spans="1:9" x14ac:dyDescent="0.25">
      <c r="A2850" t="s">
        <v>21470</v>
      </c>
      <c r="B2850" t="s">
        <v>21471</v>
      </c>
      <c r="C2850" t="s">
        <v>21469</v>
      </c>
      <c r="D2850" t="s">
        <v>21468</v>
      </c>
      <c r="E2850" t="s">
        <v>14199</v>
      </c>
      <c r="F2850" t="s">
        <v>42</v>
      </c>
      <c r="G2850" s="2">
        <v>43347</v>
      </c>
      <c r="H2850" s="1">
        <v>165269</v>
      </c>
      <c r="I2850" s="1">
        <v>69412.98</v>
      </c>
    </row>
    <row r="2851" spans="1:9" x14ac:dyDescent="0.25">
      <c r="A2851" t="s">
        <v>21466</v>
      </c>
      <c r="B2851" t="s">
        <v>21467</v>
      </c>
      <c r="C2851" t="s">
        <v>21465</v>
      </c>
      <c r="D2851" t="s">
        <v>21464</v>
      </c>
      <c r="E2851" t="s">
        <v>14199</v>
      </c>
      <c r="F2851" t="s">
        <v>42</v>
      </c>
      <c r="G2851" s="2">
        <v>43347</v>
      </c>
      <c r="H2851" s="1">
        <v>52390</v>
      </c>
      <c r="I2851" s="1">
        <v>22003.8</v>
      </c>
    </row>
    <row r="2852" spans="1:9" x14ac:dyDescent="0.25">
      <c r="A2852" t="s">
        <v>21462</v>
      </c>
      <c r="B2852" t="s">
        <v>21463</v>
      </c>
      <c r="C2852" t="s">
        <v>3915</v>
      </c>
      <c r="D2852" t="s">
        <v>3914</v>
      </c>
      <c r="E2852" t="s">
        <v>14199</v>
      </c>
      <c r="F2852" t="s">
        <v>42</v>
      </c>
      <c r="G2852" s="2">
        <v>43347</v>
      </c>
      <c r="H2852" s="1">
        <v>34127</v>
      </c>
      <c r="I2852" s="1">
        <v>14333.34</v>
      </c>
    </row>
    <row r="2853" spans="1:9" x14ac:dyDescent="0.25">
      <c r="A2853" t="s">
        <v>21460</v>
      </c>
      <c r="B2853" t="s">
        <v>21461</v>
      </c>
      <c r="C2853" t="s">
        <v>21459</v>
      </c>
      <c r="D2853" t="s">
        <v>21458</v>
      </c>
      <c r="E2853" t="s">
        <v>14199</v>
      </c>
      <c r="F2853" t="s">
        <v>42</v>
      </c>
      <c r="G2853" s="2">
        <v>43368</v>
      </c>
      <c r="H2853" s="1">
        <v>39075</v>
      </c>
      <c r="I2853" s="1">
        <v>16411.5</v>
      </c>
    </row>
    <row r="2854" spans="1:9" x14ac:dyDescent="0.25">
      <c r="A2854" t="s">
        <v>21456</v>
      </c>
      <c r="B2854" t="s">
        <v>21457</v>
      </c>
      <c r="C2854" t="s">
        <v>21455</v>
      </c>
      <c r="D2854" t="s">
        <v>21454</v>
      </c>
      <c r="E2854" t="s">
        <v>14199</v>
      </c>
      <c r="F2854" t="s">
        <v>42</v>
      </c>
      <c r="G2854" s="2">
        <v>43389</v>
      </c>
      <c r="H2854" s="1">
        <v>4959</v>
      </c>
      <c r="I2854" s="1">
        <v>2082.7800000000002</v>
      </c>
    </row>
    <row r="2855" spans="1:9" x14ac:dyDescent="0.25">
      <c r="A2855" t="s">
        <v>21452</v>
      </c>
      <c r="B2855" t="s">
        <v>21453</v>
      </c>
      <c r="C2855" t="s">
        <v>21451</v>
      </c>
      <c r="D2855" t="s">
        <v>21450</v>
      </c>
      <c r="E2855" t="s">
        <v>14199</v>
      </c>
      <c r="F2855" t="s">
        <v>42</v>
      </c>
      <c r="G2855" s="2">
        <v>43347</v>
      </c>
      <c r="H2855" s="1">
        <v>56399</v>
      </c>
      <c r="I2855" s="1">
        <v>23687.58</v>
      </c>
    </row>
    <row r="2856" spans="1:9" x14ac:dyDescent="0.25">
      <c r="A2856" t="s">
        <v>21448</v>
      </c>
      <c r="B2856" t="s">
        <v>21449</v>
      </c>
      <c r="C2856" t="s">
        <v>21447</v>
      </c>
      <c r="D2856" t="s">
        <v>21446</v>
      </c>
      <c r="E2856" t="s">
        <v>14199</v>
      </c>
      <c r="F2856" t="s">
        <v>42</v>
      </c>
      <c r="G2856" s="2">
        <v>43370</v>
      </c>
      <c r="H2856" s="1">
        <v>20850</v>
      </c>
      <c r="I2856" s="1">
        <v>8757</v>
      </c>
    </row>
    <row r="2857" spans="1:9" x14ac:dyDescent="0.25">
      <c r="A2857" t="s">
        <v>21444</v>
      </c>
      <c r="B2857" t="s">
        <v>21445</v>
      </c>
      <c r="C2857" t="s">
        <v>21443</v>
      </c>
      <c r="D2857" t="s">
        <v>21442</v>
      </c>
      <c r="E2857" t="s">
        <v>14199</v>
      </c>
      <c r="F2857" t="s">
        <v>42</v>
      </c>
      <c r="G2857" s="2">
        <v>43347</v>
      </c>
      <c r="H2857" s="1">
        <v>185523</v>
      </c>
      <c r="I2857" s="1">
        <v>77919.66</v>
      </c>
    </row>
    <row r="2858" spans="1:9" x14ac:dyDescent="0.25">
      <c r="A2858" t="s">
        <v>21440</v>
      </c>
      <c r="B2858" t="s">
        <v>21441</v>
      </c>
      <c r="C2858" t="s">
        <v>21439</v>
      </c>
      <c r="D2858" t="s">
        <v>21438</v>
      </c>
      <c r="E2858" t="s">
        <v>14199</v>
      </c>
      <c r="F2858" t="s">
        <v>42</v>
      </c>
      <c r="G2858" s="2">
        <v>43347</v>
      </c>
      <c r="H2858" s="1">
        <v>322421</v>
      </c>
      <c r="I2858" s="1">
        <v>135416.82</v>
      </c>
    </row>
    <row r="2859" spans="1:9" x14ac:dyDescent="0.25">
      <c r="A2859" t="s">
        <v>21436</v>
      </c>
      <c r="B2859" t="s">
        <v>21437</v>
      </c>
      <c r="C2859" t="s">
        <v>4151</v>
      </c>
      <c r="D2859" t="s">
        <v>4150</v>
      </c>
      <c r="E2859" t="s">
        <v>14199</v>
      </c>
      <c r="F2859" t="s">
        <v>42</v>
      </c>
      <c r="G2859" s="2">
        <v>43370</v>
      </c>
      <c r="H2859" s="1">
        <v>415919</v>
      </c>
      <c r="I2859" s="1">
        <v>181411.82</v>
      </c>
    </row>
    <row r="2860" spans="1:9" x14ac:dyDescent="0.25">
      <c r="A2860" t="s">
        <v>21434</v>
      </c>
      <c r="B2860" t="s">
        <v>21435</v>
      </c>
      <c r="C2860" t="s">
        <v>8580</v>
      </c>
      <c r="D2860" t="s">
        <v>8579</v>
      </c>
      <c r="E2860" t="s">
        <v>14199</v>
      </c>
      <c r="F2860" t="s">
        <v>42</v>
      </c>
      <c r="G2860" s="2">
        <v>43377</v>
      </c>
      <c r="H2860" s="1">
        <v>64637</v>
      </c>
      <c r="I2860" s="1">
        <v>49738.5</v>
      </c>
    </row>
    <row r="2861" spans="1:9" x14ac:dyDescent="0.25">
      <c r="A2861" t="s">
        <v>21432</v>
      </c>
      <c r="B2861" t="s">
        <v>21433</v>
      </c>
      <c r="C2861" t="s">
        <v>21216</v>
      </c>
      <c r="D2861" t="s">
        <v>21215</v>
      </c>
      <c r="E2861" t="s">
        <v>14199</v>
      </c>
      <c r="F2861" t="s">
        <v>42</v>
      </c>
      <c r="G2861" s="2">
        <v>43388</v>
      </c>
      <c r="H2861" s="1">
        <v>88932</v>
      </c>
      <c r="I2861" s="1">
        <v>44466</v>
      </c>
    </row>
    <row r="2862" spans="1:9" x14ac:dyDescent="0.25">
      <c r="A2862" t="s">
        <v>21430</v>
      </c>
      <c r="B2862" t="s">
        <v>21431</v>
      </c>
      <c r="C2862" t="s">
        <v>7849</v>
      </c>
      <c r="D2862" t="s">
        <v>7848</v>
      </c>
      <c r="E2862" t="s">
        <v>14199</v>
      </c>
      <c r="F2862" t="s">
        <v>42</v>
      </c>
      <c r="G2862" s="2">
        <v>43367</v>
      </c>
      <c r="H2862" s="1">
        <v>660768</v>
      </c>
      <c r="I2862" s="1">
        <v>363422.4</v>
      </c>
    </row>
    <row r="2863" spans="1:9" x14ac:dyDescent="0.25">
      <c r="A2863" t="s">
        <v>21428</v>
      </c>
      <c r="B2863" t="s">
        <v>21429</v>
      </c>
      <c r="C2863" t="s">
        <v>3076</v>
      </c>
      <c r="D2863" t="s">
        <v>3075</v>
      </c>
      <c r="E2863" t="s">
        <v>14199</v>
      </c>
      <c r="F2863" t="s">
        <v>42</v>
      </c>
      <c r="G2863" s="2">
        <v>43389</v>
      </c>
      <c r="H2863" s="1">
        <v>40396</v>
      </c>
      <c r="I2863" s="1">
        <v>17101.12</v>
      </c>
    </row>
    <row r="2864" spans="1:9" x14ac:dyDescent="0.25">
      <c r="A2864" t="s">
        <v>21426</v>
      </c>
      <c r="B2864" t="s">
        <v>21427</v>
      </c>
      <c r="C2864" t="s">
        <v>1107</v>
      </c>
      <c r="D2864" t="s">
        <v>1106</v>
      </c>
      <c r="E2864" t="s">
        <v>14199</v>
      </c>
      <c r="F2864" t="s">
        <v>42</v>
      </c>
      <c r="G2864" s="2">
        <v>43367</v>
      </c>
      <c r="H2864" s="1">
        <v>468608</v>
      </c>
      <c r="I2864" s="1">
        <v>196815.35999999999</v>
      </c>
    </row>
    <row r="2865" spans="1:9" x14ac:dyDescent="0.25">
      <c r="A2865" t="s">
        <v>21424</v>
      </c>
      <c r="B2865" t="s">
        <v>21425</v>
      </c>
      <c r="C2865" t="s">
        <v>21423</v>
      </c>
      <c r="D2865" t="s">
        <v>21422</v>
      </c>
      <c r="E2865" t="s">
        <v>14199</v>
      </c>
      <c r="F2865" t="s">
        <v>42</v>
      </c>
      <c r="G2865" s="2">
        <v>43374</v>
      </c>
      <c r="H2865" s="1">
        <v>122615</v>
      </c>
      <c r="I2865" s="1">
        <v>51498.3</v>
      </c>
    </row>
    <row r="2866" spans="1:9" x14ac:dyDescent="0.25">
      <c r="A2866" t="s">
        <v>21420</v>
      </c>
      <c r="B2866" t="s">
        <v>21421</v>
      </c>
      <c r="C2866" t="s">
        <v>21419</v>
      </c>
      <c r="D2866" t="s">
        <v>21418</v>
      </c>
      <c r="E2866" t="s">
        <v>14199</v>
      </c>
      <c r="F2866" t="s">
        <v>42</v>
      </c>
      <c r="G2866" s="2">
        <v>43368</v>
      </c>
      <c r="H2866" s="1">
        <v>278048</v>
      </c>
      <c r="I2866" s="1">
        <v>120074</v>
      </c>
    </row>
    <row r="2867" spans="1:9" x14ac:dyDescent="0.25">
      <c r="A2867" t="s">
        <v>21416</v>
      </c>
      <c r="B2867" t="s">
        <v>21417</v>
      </c>
      <c r="C2867" t="s">
        <v>967</v>
      </c>
      <c r="D2867" t="s">
        <v>966</v>
      </c>
      <c r="E2867" t="s">
        <v>14199</v>
      </c>
      <c r="F2867" t="s">
        <v>42</v>
      </c>
      <c r="G2867" s="2">
        <v>43381</v>
      </c>
      <c r="H2867" s="1">
        <v>798328</v>
      </c>
      <c r="I2867" s="1">
        <v>344858.61</v>
      </c>
    </row>
    <row r="2868" spans="1:9" x14ac:dyDescent="0.25">
      <c r="A2868" t="s">
        <v>21414</v>
      </c>
      <c r="B2868" t="s">
        <v>21415</v>
      </c>
      <c r="C2868" t="s">
        <v>1233</v>
      </c>
      <c r="D2868" t="s">
        <v>1232</v>
      </c>
      <c r="E2868" t="s">
        <v>14199</v>
      </c>
      <c r="F2868" t="s">
        <v>42</v>
      </c>
      <c r="G2868" s="2">
        <v>43427</v>
      </c>
      <c r="H2868" s="1">
        <v>119737</v>
      </c>
      <c r="I2868" s="1">
        <v>53084.02</v>
      </c>
    </row>
    <row r="2869" spans="1:9" x14ac:dyDescent="0.25">
      <c r="A2869" t="s">
        <v>21412</v>
      </c>
      <c r="B2869" t="s">
        <v>21413</v>
      </c>
      <c r="C2869" t="s">
        <v>21411</v>
      </c>
      <c r="D2869" t="s">
        <v>21410</v>
      </c>
      <c r="E2869" t="s">
        <v>14199</v>
      </c>
      <c r="F2869" t="s">
        <v>42</v>
      </c>
      <c r="G2869" s="2">
        <v>43392</v>
      </c>
      <c r="H2869" s="1">
        <v>46310</v>
      </c>
      <c r="I2869" s="1">
        <v>19450.2</v>
      </c>
    </row>
    <row r="2870" spans="1:9" x14ac:dyDescent="0.25">
      <c r="A2870" t="s">
        <v>21408</v>
      </c>
      <c r="B2870" t="s">
        <v>21409</v>
      </c>
      <c r="C2870" t="s">
        <v>21407</v>
      </c>
      <c r="D2870" t="s">
        <v>21406</v>
      </c>
      <c r="E2870" t="s">
        <v>14199</v>
      </c>
      <c r="F2870" t="s">
        <v>42</v>
      </c>
      <c r="G2870" s="2">
        <v>43388</v>
      </c>
      <c r="H2870" s="1">
        <v>41531</v>
      </c>
      <c r="I2870" s="1">
        <v>17443.02</v>
      </c>
    </row>
    <row r="2871" spans="1:9" x14ac:dyDescent="0.25">
      <c r="A2871" t="s">
        <v>21404</v>
      </c>
      <c r="B2871" t="s">
        <v>21405</v>
      </c>
      <c r="C2871" t="s">
        <v>5422</v>
      </c>
      <c r="D2871" t="s">
        <v>5421</v>
      </c>
      <c r="E2871" t="s">
        <v>14199</v>
      </c>
      <c r="F2871" t="s">
        <v>42</v>
      </c>
      <c r="G2871" s="2">
        <v>43384</v>
      </c>
      <c r="H2871" s="1">
        <v>15176</v>
      </c>
      <c r="I2871" s="1">
        <v>7588</v>
      </c>
    </row>
    <row r="2872" spans="1:9" x14ac:dyDescent="0.25">
      <c r="A2872" t="s">
        <v>21402</v>
      </c>
      <c r="B2872" t="s">
        <v>21403</v>
      </c>
      <c r="C2872" t="s">
        <v>2399</v>
      </c>
      <c r="D2872" t="s">
        <v>2398</v>
      </c>
      <c r="E2872" t="s">
        <v>14199</v>
      </c>
      <c r="F2872" t="s">
        <v>42</v>
      </c>
      <c r="G2872" s="2">
        <v>43378</v>
      </c>
      <c r="H2872" s="1">
        <v>217606</v>
      </c>
      <c r="I2872" s="1">
        <v>94039.24</v>
      </c>
    </row>
    <row r="2873" spans="1:9" x14ac:dyDescent="0.25">
      <c r="A2873" t="s">
        <v>21400</v>
      </c>
      <c r="B2873" t="s">
        <v>21401</v>
      </c>
      <c r="C2873" t="s">
        <v>7512</v>
      </c>
      <c r="D2873" t="s">
        <v>7511</v>
      </c>
      <c r="E2873" t="s">
        <v>14199</v>
      </c>
      <c r="F2873" t="s">
        <v>42</v>
      </c>
      <c r="G2873" s="2">
        <v>43413</v>
      </c>
      <c r="H2873" s="1">
        <v>108144</v>
      </c>
      <c r="I2873" s="1">
        <v>45420.480000000003</v>
      </c>
    </row>
    <row r="2874" spans="1:9" x14ac:dyDescent="0.25">
      <c r="A2874" t="s">
        <v>21398</v>
      </c>
      <c r="B2874" t="s">
        <v>21399</v>
      </c>
      <c r="C2874" t="s">
        <v>6113</v>
      </c>
      <c r="D2874" t="s">
        <v>6112</v>
      </c>
      <c r="E2874" t="s">
        <v>14199</v>
      </c>
      <c r="F2874" t="s">
        <v>42</v>
      </c>
      <c r="G2874" s="2">
        <v>43388</v>
      </c>
      <c r="H2874" s="1">
        <v>414947</v>
      </c>
      <c r="I2874" s="1">
        <v>174292.04</v>
      </c>
    </row>
    <row r="2875" spans="1:9" x14ac:dyDescent="0.25">
      <c r="A2875" t="s">
        <v>21396</v>
      </c>
      <c r="B2875" t="s">
        <v>21397</v>
      </c>
      <c r="C2875" t="s">
        <v>13103</v>
      </c>
      <c r="D2875" t="s">
        <v>21395</v>
      </c>
      <c r="E2875" t="s">
        <v>14199</v>
      </c>
      <c r="F2875" t="s">
        <v>42</v>
      </c>
      <c r="G2875" s="2">
        <v>43410</v>
      </c>
      <c r="H2875" s="1">
        <v>19707</v>
      </c>
      <c r="I2875" s="1">
        <v>8276.94</v>
      </c>
    </row>
    <row r="2876" spans="1:9" x14ac:dyDescent="0.25">
      <c r="A2876" t="s">
        <v>21393</v>
      </c>
      <c r="B2876" t="s">
        <v>21394</v>
      </c>
      <c r="C2876" t="s">
        <v>2944</v>
      </c>
      <c r="D2876" t="s">
        <v>2943</v>
      </c>
      <c r="E2876" t="s">
        <v>14199</v>
      </c>
      <c r="F2876" t="s">
        <v>42</v>
      </c>
      <c r="G2876" s="2">
        <v>43388</v>
      </c>
      <c r="H2876" s="1">
        <v>61885</v>
      </c>
      <c r="I2876" s="1">
        <v>28101.47</v>
      </c>
    </row>
    <row r="2877" spans="1:9" x14ac:dyDescent="0.25">
      <c r="A2877" t="s">
        <v>21391</v>
      </c>
      <c r="B2877" t="s">
        <v>21392</v>
      </c>
      <c r="C2877" t="s">
        <v>21390</v>
      </c>
      <c r="D2877" t="s">
        <v>21389</v>
      </c>
      <c r="E2877" t="s">
        <v>14199</v>
      </c>
      <c r="F2877" t="s">
        <v>42</v>
      </c>
      <c r="G2877" s="2">
        <v>43427</v>
      </c>
      <c r="H2877" s="1">
        <v>231534</v>
      </c>
      <c r="I2877" s="1">
        <v>101698.37</v>
      </c>
    </row>
    <row r="2878" spans="1:9" x14ac:dyDescent="0.25">
      <c r="A2878" t="s">
        <v>21387</v>
      </c>
      <c r="B2878" t="s">
        <v>21388</v>
      </c>
      <c r="C2878" t="s">
        <v>21386</v>
      </c>
      <c r="D2878" t="s">
        <v>21385</v>
      </c>
      <c r="E2878" t="s">
        <v>14199</v>
      </c>
      <c r="F2878" t="s">
        <v>42</v>
      </c>
      <c r="G2878" s="2">
        <v>43390</v>
      </c>
      <c r="H2878" s="1">
        <v>13965</v>
      </c>
      <c r="I2878" s="1">
        <v>6718.98</v>
      </c>
    </row>
    <row r="2879" spans="1:9" x14ac:dyDescent="0.25">
      <c r="A2879" t="s">
        <v>21383</v>
      </c>
      <c r="B2879" t="s">
        <v>21384</v>
      </c>
      <c r="C2879" t="s">
        <v>21382</v>
      </c>
      <c r="D2879" t="s">
        <v>21381</v>
      </c>
      <c r="E2879" t="s">
        <v>14199</v>
      </c>
      <c r="F2879" t="s">
        <v>42</v>
      </c>
      <c r="G2879" s="2">
        <v>43381</v>
      </c>
      <c r="H2879" s="1">
        <v>1113578</v>
      </c>
      <c r="I2879" s="1">
        <v>556789</v>
      </c>
    </row>
    <row r="2880" spans="1:9" x14ac:dyDescent="0.25">
      <c r="A2880" t="s">
        <v>21379</v>
      </c>
      <c r="B2880" t="s">
        <v>21380</v>
      </c>
      <c r="C2880" t="s">
        <v>21378</v>
      </c>
      <c r="D2880" t="s">
        <v>21377</v>
      </c>
      <c r="E2880" t="s">
        <v>14199</v>
      </c>
      <c r="F2880" t="s">
        <v>42</v>
      </c>
      <c r="G2880" s="2">
        <v>43439</v>
      </c>
      <c r="H2880" s="1">
        <v>15233</v>
      </c>
      <c r="I2880" s="1">
        <v>7616.5</v>
      </c>
    </row>
    <row r="2881" spans="1:9" x14ac:dyDescent="0.25">
      <c r="A2881" t="s">
        <v>21375</v>
      </c>
      <c r="B2881" t="s">
        <v>21376</v>
      </c>
      <c r="C2881" t="s">
        <v>21374</v>
      </c>
      <c r="D2881" t="s">
        <v>21373</v>
      </c>
      <c r="E2881" t="s">
        <v>14199</v>
      </c>
      <c r="F2881" t="s">
        <v>42</v>
      </c>
      <c r="G2881" s="2">
        <v>43433</v>
      </c>
      <c r="H2881" s="1">
        <v>17160</v>
      </c>
      <c r="I2881" s="1">
        <v>8296.64</v>
      </c>
    </row>
    <row r="2882" spans="1:9" x14ac:dyDescent="0.25">
      <c r="A2882" t="s">
        <v>21371</v>
      </c>
      <c r="B2882" t="s">
        <v>21372</v>
      </c>
      <c r="C2882" t="s">
        <v>21370</v>
      </c>
      <c r="D2882" t="s">
        <v>21369</v>
      </c>
      <c r="E2882" t="s">
        <v>14199</v>
      </c>
      <c r="F2882" t="s">
        <v>42</v>
      </c>
      <c r="G2882" s="2">
        <v>43439</v>
      </c>
      <c r="H2882" s="1">
        <v>14353</v>
      </c>
      <c r="I2882" s="1">
        <v>6028.26</v>
      </c>
    </row>
    <row r="2883" spans="1:9" x14ac:dyDescent="0.25">
      <c r="A2883" t="s">
        <v>21367</v>
      </c>
      <c r="B2883" t="s">
        <v>21368</v>
      </c>
      <c r="C2883" t="s">
        <v>21366</v>
      </c>
      <c r="D2883" t="s">
        <v>21365</v>
      </c>
      <c r="E2883" t="s">
        <v>14199</v>
      </c>
      <c r="F2883" t="s">
        <v>4</v>
      </c>
      <c r="G2883" s="2">
        <v>43438</v>
      </c>
      <c r="H2883" s="1">
        <v>54015</v>
      </c>
      <c r="I2883" s="1">
        <v>22686.3</v>
      </c>
    </row>
    <row r="2884" spans="1:9" x14ac:dyDescent="0.25">
      <c r="A2884" t="s">
        <v>21363</v>
      </c>
      <c r="B2884" t="s">
        <v>21364</v>
      </c>
      <c r="C2884" t="s">
        <v>21362</v>
      </c>
      <c r="D2884" t="s">
        <v>21361</v>
      </c>
      <c r="E2884" t="s">
        <v>14199</v>
      </c>
      <c r="F2884" t="s">
        <v>42</v>
      </c>
      <c r="G2884" s="2">
        <v>43438</v>
      </c>
      <c r="H2884" s="1">
        <v>2809</v>
      </c>
      <c r="I2884" s="1">
        <v>1179.78</v>
      </c>
    </row>
    <row r="2885" spans="1:9" x14ac:dyDescent="0.25">
      <c r="A2885" t="s">
        <v>21359</v>
      </c>
      <c r="B2885" t="s">
        <v>21360</v>
      </c>
      <c r="C2885" t="s">
        <v>21358</v>
      </c>
      <c r="D2885" t="s">
        <v>21357</v>
      </c>
      <c r="E2885" t="s">
        <v>14199</v>
      </c>
      <c r="F2885" t="s">
        <v>42</v>
      </c>
      <c r="G2885" s="2">
        <v>43438</v>
      </c>
      <c r="H2885" s="1">
        <v>21128</v>
      </c>
      <c r="I2885" s="1">
        <v>8930.57</v>
      </c>
    </row>
    <row r="2886" spans="1:9" x14ac:dyDescent="0.25">
      <c r="A2886" t="s">
        <v>21355</v>
      </c>
      <c r="B2886" t="s">
        <v>21356</v>
      </c>
      <c r="C2886" t="s">
        <v>21354</v>
      </c>
      <c r="D2886" t="s">
        <v>21353</v>
      </c>
      <c r="E2886" t="s">
        <v>14199</v>
      </c>
      <c r="F2886" t="s">
        <v>42</v>
      </c>
      <c r="G2886" s="2">
        <v>43438</v>
      </c>
      <c r="H2886" s="1">
        <v>53408</v>
      </c>
      <c r="I2886" s="1">
        <v>22431.360000000001</v>
      </c>
    </row>
    <row r="2887" spans="1:9" x14ac:dyDescent="0.25">
      <c r="A2887" t="s">
        <v>21351</v>
      </c>
      <c r="B2887" t="s">
        <v>21352</v>
      </c>
      <c r="C2887" t="s">
        <v>21350</v>
      </c>
      <c r="D2887" t="s">
        <v>21349</v>
      </c>
      <c r="E2887" t="s">
        <v>14199</v>
      </c>
      <c r="F2887" t="s">
        <v>42</v>
      </c>
      <c r="G2887" s="2">
        <v>43438</v>
      </c>
      <c r="H2887" s="1">
        <v>103504</v>
      </c>
      <c r="I2887" s="1">
        <v>43471.68</v>
      </c>
    </row>
    <row r="2888" spans="1:9" x14ac:dyDescent="0.25">
      <c r="A2888" t="s">
        <v>21347</v>
      </c>
      <c r="B2888" t="s">
        <v>21348</v>
      </c>
      <c r="C2888" t="s">
        <v>21346</v>
      </c>
      <c r="D2888" t="s">
        <v>21345</v>
      </c>
      <c r="E2888" t="s">
        <v>14199</v>
      </c>
      <c r="F2888" t="s">
        <v>42</v>
      </c>
      <c r="G2888" s="2">
        <v>43392</v>
      </c>
      <c r="H2888" s="1">
        <v>46801</v>
      </c>
      <c r="I2888" s="1">
        <v>23400.5</v>
      </c>
    </row>
    <row r="2889" spans="1:9" x14ac:dyDescent="0.25">
      <c r="A2889" t="s">
        <v>21343</v>
      </c>
      <c r="B2889" t="s">
        <v>21344</v>
      </c>
      <c r="C2889" t="s">
        <v>7758</v>
      </c>
      <c r="D2889" t="s">
        <v>7757</v>
      </c>
      <c r="E2889" t="s">
        <v>14199</v>
      </c>
      <c r="F2889" t="s">
        <v>4</v>
      </c>
      <c r="G2889" s="2">
        <v>43430</v>
      </c>
      <c r="H2889" s="1">
        <v>249888</v>
      </c>
      <c r="I2889" s="1">
        <v>124944</v>
      </c>
    </row>
    <row r="2890" spans="1:9" x14ac:dyDescent="0.25">
      <c r="A2890" t="s">
        <v>21341</v>
      </c>
      <c r="B2890" t="s">
        <v>21342</v>
      </c>
      <c r="C2890" t="s">
        <v>4483</v>
      </c>
      <c r="D2890" t="s">
        <v>4482</v>
      </c>
      <c r="E2890" t="s">
        <v>14199</v>
      </c>
      <c r="F2890" t="s">
        <v>42</v>
      </c>
      <c r="G2890" s="2">
        <v>43410</v>
      </c>
      <c r="H2890" s="1">
        <v>94891</v>
      </c>
      <c r="I2890" s="1">
        <v>45076.3</v>
      </c>
    </row>
    <row r="2891" spans="1:9" x14ac:dyDescent="0.25">
      <c r="A2891" t="s">
        <v>21339</v>
      </c>
      <c r="B2891" t="s">
        <v>21340</v>
      </c>
      <c r="C2891" t="s">
        <v>21338</v>
      </c>
      <c r="D2891" t="s">
        <v>21337</v>
      </c>
      <c r="E2891" t="s">
        <v>14199</v>
      </c>
      <c r="F2891" t="s">
        <v>42</v>
      </c>
      <c r="G2891" s="2">
        <v>43410</v>
      </c>
      <c r="H2891" s="1">
        <v>2421</v>
      </c>
      <c r="I2891" s="1">
        <v>1016.82</v>
      </c>
    </row>
    <row r="2892" spans="1:9" x14ac:dyDescent="0.25">
      <c r="A2892" t="s">
        <v>21335</v>
      </c>
      <c r="B2892" t="s">
        <v>21336</v>
      </c>
      <c r="C2892" t="s">
        <v>21334</v>
      </c>
      <c r="D2892" t="s">
        <v>21333</v>
      </c>
      <c r="E2892" t="s">
        <v>14199</v>
      </c>
      <c r="F2892" t="s">
        <v>42</v>
      </c>
      <c r="G2892" s="2">
        <v>43410</v>
      </c>
      <c r="H2892" s="1">
        <v>72167</v>
      </c>
      <c r="I2892" s="1">
        <v>30310.14</v>
      </c>
    </row>
    <row r="2893" spans="1:9" x14ac:dyDescent="0.25">
      <c r="A2893" t="s">
        <v>21331</v>
      </c>
      <c r="B2893" t="s">
        <v>21332</v>
      </c>
      <c r="C2893" t="s">
        <v>21330</v>
      </c>
      <c r="D2893" t="s">
        <v>21329</v>
      </c>
      <c r="E2893" t="s">
        <v>14199</v>
      </c>
      <c r="F2893" t="s">
        <v>42</v>
      </c>
      <c r="G2893" s="2">
        <v>43423</v>
      </c>
      <c r="H2893" s="1">
        <v>3853</v>
      </c>
      <c r="I2893" s="1">
        <v>1926.5</v>
      </c>
    </row>
    <row r="2894" spans="1:9" x14ac:dyDescent="0.25">
      <c r="A2894" t="s">
        <v>21327</v>
      </c>
      <c r="B2894" t="s">
        <v>21328</v>
      </c>
      <c r="C2894" t="s">
        <v>21326</v>
      </c>
      <c r="D2894" t="s">
        <v>21325</v>
      </c>
      <c r="E2894" t="s">
        <v>14199</v>
      </c>
      <c r="F2894" t="s">
        <v>42</v>
      </c>
      <c r="G2894" s="2">
        <v>43410</v>
      </c>
      <c r="H2894" s="1">
        <v>17220</v>
      </c>
      <c r="I2894" s="1">
        <v>7232.4</v>
      </c>
    </row>
    <row r="2895" spans="1:9" x14ac:dyDescent="0.25">
      <c r="A2895" t="s">
        <v>21323</v>
      </c>
      <c r="B2895" t="s">
        <v>21324</v>
      </c>
      <c r="C2895" t="s">
        <v>1913</v>
      </c>
      <c r="D2895" t="s">
        <v>1912</v>
      </c>
      <c r="E2895" t="s">
        <v>14199</v>
      </c>
      <c r="F2895" t="s">
        <v>42</v>
      </c>
      <c r="G2895" s="2">
        <v>43363</v>
      </c>
      <c r="H2895" s="1">
        <v>97971</v>
      </c>
      <c r="I2895" s="1">
        <v>41147.82</v>
      </c>
    </row>
    <row r="2896" spans="1:9" x14ac:dyDescent="0.25">
      <c r="A2896" t="s">
        <v>21321</v>
      </c>
      <c r="B2896" t="s">
        <v>21322</v>
      </c>
      <c r="C2896" t="s">
        <v>21320</v>
      </c>
      <c r="D2896" t="s">
        <v>21319</v>
      </c>
      <c r="E2896" t="s">
        <v>14199</v>
      </c>
      <c r="F2896" t="s">
        <v>42</v>
      </c>
      <c r="G2896" s="2">
        <v>43378</v>
      </c>
      <c r="H2896" s="1">
        <v>47149</v>
      </c>
      <c r="I2896" s="1">
        <v>22403.88</v>
      </c>
    </row>
    <row r="2897" spans="1:9" x14ac:dyDescent="0.25">
      <c r="A2897" t="s">
        <v>21317</v>
      </c>
      <c r="B2897" t="s">
        <v>21318</v>
      </c>
      <c r="C2897" t="s">
        <v>9140</v>
      </c>
      <c r="D2897" t="s">
        <v>9139</v>
      </c>
      <c r="E2897" t="s">
        <v>14199</v>
      </c>
      <c r="F2897" t="s">
        <v>4</v>
      </c>
      <c r="G2897" s="2">
        <v>43433</v>
      </c>
      <c r="H2897" s="1">
        <v>510675</v>
      </c>
      <c r="I2897" s="1">
        <v>222950.06</v>
      </c>
    </row>
    <row r="2898" spans="1:9" x14ac:dyDescent="0.25">
      <c r="A2898" t="s">
        <v>21315</v>
      </c>
      <c r="B2898" t="s">
        <v>21316</v>
      </c>
      <c r="C2898" t="s">
        <v>21314</v>
      </c>
      <c r="D2898" t="s">
        <v>21313</v>
      </c>
      <c r="E2898" t="s">
        <v>14199</v>
      </c>
      <c r="F2898" t="s">
        <v>42</v>
      </c>
      <c r="G2898" s="2">
        <v>43384</v>
      </c>
      <c r="H2898" s="1">
        <v>16439</v>
      </c>
      <c r="I2898" s="1">
        <v>7094.54</v>
      </c>
    </row>
    <row r="2899" spans="1:9" x14ac:dyDescent="0.25">
      <c r="A2899" t="s">
        <v>21311</v>
      </c>
      <c r="B2899" t="s">
        <v>21312</v>
      </c>
      <c r="C2899" t="s">
        <v>21310</v>
      </c>
      <c r="D2899" t="s">
        <v>21309</v>
      </c>
      <c r="E2899" t="s">
        <v>14199</v>
      </c>
      <c r="F2899" t="s">
        <v>42</v>
      </c>
      <c r="G2899" s="2">
        <v>43431</v>
      </c>
      <c r="H2899" s="1">
        <v>358843</v>
      </c>
      <c r="I2899" s="1">
        <v>156094.46</v>
      </c>
    </row>
    <row r="2900" spans="1:9" x14ac:dyDescent="0.25">
      <c r="A2900" t="s">
        <v>21307</v>
      </c>
      <c r="B2900" t="s">
        <v>21308</v>
      </c>
      <c r="C2900" t="s">
        <v>21306</v>
      </c>
      <c r="D2900" t="s">
        <v>21305</v>
      </c>
      <c r="E2900" t="s">
        <v>14199</v>
      </c>
      <c r="F2900" t="s">
        <v>42</v>
      </c>
      <c r="G2900" s="2">
        <v>43388</v>
      </c>
      <c r="H2900" s="1">
        <v>16937</v>
      </c>
      <c r="I2900" s="1">
        <v>7113.54</v>
      </c>
    </row>
    <row r="2901" spans="1:9" x14ac:dyDescent="0.25">
      <c r="A2901" t="s">
        <v>21303</v>
      </c>
      <c r="B2901" t="s">
        <v>21304</v>
      </c>
      <c r="C2901" t="s">
        <v>21302</v>
      </c>
      <c r="D2901" t="s">
        <v>21301</v>
      </c>
      <c r="E2901" t="s">
        <v>14199</v>
      </c>
      <c r="F2901" t="s">
        <v>42</v>
      </c>
      <c r="G2901" s="2">
        <v>43388</v>
      </c>
      <c r="H2901" s="1">
        <v>23836</v>
      </c>
      <c r="I2901" s="1">
        <v>11918</v>
      </c>
    </row>
    <row r="2902" spans="1:9" x14ac:dyDescent="0.25">
      <c r="A2902" t="s">
        <v>21299</v>
      </c>
      <c r="B2902" t="s">
        <v>21300</v>
      </c>
      <c r="C2902" t="s">
        <v>21298</v>
      </c>
      <c r="D2902" t="s">
        <v>21297</v>
      </c>
      <c r="E2902" t="s">
        <v>14199</v>
      </c>
      <c r="F2902" t="s">
        <v>42</v>
      </c>
      <c r="G2902" s="2">
        <v>43409</v>
      </c>
      <c r="H2902" s="1">
        <v>176012</v>
      </c>
      <c r="I2902" s="1">
        <v>73925.039999999994</v>
      </c>
    </row>
    <row r="2903" spans="1:9" x14ac:dyDescent="0.25">
      <c r="A2903" t="s">
        <v>21295</v>
      </c>
      <c r="B2903" t="s">
        <v>21296</v>
      </c>
      <c r="C2903" t="s">
        <v>21294</v>
      </c>
      <c r="D2903" t="s">
        <v>21293</v>
      </c>
      <c r="E2903" t="s">
        <v>14199</v>
      </c>
      <c r="F2903" t="s">
        <v>42</v>
      </c>
      <c r="G2903" s="2">
        <v>43384</v>
      </c>
      <c r="H2903" s="1">
        <v>16375</v>
      </c>
      <c r="I2903" s="1">
        <v>6877.5</v>
      </c>
    </row>
    <row r="2904" spans="1:9" x14ac:dyDescent="0.25">
      <c r="A2904" t="s">
        <v>21291</v>
      </c>
      <c r="B2904" t="s">
        <v>21292</v>
      </c>
      <c r="C2904" t="s">
        <v>8630</v>
      </c>
      <c r="D2904" t="s">
        <v>8629</v>
      </c>
      <c r="E2904" t="s">
        <v>14199</v>
      </c>
      <c r="F2904" t="s">
        <v>42</v>
      </c>
      <c r="G2904" s="2">
        <v>43427</v>
      </c>
      <c r="H2904" s="1">
        <v>556794</v>
      </c>
      <c r="I2904" s="1">
        <v>240068.84</v>
      </c>
    </row>
    <row r="2905" spans="1:9" x14ac:dyDescent="0.25">
      <c r="A2905" t="s">
        <v>21289</v>
      </c>
      <c r="B2905" t="s">
        <v>21290</v>
      </c>
      <c r="C2905" t="s">
        <v>21288</v>
      </c>
      <c r="D2905" t="s">
        <v>21287</v>
      </c>
      <c r="E2905" t="s">
        <v>14199</v>
      </c>
      <c r="F2905" t="s">
        <v>42</v>
      </c>
      <c r="G2905" s="2">
        <v>43384</v>
      </c>
      <c r="H2905" s="1">
        <v>60386</v>
      </c>
      <c r="I2905" s="1">
        <v>25362.12</v>
      </c>
    </row>
    <row r="2906" spans="1:9" x14ac:dyDescent="0.25">
      <c r="A2906" t="s">
        <v>21285</v>
      </c>
      <c r="B2906" t="s">
        <v>21286</v>
      </c>
      <c r="C2906" t="s">
        <v>6133</v>
      </c>
      <c r="D2906" t="s">
        <v>6132</v>
      </c>
      <c r="E2906" t="s">
        <v>14199</v>
      </c>
      <c r="F2906" t="s">
        <v>42</v>
      </c>
      <c r="G2906" s="2">
        <v>43384</v>
      </c>
      <c r="H2906" s="1">
        <v>31263</v>
      </c>
      <c r="I2906" s="1">
        <v>13308.69</v>
      </c>
    </row>
    <row r="2907" spans="1:9" x14ac:dyDescent="0.25">
      <c r="A2907" t="s">
        <v>21283</v>
      </c>
      <c r="B2907" t="s">
        <v>21284</v>
      </c>
      <c r="C2907" t="s">
        <v>20457</v>
      </c>
      <c r="D2907" t="s">
        <v>20456</v>
      </c>
      <c r="E2907" t="s">
        <v>14199</v>
      </c>
      <c r="F2907" t="s">
        <v>42</v>
      </c>
      <c r="G2907" s="2">
        <v>43382</v>
      </c>
      <c r="H2907" s="1">
        <v>359352</v>
      </c>
      <c r="I2907" s="1">
        <v>150927.84</v>
      </c>
    </row>
    <row r="2908" spans="1:9" x14ac:dyDescent="0.25">
      <c r="A2908" t="s">
        <v>21281</v>
      </c>
      <c r="B2908" t="s">
        <v>21282</v>
      </c>
      <c r="C2908" t="s">
        <v>13078</v>
      </c>
      <c r="D2908" t="s">
        <v>13077</v>
      </c>
      <c r="E2908" t="s">
        <v>14199</v>
      </c>
      <c r="F2908" t="s">
        <v>42</v>
      </c>
      <c r="G2908" s="2">
        <v>43390</v>
      </c>
      <c r="H2908" s="1">
        <v>210875</v>
      </c>
      <c r="I2908" s="1">
        <v>88567.5</v>
      </c>
    </row>
    <row r="2909" spans="1:9" x14ac:dyDescent="0.25">
      <c r="A2909" t="s">
        <v>21279</v>
      </c>
      <c r="B2909" t="s">
        <v>21280</v>
      </c>
      <c r="C2909" t="s">
        <v>21278</v>
      </c>
      <c r="D2909" t="s">
        <v>21277</v>
      </c>
      <c r="E2909" t="s">
        <v>14199</v>
      </c>
      <c r="F2909" t="s">
        <v>42</v>
      </c>
      <c r="G2909" s="2">
        <v>43388</v>
      </c>
      <c r="H2909" s="1">
        <v>253861</v>
      </c>
      <c r="I2909" s="1">
        <v>106621.62</v>
      </c>
    </row>
    <row r="2910" spans="1:9" x14ac:dyDescent="0.25">
      <c r="A2910" t="s">
        <v>21275</v>
      </c>
      <c r="B2910" t="s">
        <v>21276</v>
      </c>
      <c r="C2910" t="s">
        <v>4649</v>
      </c>
      <c r="D2910" t="s">
        <v>4648</v>
      </c>
      <c r="E2910" t="s">
        <v>14199</v>
      </c>
      <c r="F2910" t="s">
        <v>42</v>
      </c>
      <c r="G2910" s="2">
        <v>43370</v>
      </c>
      <c r="H2910" s="1">
        <v>280118</v>
      </c>
      <c r="I2910" s="1">
        <v>122388.1</v>
      </c>
    </row>
    <row r="2911" spans="1:9" x14ac:dyDescent="0.25">
      <c r="A2911" t="s">
        <v>21273</v>
      </c>
      <c r="B2911" t="s">
        <v>21274</v>
      </c>
      <c r="C2911" t="s">
        <v>21272</v>
      </c>
      <c r="D2911" t="s">
        <v>21271</v>
      </c>
      <c r="E2911" t="s">
        <v>14199</v>
      </c>
      <c r="F2911" t="s">
        <v>42</v>
      </c>
      <c r="G2911" s="2">
        <v>43384</v>
      </c>
      <c r="H2911" s="1">
        <v>2549</v>
      </c>
      <c r="I2911" s="1">
        <v>1070.58</v>
      </c>
    </row>
    <row r="2912" spans="1:9" x14ac:dyDescent="0.25">
      <c r="A2912" t="s">
        <v>21269</v>
      </c>
      <c r="B2912" t="s">
        <v>21270</v>
      </c>
      <c r="C2912" t="s">
        <v>21268</v>
      </c>
      <c r="D2912" t="s">
        <v>21267</v>
      </c>
      <c r="E2912" t="s">
        <v>14199</v>
      </c>
      <c r="F2912" t="s">
        <v>42</v>
      </c>
      <c r="G2912" s="2">
        <v>43367</v>
      </c>
      <c r="H2912" s="1">
        <v>14556</v>
      </c>
      <c r="I2912" s="1">
        <v>6113.52</v>
      </c>
    </row>
    <row r="2913" spans="1:9" x14ac:dyDescent="0.25">
      <c r="A2913" t="s">
        <v>21265</v>
      </c>
      <c r="B2913" t="s">
        <v>21266</v>
      </c>
      <c r="C2913" t="s">
        <v>21264</v>
      </c>
      <c r="D2913" t="s">
        <v>21263</v>
      </c>
      <c r="E2913" t="s">
        <v>14199</v>
      </c>
      <c r="F2913" t="s">
        <v>42</v>
      </c>
      <c r="G2913" s="2">
        <v>43378</v>
      </c>
      <c r="H2913" s="1">
        <v>36536</v>
      </c>
      <c r="I2913" s="1">
        <v>15345.12</v>
      </c>
    </row>
    <row r="2914" spans="1:9" x14ac:dyDescent="0.25">
      <c r="A2914" t="s">
        <v>21261</v>
      </c>
      <c r="B2914" t="s">
        <v>21262</v>
      </c>
      <c r="C2914" t="s">
        <v>21260</v>
      </c>
      <c r="D2914" t="s">
        <v>21259</v>
      </c>
      <c r="E2914" t="s">
        <v>14199</v>
      </c>
      <c r="F2914" t="s">
        <v>42</v>
      </c>
      <c r="G2914" s="2">
        <v>43388</v>
      </c>
      <c r="H2914" s="1">
        <v>6180</v>
      </c>
      <c r="I2914" s="1">
        <v>2916.32</v>
      </c>
    </row>
    <row r="2915" spans="1:9" x14ac:dyDescent="0.25">
      <c r="A2915" t="s">
        <v>21257</v>
      </c>
      <c r="B2915" t="s">
        <v>21258</v>
      </c>
      <c r="C2915" t="s">
        <v>21256</v>
      </c>
      <c r="D2915" t="s">
        <v>21255</v>
      </c>
      <c r="E2915" t="s">
        <v>14199</v>
      </c>
      <c r="F2915" t="s">
        <v>42</v>
      </c>
      <c r="G2915" s="2">
        <v>43390</v>
      </c>
      <c r="H2915" s="1">
        <v>39640</v>
      </c>
      <c r="I2915" s="1">
        <v>16648.8</v>
      </c>
    </row>
    <row r="2916" spans="1:9" x14ac:dyDescent="0.25">
      <c r="A2916" t="s">
        <v>21253</v>
      </c>
      <c r="B2916" t="s">
        <v>21254</v>
      </c>
      <c r="C2916" t="s">
        <v>21252</v>
      </c>
      <c r="D2916" t="s">
        <v>21251</v>
      </c>
      <c r="E2916" t="s">
        <v>14199</v>
      </c>
      <c r="F2916" t="s">
        <v>42</v>
      </c>
      <c r="G2916" s="2">
        <v>43392</v>
      </c>
      <c r="H2916" s="1">
        <v>135984</v>
      </c>
      <c r="I2916" s="1">
        <v>59020.25</v>
      </c>
    </row>
    <row r="2917" spans="1:9" x14ac:dyDescent="0.25">
      <c r="A2917" t="s">
        <v>21249</v>
      </c>
      <c r="B2917" t="s">
        <v>21250</v>
      </c>
      <c r="C2917" t="s">
        <v>21248</v>
      </c>
      <c r="D2917" t="s">
        <v>21247</v>
      </c>
      <c r="E2917" t="s">
        <v>14199</v>
      </c>
      <c r="F2917" t="s">
        <v>42</v>
      </c>
      <c r="G2917" s="2">
        <v>43404</v>
      </c>
      <c r="H2917" s="1">
        <v>39641</v>
      </c>
      <c r="I2917" s="1">
        <v>16649.22</v>
      </c>
    </row>
    <row r="2918" spans="1:9" x14ac:dyDescent="0.25">
      <c r="A2918" t="s">
        <v>21245</v>
      </c>
      <c r="B2918" t="s">
        <v>21246</v>
      </c>
      <c r="C2918" t="s">
        <v>21244</v>
      </c>
      <c r="D2918" t="s">
        <v>21243</v>
      </c>
      <c r="E2918" t="s">
        <v>14199</v>
      </c>
      <c r="F2918" t="s">
        <v>42</v>
      </c>
      <c r="G2918" s="2">
        <v>43384</v>
      </c>
      <c r="H2918" s="1">
        <v>421836</v>
      </c>
      <c r="I2918" s="1">
        <v>192622.81</v>
      </c>
    </row>
    <row r="2919" spans="1:9" x14ac:dyDescent="0.25">
      <c r="A2919" t="s">
        <v>21241</v>
      </c>
      <c r="B2919" t="s">
        <v>21242</v>
      </c>
      <c r="C2919" t="s">
        <v>21240</v>
      </c>
      <c r="D2919" t="s">
        <v>21239</v>
      </c>
      <c r="E2919" t="s">
        <v>14199</v>
      </c>
      <c r="F2919" t="s">
        <v>4</v>
      </c>
      <c r="G2919" s="2">
        <v>43411</v>
      </c>
      <c r="H2919" s="1">
        <v>52624</v>
      </c>
      <c r="I2919" s="1">
        <v>22102.080000000002</v>
      </c>
    </row>
    <row r="2920" spans="1:9" x14ac:dyDescent="0.25">
      <c r="A2920" t="s">
        <v>21237</v>
      </c>
      <c r="B2920" t="s">
        <v>21238</v>
      </c>
      <c r="C2920" t="s">
        <v>21236</v>
      </c>
      <c r="D2920" t="s">
        <v>21235</v>
      </c>
      <c r="E2920" t="s">
        <v>14199</v>
      </c>
      <c r="F2920" t="s">
        <v>42</v>
      </c>
      <c r="G2920" s="2">
        <v>43388</v>
      </c>
      <c r="H2920" s="1">
        <v>116344</v>
      </c>
      <c r="I2920" s="1">
        <v>48864.480000000003</v>
      </c>
    </row>
    <row r="2921" spans="1:9" x14ac:dyDescent="0.25">
      <c r="A2921" t="s">
        <v>21233</v>
      </c>
      <c r="B2921" t="s">
        <v>21234</v>
      </c>
      <c r="C2921" t="s">
        <v>3260</v>
      </c>
      <c r="D2921" t="s">
        <v>3259</v>
      </c>
      <c r="E2921" t="s">
        <v>14199</v>
      </c>
      <c r="F2921" t="s">
        <v>42</v>
      </c>
      <c r="G2921" s="2">
        <v>43382</v>
      </c>
      <c r="H2921" s="1">
        <v>351372</v>
      </c>
      <c r="I2921" s="1">
        <v>153426.69</v>
      </c>
    </row>
    <row r="2922" spans="1:9" x14ac:dyDescent="0.25">
      <c r="A2922" t="s">
        <v>21231</v>
      </c>
      <c r="B2922" t="s">
        <v>21232</v>
      </c>
      <c r="C2922" t="s">
        <v>21230</v>
      </c>
      <c r="D2922" t="s">
        <v>21229</v>
      </c>
      <c r="E2922" t="s">
        <v>14199</v>
      </c>
      <c r="F2922" t="s">
        <v>42</v>
      </c>
      <c r="G2922" s="2">
        <v>43409</v>
      </c>
      <c r="H2922" s="1">
        <v>45578</v>
      </c>
      <c r="I2922" s="1">
        <v>25067.9</v>
      </c>
    </row>
    <row r="2923" spans="1:9" x14ac:dyDescent="0.25">
      <c r="A2923" t="s">
        <v>21227</v>
      </c>
      <c r="B2923" t="s">
        <v>21228</v>
      </c>
      <c r="C2923" t="s">
        <v>21226</v>
      </c>
      <c r="D2923" t="s">
        <v>21225</v>
      </c>
      <c r="E2923" t="s">
        <v>14199</v>
      </c>
      <c r="F2923" t="s">
        <v>42</v>
      </c>
      <c r="G2923" s="2">
        <v>43388</v>
      </c>
      <c r="H2923" s="1">
        <v>20719</v>
      </c>
      <c r="I2923" s="1">
        <v>8701.98</v>
      </c>
    </row>
    <row r="2924" spans="1:9" x14ac:dyDescent="0.25">
      <c r="A2924" t="s">
        <v>21223</v>
      </c>
      <c r="B2924" t="s">
        <v>21224</v>
      </c>
      <c r="C2924" t="s">
        <v>21222</v>
      </c>
      <c r="D2924" t="s">
        <v>21221</v>
      </c>
      <c r="E2924" t="s">
        <v>14199</v>
      </c>
      <c r="F2924" t="s">
        <v>4</v>
      </c>
      <c r="G2924" s="2">
        <v>43340</v>
      </c>
      <c r="H2924" s="1">
        <v>44675</v>
      </c>
      <c r="I2924" s="1">
        <v>19334.22</v>
      </c>
    </row>
    <row r="2925" spans="1:9" x14ac:dyDescent="0.25">
      <c r="A2925" t="s">
        <v>21219</v>
      </c>
      <c r="B2925" t="s">
        <v>21220</v>
      </c>
      <c r="C2925" t="s">
        <v>6257</v>
      </c>
      <c r="D2925" t="s">
        <v>6256</v>
      </c>
      <c r="E2925" t="s">
        <v>14199</v>
      </c>
      <c r="F2925" t="s">
        <v>4</v>
      </c>
      <c r="G2925" s="2">
        <v>43404</v>
      </c>
      <c r="H2925" s="1">
        <v>406571</v>
      </c>
      <c r="I2925" s="1">
        <v>176811.42</v>
      </c>
    </row>
    <row r="2926" spans="1:9" x14ac:dyDescent="0.25">
      <c r="A2926" t="s">
        <v>21217</v>
      </c>
      <c r="B2926" t="s">
        <v>21218</v>
      </c>
      <c r="C2926" t="s">
        <v>21216</v>
      </c>
      <c r="D2926" t="s">
        <v>21215</v>
      </c>
      <c r="E2926" t="s">
        <v>14199</v>
      </c>
      <c r="F2926" t="s">
        <v>42</v>
      </c>
      <c r="G2926" s="2">
        <v>43132</v>
      </c>
      <c r="H2926" s="1">
        <v>88932</v>
      </c>
      <c r="I2926" s="1">
        <v>44466</v>
      </c>
    </row>
    <row r="2927" spans="1:9" x14ac:dyDescent="0.25">
      <c r="A2927" t="s">
        <v>21213</v>
      </c>
      <c r="B2927" t="s">
        <v>21214</v>
      </c>
      <c r="C2927" t="s">
        <v>21212</v>
      </c>
      <c r="D2927" t="s">
        <v>21211</v>
      </c>
      <c r="E2927" t="s">
        <v>14199</v>
      </c>
      <c r="F2927" t="s">
        <v>42</v>
      </c>
      <c r="G2927" s="2">
        <v>43392</v>
      </c>
      <c r="H2927" s="1">
        <v>66960</v>
      </c>
      <c r="I2927" s="1">
        <v>29261.74</v>
      </c>
    </row>
    <row r="2928" spans="1:9" x14ac:dyDescent="0.25">
      <c r="A2928" t="s">
        <v>21209</v>
      </c>
      <c r="B2928" t="s">
        <v>21210</v>
      </c>
      <c r="C2928" t="s">
        <v>1107</v>
      </c>
      <c r="D2928" t="s">
        <v>1106</v>
      </c>
      <c r="E2928" t="s">
        <v>14199</v>
      </c>
      <c r="F2928" t="s">
        <v>42</v>
      </c>
      <c r="G2928" s="2">
        <v>43117</v>
      </c>
      <c r="H2928" s="1">
        <v>429369</v>
      </c>
      <c r="I2928" s="1">
        <v>171757.7</v>
      </c>
    </row>
    <row r="2929" spans="1:9" x14ac:dyDescent="0.25">
      <c r="A2929" t="s">
        <v>21207</v>
      </c>
      <c r="B2929" t="s">
        <v>21208</v>
      </c>
      <c r="C2929" t="s">
        <v>21206</v>
      </c>
      <c r="D2929" t="s">
        <v>21205</v>
      </c>
      <c r="E2929" t="s">
        <v>14199</v>
      </c>
      <c r="F2929" t="s">
        <v>42</v>
      </c>
      <c r="G2929" s="2">
        <v>43388</v>
      </c>
      <c r="H2929" s="1">
        <v>77118</v>
      </c>
      <c r="I2929" s="1">
        <v>36086.76</v>
      </c>
    </row>
    <row r="2930" spans="1:9" x14ac:dyDescent="0.25">
      <c r="A2930" t="s">
        <v>21203</v>
      </c>
      <c r="B2930" t="s">
        <v>21204</v>
      </c>
      <c r="C2930" t="s">
        <v>7849</v>
      </c>
      <c r="D2930" t="s">
        <v>7848</v>
      </c>
      <c r="E2930" t="s">
        <v>14199</v>
      </c>
      <c r="F2930" t="s">
        <v>42</v>
      </c>
      <c r="G2930" s="2">
        <v>43117</v>
      </c>
      <c r="H2930" s="1">
        <v>594971</v>
      </c>
      <c r="I2930" s="1">
        <v>297485.5</v>
      </c>
    </row>
    <row r="2931" spans="1:9" x14ac:dyDescent="0.25">
      <c r="A2931" t="s">
        <v>21201</v>
      </c>
      <c r="B2931" t="s">
        <v>21202</v>
      </c>
      <c r="C2931" t="s">
        <v>4305</v>
      </c>
      <c r="D2931" t="s">
        <v>4304</v>
      </c>
      <c r="E2931" t="s">
        <v>14199</v>
      </c>
      <c r="F2931" t="s">
        <v>42</v>
      </c>
      <c r="G2931" s="2">
        <v>43362</v>
      </c>
      <c r="H2931" s="1">
        <v>387507</v>
      </c>
      <c r="I2931" s="1">
        <v>180075.1</v>
      </c>
    </row>
    <row r="2932" spans="1:9" x14ac:dyDescent="0.25">
      <c r="A2932" t="s">
        <v>21199</v>
      </c>
      <c r="B2932" t="s">
        <v>21200</v>
      </c>
      <c r="C2932" t="s">
        <v>21198</v>
      </c>
      <c r="D2932" t="s">
        <v>21197</v>
      </c>
      <c r="E2932" t="s">
        <v>14199</v>
      </c>
      <c r="F2932" t="s">
        <v>42</v>
      </c>
      <c r="G2932" s="2">
        <v>43388</v>
      </c>
      <c r="H2932" s="1">
        <v>261931</v>
      </c>
      <c r="I2932" s="1">
        <v>110011.02</v>
      </c>
    </row>
    <row r="2933" spans="1:9" x14ac:dyDescent="0.25">
      <c r="A2933" t="s">
        <v>21195</v>
      </c>
      <c r="B2933" t="s">
        <v>21196</v>
      </c>
      <c r="C2933" t="s">
        <v>21194</v>
      </c>
      <c r="D2933" t="s">
        <v>21193</v>
      </c>
      <c r="E2933" t="s">
        <v>14199</v>
      </c>
      <c r="F2933" t="s">
        <v>42</v>
      </c>
      <c r="G2933" s="2">
        <v>43384</v>
      </c>
      <c r="H2933" s="1">
        <v>21069</v>
      </c>
      <c r="I2933" s="1">
        <v>8848.98</v>
      </c>
    </row>
    <row r="2934" spans="1:9" x14ac:dyDescent="0.25">
      <c r="A2934" t="s">
        <v>21191</v>
      </c>
      <c r="B2934" t="s">
        <v>21192</v>
      </c>
      <c r="C2934" t="s">
        <v>21190</v>
      </c>
      <c r="D2934" t="s">
        <v>21189</v>
      </c>
      <c r="E2934" t="s">
        <v>14199</v>
      </c>
      <c r="F2934" t="s">
        <v>42</v>
      </c>
      <c r="G2934" s="2">
        <v>43392</v>
      </c>
      <c r="H2934" s="1">
        <v>14671</v>
      </c>
      <c r="I2934" s="1">
        <v>6863.02</v>
      </c>
    </row>
    <row r="2935" spans="1:9" x14ac:dyDescent="0.25">
      <c r="A2935" t="s">
        <v>21187</v>
      </c>
      <c r="B2935" t="s">
        <v>21188</v>
      </c>
      <c r="C2935" t="s">
        <v>21186</v>
      </c>
      <c r="D2935" t="s">
        <v>21185</v>
      </c>
      <c r="E2935" t="s">
        <v>14199</v>
      </c>
      <c r="F2935" t="s">
        <v>42</v>
      </c>
      <c r="G2935" s="2">
        <v>43444</v>
      </c>
      <c r="H2935" s="1">
        <v>238116</v>
      </c>
      <c r="I2935" s="1">
        <v>100008.72</v>
      </c>
    </row>
    <row r="2936" spans="1:9" x14ac:dyDescent="0.25">
      <c r="A2936" t="s">
        <v>21183</v>
      </c>
      <c r="B2936" t="s">
        <v>21184</v>
      </c>
      <c r="C2936" t="s">
        <v>21182</v>
      </c>
      <c r="D2936" t="s">
        <v>21181</v>
      </c>
      <c r="E2936" t="s">
        <v>14199</v>
      </c>
      <c r="F2936" t="s">
        <v>42</v>
      </c>
      <c r="G2936" s="2">
        <v>43388</v>
      </c>
      <c r="H2936" s="1">
        <v>31110</v>
      </c>
      <c r="I2936" s="1">
        <v>13066.2</v>
      </c>
    </row>
    <row r="2937" spans="1:9" x14ac:dyDescent="0.25">
      <c r="A2937" t="s">
        <v>21179</v>
      </c>
      <c r="B2937" t="s">
        <v>21180</v>
      </c>
      <c r="C2937" t="s">
        <v>10210</v>
      </c>
      <c r="D2937" t="s">
        <v>10209</v>
      </c>
      <c r="E2937" t="s">
        <v>14199</v>
      </c>
      <c r="F2937" t="s">
        <v>4</v>
      </c>
      <c r="G2937" s="2">
        <v>43391</v>
      </c>
      <c r="H2937" s="1">
        <v>16871</v>
      </c>
      <c r="I2937" s="1">
        <v>8435.5</v>
      </c>
    </row>
    <row r="2938" spans="1:9" x14ac:dyDescent="0.25">
      <c r="A2938" t="s">
        <v>21177</v>
      </c>
      <c r="B2938" t="s">
        <v>21178</v>
      </c>
      <c r="C2938" t="s">
        <v>21176</v>
      </c>
      <c r="D2938" t="s">
        <v>21175</v>
      </c>
      <c r="E2938" t="s">
        <v>14199</v>
      </c>
      <c r="F2938" t="s">
        <v>42</v>
      </c>
      <c r="G2938" s="2">
        <v>43392</v>
      </c>
      <c r="H2938" s="1">
        <v>5139</v>
      </c>
      <c r="I2938" s="1">
        <v>2158.38</v>
      </c>
    </row>
    <row r="2939" spans="1:9" x14ac:dyDescent="0.25">
      <c r="A2939" t="s">
        <v>21173</v>
      </c>
      <c r="B2939" t="s">
        <v>21174</v>
      </c>
      <c r="C2939" t="s">
        <v>21172</v>
      </c>
      <c r="D2939" t="s">
        <v>21171</v>
      </c>
      <c r="E2939" t="s">
        <v>14199</v>
      </c>
      <c r="F2939" t="s">
        <v>4</v>
      </c>
      <c r="G2939" s="2">
        <v>43382</v>
      </c>
      <c r="H2939" s="1">
        <v>548024</v>
      </c>
      <c r="I2939" s="1">
        <v>301413.2</v>
      </c>
    </row>
    <row r="2940" spans="1:9" x14ac:dyDescent="0.25">
      <c r="A2940" t="s">
        <v>21169</v>
      </c>
      <c r="B2940" t="s">
        <v>21170</v>
      </c>
      <c r="C2940" t="s">
        <v>8712</v>
      </c>
      <c r="D2940" t="s">
        <v>8711</v>
      </c>
      <c r="E2940" t="s">
        <v>14199</v>
      </c>
      <c r="F2940" t="s">
        <v>42</v>
      </c>
      <c r="G2940" s="2">
        <v>43392</v>
      </c>
      <c r="H2940" s="1">
        <v>31208</v>
      </c>
      <c r="I2940" s="1">
        <v>15105.98</v>
      </c>
    </row>
    <row r="2941" spans="1:9" x14ac:dyDescent="0.25">
      <c r="A2941" t="s">
        <v>21167</v>
      </c>
      <c r="B2941" t="s">
        <v>21168</v>
      </c>
      <c r="C2941" t="s">
        <v>21166</v>
      </c>
      <c r="D2941" t="s">
        <v>21165</v>
      </c>
      <c r="E2941" t="s">
        <v>14199</v>
      </c>
      <c r="F2941" t="s">
        <v>42</v>
      </c>
      <c r="G2941" s="2">
        <v>43376</v>
      </c>
      <c r="H2941" s="1">
        <v>74704</v>
      </c>
      <c r="I2941" s="1">
        <v>37352</v>
      </c>
    </row>
    <row r="2942" spans="1:9" x14ac:dyDescent="0.25">
      <c r="A2942" t="s">
        <v>21163</v>
      </c>
      <c r="B2942" t="s">
        <v>21164</v>
      </c>
      <c r="C2942" t="s">
        <v>21162</v>
      </c>
      <c r="D2942" t="s">
        <v>21161</v>
      </c>
      <c r="E2942" t="s">
        <v>14199</v>
      </c>
      <c r="F2942" t="s">
        <v>42</v>
      </c>
      <c r="G2942" s="2">
        <v>43433</v>
      </c>
      <c r="H2942" s="1">
        <v>139618</v>
      </c>
      <c r="I2942" s="1">
        <v>58639.56</v>
      </c>
    </row>
    <row r="2943" spans="1:9" x14ac:dyDescent="0.25">
      <c r="A2943" t="s">
        <v>21159</v>
      </c>
      <c r="B2943" t="s">
        <v>21160</v>
      </c>
      <c r="C2943" t="s">
        <v>3468</v>
      </c>
      <c r="D2943" t="s">
        <v>3467</v>
      </c>
      <c r="E2943" t="s">
        <v>14199</v>
      </c>
      <c r="F2943" t="s">
        <v>4</v>
      </c>
      <c r="G2943" s="2">
        <v>43402</v>
      </c>
      <c r="H2943" s="1">
        <v>354476</v>
      </c>
      <c r="I2943" s="1">
        <v>150253.10999999999</v>
      </c>
    </row>
    <row r="2944" spans="1:9" x14ac:dyDescent="0.25">
      <c r="A2944" t="s">
        <v>21157</v>
      </c>
      <c r="B2944" t="s">
        <v>21158</v>
      </c>
      <c r="C2944" t="s">
        <v>21156</v>
      </c>
      <c r="D2944" t="s">
        <v>21155</v>
      </c>
      <c r="E2944" t="s">
        <v>14199</v>
      </c>
      <c r="F2944" t="s">
        <v>42</v>
      </c>
      <c r="G2944" s="2">
        <v>43388</v>
      </c>
      <c r="H2944" s="1">
        <v>487825</v>
      </c>
      <c r="I2944" s="1">
        <v>206264.63</v>
      </c>
    </row>
    <row r="2945" spans="1:9" x14ac:dyDescent="0.25">
      <c r="A2945" t="s">
        <v>21153</v>
      </c>
      <c r="B2945" t="s">
        <v>21154</v>
      </c>
      <c r="C2945" t="s">
        <v>21152</v>
      </c>
      <c r="D2945" t="s">
        <v>21151</v>
      </c>
      <c r="E2945" t="s">
        <v>14199</v>
      </c>
      <c r="F2945" t="s">
        <v>42</v>
      </c>
      <c r="G2945" s="2">
        <v>43433</v>
      </c>
      <c r="H2945" s="1">
        <v>139177</v>
      </c>
      <c r="I2945" s="1">
        <v>60107.71</v>
      </c>
    </row>
    <row r="2946" spans="1:9" x14ac:dyDescent="0.25">
      <c r="A2946" t="s">
        <v>21149</v>
      </c>
      <c r="B2946" t="s">
        <v>21150</v>
      </c>
      <c r="C2946" t="s">
        <v>21148</v>
      </c>
      <c r="D2946" t="s">
        <v>21147</v>
      </c>
      <c r="E2946" t="s">
        <v>14199</v>
      </c>
      <c r="F2946" t="s">
        <v>4</v>
      </c>
      <c r="G2946" s="2">
        <v>43388</v>
      </c>
      <c r="H2946" s="1">
        <v>1402</v>
      </c>
      <c r="I2946" s="1">
        <v>588.84</v>
      </c>
    </row>
    <row r="2947" spans="1:9" x14ac:dyDescent="0.25">
      <c r="A2947" t="s">
        <v>21145</v>
      </c>
      <c r="B2947" t="s">
        <v>21146</v>
      </c>
      <c r="C2947" t="s">
        <v>21144</v>
      </c>
      <c r="D2947" t="s">
        <v>21143</v>
      </c>
      <c r="E2947" t="s">
        <v>14199</v>
      </c>
      <c r="F2947" t="s">
        <v>4</v>
      </c>
      <c r="G2947" s="2">
        <v>43444</v>
      </c>
      <c r="H2947" s="1">
        <v>64102</v>
      </c>
      <c r="I2947" s="1">
        <v>32051</v>
      </c>
    </row>
    <row r="2948" spans="1:9" x14ac:dyDescent="0.25">
      <c r="A2948" t="s">
        <v>21141</v>
      </c>
      <c r="B2948" t="s">
        <v>21142</v>
      </c>
      <c r="C2948" t="s">
        <v>12095</v>
      </c>
      <c r="D2948" t="s">
        <v>12094</v>
      </c>
      <c r="E2948" t="s">
        <v>14199</v>
      </c>
      <c r="F2948" t="s">
        <v>42</v>
      </c>
      <c r="G2948" s="2">
        <v>43392</v>
      </c>
      <c r="H2948" s="1">
        <v>2753</v>
      </c>
      <c r="I2948" s="1">
        <v>1311.61</v>
      </c>
    </row>
    <row r="2949" spans="1:9" x14ac:dyDescent="0.25">
      <c r="A2949" t="s">
        <v>21139</v>
      </c>
      <c r="B2949" t="s">
        <v>21140</v>
      </c>
      <c r="C2949" t="s">
        <v>21138</v>
      </c>
      <c r="D2949" t="s">
        <v>21137</v>
      </c>
      <c r="E2949" t="s">
        <v>14199</v>
      </c>
      <c r="F2949" t="s">
        <v>42</v>
      </c>
      <c r="G2949" s="2">
        <v>43390</v>
      </c>
      <c r="H2949" s="1">
        <v>7722040</v>
      </c>
      <c r="I2949" s="1">
        <v>4247122</v>
      </c>
    </row>
    <row r="2950" spans="1:9" x14ac:dyDescent="0.25">
      <c r="A2950" t="s">
        <v>21135</v>
      </c>
      <c r="B2950" t="s">
        <v>21136</v>
      </c>
      <c r="C2950" t="s">
        <v>21134</v>
      </c>
      <c r="D2950" t="s">
        <v>21133</v>
      </c>
      <c r="E2950" t="s">
        <v>14199</v>
      </c>
      <c r="F2950" t="s">
        <v>42</v>
      </c>
      <c r="G2950" s="2">
        <v>43384</v>
      </c>
      <c r="H2950" s="1">
        <v>12443</v>
      </c>
      <c r="I2950" s="1">
        <v>5226.0600000000004</v>
      </c>
    </row>
    <row r="2951" spans="1:9" x14ac:dyDescent="0.25">
      <c r="A2951" t="s">
        <v>21131</v>
      </c>
      <c r="B2951" t="s">
        <v>21132</v>
      </c>
      <c r="C2951" t="s">
        <v>21130</v>
      </c>
      <c r="D2951" t="s">
        <v>21129</v>
      </c>
      <c r="E2951" t="s">
        <v>14199</v>
      </c>
      <c r="F2951" t="s">
        <v>42</v>
      </c>
      <c r="G2951" s="2">
        <v>43388</v>
      </c>
      <c r="H2951" s="1">
        <v>1287</v>
      </c>
      <c r="I2951" s="1">
        <v>540.54</v>
      </c>
    </row>
    <row r="2952" spans="1:9" x14ac:dyDescent="0.25">
      <c r="A2952" t="s">
        <v>21127</v>
      </c>
      <c r="B2952" t="s">
        <v>21128</v>
      </c>
      <c r="C2952" t="s">
        <v>21126</v>
      </c>
      <c r="D2952" t="s">
        <v>21125</v>
      </c>
      <c r="E2952" t="s">
        <v>14199</v>
      </c>
      <c r="F2952" t="s">
        <v>42</v>
      </c>
      <c r="G2952" s="2">
        <v>43439</v>
      </c>
      <c r="H2952" s="1">
        <v>790104</v>
      </c>
      <c r="I2952" s="1">
        <v>345761.18</v>
      </c>
    </row>
    <row r="2953" spans="1:9" x14ac:dyDescent="0.25">
      <c r="A2953" t="s">
        <v>21123</v>
      </c>
      <c r="B2953" t="s">
        <v>21124</v>
      </c>
      <c r="C2953" t="s">
        <v>3436</v>
      </c>
      <c r="D2953" t="s">
        <v>3435</v>
      </c>
      <c r="E2953" t="s">
        <v>14199</v>
      </c>
      <c r="F2953" t="s">
        <v>42</v>
      </c>
      <c r="G2953" s="2">
        <v>43430</v>
      </c>
      <c r="H2953" s="1">
        <v>2031264</v>
      </c>
      <c r="I2953" s="1">
        <v>888366.88</v>
      </c>
    </row>
    <row r="2954" spans="1:9" x14ac:dyDescent="0.25">
      <c r="A2954" t="s">
        <v>21121</v>
      </c>
      <c r="B2954" t="s">
        <v>21122</v>
      </c>
      <c r="C2954" t="s">
        <v>21120</v>
      </c>
      <c r="D2954" t="s">
        <v>21119</v>
      </c>
      <c r="E2954" t="s">
        <v>14199</v>
      </c>
      <c r="F2954" t="s">
        <v>42</v>
      </c>
      <c r="G2954" s="2">
        <v>43392</v>
      </c>
      <c r="H2954" s="1">
        <v>14125</v>
      </c>
      <c r="I2954" s="1">
        <v>7062.5</v>
      </c>
    </row>
    <row r="2955" spans="1:9" x14ac:dyDescent="0.25">
      <c r="A2955" t="s">
        <v>21117</v>
      </c>
      <c r="B2955" t="s">
        <v>21118</v>
      </c>
      <c r="C2955" t="s">
        <v>21116</v>
      </c>
      <c r="D2955" t="s">
        <v>21115</v>
      </c>
      <c r="E2955" t="s">
        <v>14199</v>
      </c>
      <c r="F2955" t="s">
        <v>42</v>
      </c>
      <c r="G2955" s="2">
        <v>43350</v>
      </c>
      <c r="H2955" s="1">
        <v>24362</v>
      </c>
      <c r="I2955" s="1">
        <v>10947.08</v>
      </c>
    </row>
    <row r="2956" spans="1:9" x14ac:dyDescent="0.25">
      <c r="A2956" t="s">
        <v>21113</v>
      </c>
      <c r="B2956" t="s">
        <v>21114</v>
      </c>
      <c r="C2956" t="s">
        <v>21112</v>
      </c>
      <c r="D2956" t="s">
        <v>21111</v>
      </c>
      <c r="E2956" t="s">
        <v>14199</v>
      </c>
      <c r="F2956" t="s">
        <v>42</v>
      </c>
      <c r="G2956" s="2">
        <v>43406</v>
      </c>
      <c r="H2956" s="1">
        <v>111200</v>
      </c>
      <c r="I2956" s="1">
        <v>46704</v>
      </c>
    </row>
    <row r="2957" spans="1:9" x14ac:dyDescent="0.25">
      <c r="A2957" t="s">
        <v>21109</v>
      </c>
      <c r="B2957" t="s">
        <v>21110</v>
      </c>
      <c r="C2957" t="s">
        <v>21108</v>
      </c>
      <c r="D2957" t="s">
        <v>21107</v>
      </c>
      <c r="E2957" t="s">
        <v>14199</v>
      </c>
      <c r="F2957" t="s">
        <v>42</v>
      </c>
      <c r="G2957" s="2">
        <v>43376</v>
      </c>
      <c r="H2957" s="1">
        <v>98132</v>
      </c>
      <c r="I2957" s="1">
        <v>49066</v>
      </c>
    </row>
    <row r="2958" spans="1:9" x14ac:dyDescent="0.25">
      <c r="A2958" t="s">
        <v>21105</v>
      </c>
      <c r="B2958" t="s">
        <v>21106</v>
      </c>
      <c r="C2958" t="s">
        <v>21104</v>
      </c>
      <c r="D2958" t="s">
        <v>21103</v>
      </c>
      <c r="E2958" t="s">
        <v>14199</v>
      </c>
      <c r="F2958" t="s">
        <v>4</v>
      </c>
      <c r="G2958" s="2">
        <v>43370</v>
      </c>
      <c r="H2958" s="1">
        <v>52382</v>
      </c>
      <c r="I2958" s="1">
        <v>25960.36</v>
      </c>
    </row>
    <row r="2959" spans="1:9" x14ac:dyDescent="0.25">
      <c r="A2959" t="s">
        <v>21101</v>
      </c>
      <c r="B2959" t="s">
        <v>21102</v>
      </c>
      <c r="C2959" t="s">
        <v>7925</v>
      </c>
      <c r="D2959" t="s">
        <v>7924</v>
      </c>
      <c r="E2959" t="s">
        <v>14199</v>
      </c>
      <c r="F2959" t="s">
        <v>42</v>
      </c>
      <c r="G2959" s="2">
        <v>43388</v>
      </c>
      <c r="H2959" s="1">
        <v>219280</v>
      </c>
      <c r="I2959" s="1">
        <v>92097.600000000006</v>
      </c>
    </row>
    <row r="2960" spans="1:9" x14ac:dyDescent="0.25">
      <c r="A2960" t="s">
        <v>21099</v>
      </c>
      <c r="B2960" t="s">
        <v>21100</v>
      </c>
      <c r="C2960" t="s">
        <v>21098</v>
      </c>
      <c r="D2960" t="s">
        <v>21097</v>
      </c>
      <c r="E2960" t="s">
        <v>14199</v>
      </c>
      <c r="F2960" t="s">
        <v>42</v>
      </c>
      <c r="G2960" s="2">
        <v>43343</v>
      </c>
      <c r="H2960" s="1">
        <v>608921</v>
      </c>
      <c r="I2960" s="1">
        <v>278985.15999999997</v>
      </c>
    </row>
    <row r="2961" spans="1:9" x14ac:dyDescent="0.25">
      <c r="A2961" t="s">
        <v>21095</v>
      </c>
      <c r="B2961" t="s">
        <v>21096</v>
      </c>
      <c r="C2961" t="s">
        <v>9366</v>
      </c>
      <c r="D2961" t="s">
        <v>9365</v>
      </c>
      <c r="E2961" t="s">
        <v>14199</v>
      </c>
      <c r="F2961" t="s">
        <v>4</v>
      </c>
      <c r="G2961" s="2">
        <v>43369</v>
      </c>
      <c r="H2961" s="1">
        <v>1467606</v>
      </c>
      <c r="I2961" s="1">
        <v>733803</v>
      </c>
    </row>
    <row r="2962" spans="1:9" x14ac:dyDescent="0.25">
      <c r="A2962" t="s">
        <v>21093</v>
      </c>
      <c r="B2962" t="s">
        <v>21094</v>
      </c>
      <c r="C2962" t="s">
        <v>1245</v>
      </c>
      <c r="D2962" t="s">
        <v>1244</v>
      </c>
      <c r="E2962" t="s">
        <v>14199</v>
      </c>
      <c r="F2962" t="s">
        <v>42</v>
      </c>
      <c r="G2962" s="2">
        <v>43409</v>
      </c>
      <c r="H2962" s="1">
        <v>32666</v>
      </c>
      <c r="I2962" s="1">
        <v>13737.4</v>
      </c>
    </row>
    <row r="2963" spans="1:9" x14ac:dyDescent="0.25">
      <c r="A2963" t="s">
        <v>21091</v>
      </c>
      <c r="B2963" t="s">
        <v>21092</v>
      </c>
      <c r="C2963" t="s">
        <v>21090</v>
      </c>
      <c r="D2963" t="s">
        <v>21089</v>
      </c>
      <c r="E2963" t="s">
        <v>14199</v>
      </c>
      <c r="F2963" t="s">
        <v>4</v>
      </c>
      <c r="G2963" s="2">
        <v>43409</v>
      </c>
      <c r="H2963" s="1">
        <v>513066</v>
      </c>
      <c r="I2963" s="1">
        <v>223898.46</v>
      </c>
    </row>
    <row r="2964" spans="1:9" x14ac:dyDescent="0.25">
      <c r="A2964" t="s">
        <v>21087</v>
      </c>
      <c r="B2964" t="s">
        <v>21088</v>
      </c>
      <c r="C2964" t="s">
        <v>3460</v>
      </c>
      <c r="D2964" t="s">
        <v>3459</v>
      </c>
      <c r="E2964" t="s">
        <v>14199</v>
      </c>
      <c r="F2964" t="s">
        <v>42</v>
      </c>
      <c r="G2964" s="2">
        <v>43432</v>
      </c>
      <c r="H2964" s="1">
        <v>204167</v>
      </c>
      <c r="I2964" s="1">
        <v>89593.85</v>
      </c>
    </row>
    <row r="2965" spans="1:9" x14ac:dyDescent="0.25">
      <c r="A2965" t="s">
        <v>21085</v>
      </c>
      <c r="B2965" t="s">
        <v>21086</v>
      </c>
      <c r="C2965" t="s">
        <v>4203</v>
      </c>
      <c r="D2965" t="s">
        <v>4202</v>
      </c>
      <c r="E2965" t="s">
        <v>14199</v>
      </c>
      <c r="F2965" t="s">
        <v>42</v>
      </c>
      <c r="G2965" s="2">
        <v>43339</v>
      </c>
      <c r="H2965" s="1">
        <v>989805</v>
      </c>
      <c r="I2965" s="1">
        <v>415718.1</v>
      </c>
    </row>
    <row r="2966" spans="1:9" x14ac:dyDescent="0.25">
      <c r="A2966" t="s">
        <v>21083</v>
      </c>
      <c r="B2966" t="s">
        <v>21084</v>
      </c>
      <c r="C2966" t="s">
        <v>21082</v>
      </c>
      <c r="D2966" t="s">
        <v>21081</v>
      </c>
      <c r="E2966" t="s">
        <v>14199</v>
      </c>
      <c r="F2966" t="s">
        <v>42</v>
      </c>
      <c r="G2966" s="2">
        <v>43340</v>
      </c>
      <c r="H2966" s="1">
        <v>25409</v>
      </c>
      <c r="I2966" s="1">
        <v>12704.5</v>
      </c>
    </row>
    <row r="2967" spans="1:9" x14ac:dyDescent="0.25">
      <c r="A2967" t="s">
        <v>21079</v>
      </c>
      <c r="B2967" t="s">
        <v>21080</v>
      </c>
      <c r="C2967" t="s">
        <v>21078</v>
      </c>
      <c r="D2967" t="s">
        <v>21077</v>
      </c>
      <c r="E2967" t="s">
        <v>14199</v>
      </c>
      <c r="F2967" t="s">
        <v>42</v>
      </c>
      <c r="G2967" s="2">
        <v>43339</v>
      </c>
      <c r="H2967" s="1">
        <v>258629</v>
      </c>
      <c r="I2967" s="1">
        <v>108624.18</v>
      </c>
    </row>
    <row r="2968" spans="1:9" x14ac:dyDescent="0.25">
      <c r="A2968" t="s">
        <v>21075</v>
      </c>
      <c r="B2968" t="s">
        <v>21076</v>
      </c>
      <c r="C2968" t="s">
        <v>21074</v>
      </c>
      <c r="D2968" t="s">
        <v>21073</v>
      </c>
      <c r="E2968" t="s">
        <v>14199</v>
      </c>
      <c r="F2968" t="s">
        <v>42</v>
      </c>
      <c r="G2968" s="2">
        <v>43410</v>
      </c>
      <c r="H2968" s="1">
        <v>23815</v>
      </c>
      <c r="I2968" s="1">
        <v>11907.5</v>
      </c>
    </row>
    <row r="2969" spans="1:9" x14ac:dyDescent="0.25">
      <c r="A2969" t="s">
        <v>21071</v>
      </c>
      <c r="B2969" t="s">
        <v>21072</v>
      </c>
      <c r="C2969" t="s">
        <v>3911</v>
      </c>
      <c r="D2969" t="s">
        <v>3910</v>
      </c>
      <c r="E2969" t="s">
        <v>14199</v>
      </c>
      <c r="F2969" t="s">
        <v>4</v>
      </c>
      <c r="G2969" s="2">
        <v>43367</v>
      </c>
      <c r="H2969" s="1">
        <v>217491</v>
      </c>
      <c r="I2969" s="1">
        <v>94602.957899999994</v>
      </c>
    </row>
    <row r="2970" spans="1:9" x14ac:dyDescent="0.25">
      <c r="A2970" t="s">
        <v>21069</v>
      </c>
      <c r="B2970" t="s">
        <v>21070</v>
      </c>
      <c r="C2970" t="s">
        <v>10054</v>
      </c>
      <c r="D2970" t="s">
        <v>10053</v>
      </c>
      <c r="E2970" t="s">
        <v>14199</v>
      </c>
      <c r="F2970" t="s">
        <v>42</v>
      </c>
      <c r="G2970" s="2">
        <v>43437</v>
      </c>
      <c r="H2970" s="1">
        <v>51023</v>
      </c>
      <c r="I2970" s="1">
        <v>25511.5</v>
      </c>
    </row>
    <row r="2971" spans="1:9" x14ac:dyDescent="0.25">
      <c r="A2971" t="s">
        <v>21067</v>
      </c>
      <c r="B2971" t="s">
        <v>21068</v>
      </c>
      <c r="C2971" t="s">
        <v>21066</v>
      </c>
      <c r="D2971" t="s">
        <v>21065</v>
      </c>
      <c r="E2971" t="s">
        <v>14199</v>
      </c>
      <c r="F2971" t="s">
        <v>42</v>
      </c>
      <c r="G2971" s="2">
        <v>43350</v>
      </c>
      <c r="H2971" s="1">
        <v>19954</v>
      </c>
      <c r="I2971" s="1">
        <v>8380.68</v>
      </c>
    </row>
    <row r="2972" spans="1:9" x14ac:dyDescent="0.25">
      <c r="A2972" t="s">
        <v>21063</v>
      </c>
      <c r="B2972" t="s">
        <v>21064</v>
      </c>
      <c r="C2972" t="s">
        <v>21062</v>
      </c>
      <c r="D2972" t="s">
        <v>21061</v>
      </c>
      <c r="E2972" t="s">
        <v>14199</v>
      </c>
      <c r="F2972" t="s">
        <v>42</v>
      </c>
      <c r="G2972" s="2">
        <v>43433</v>
      </c>
      <c r="H2972" s="1">
        <v>74812</v>
      </c>
      <c r="I2972" s="1">
        <v>31421.040000000001</v>
      </c>
    </row>
    <row r="2973" spans="1:9" x14ac:dyDescent="0.25">
      <c r="A2973" t="s">
        <v>21059</v>
      </c>
      <c r="B2973" t="s">
        <v>21060</v>
      </c>
      <c r="C2973" t="s">
        <v>9674</v>
      </c>
      <c r="D2973" t="s">
        <v>9673</v>
      </c>
      <c r="E2973" t="s">
        <v>14199</v>
      </c>
      <c r="F2973" t="s">
        <v>42</v>
      </c>
      <c r="G2973" s="2">
        <v>43388</v>
      </c>
      <c r="H2973" s="1">
        <v>96386</v>
      </c>
      <c r="I2973" s="1">
        <v>40482.120000000003</v>
      </c>
    </row>
    <row r="2974" spans="1:9" x14ac:dyDescent="0.25">
      <c r="A2974" t="s">
        <v>21057</v>
      </c>
      <c r="B2974" t="s">
        <v>21058</v>
      </c>
      <c r="C2974" t="s">
        <v>21056</v>
      </c>
      <c r="D2974" t="s">
        <v>21055</v>
      </c>
      <c r="E2974" t="s">
        <v>14199</v>
      </c>
      <c r="F2974" t="s">
        <v>42</v>
      </c>
      <c r="G2974" s="2">
        <v>43132</v>
      </c>
      <c r="H2974" s="1">
        <v>320356</v>
      </c>
      <c r="I2974" s="1">
        <v>160178</v>
      </c>
    </row>
    <row r="2975" spans="1:9" x14ac:dyDescent="0.25">
      <c r="A2975" t="s">
        <v>21053</v>
      </c>
      <c r="B2975" t="s">
        <v>21054</v>
      </c>
      <c r="C2975" t="s">
        <v>21052</v>
      </c>
      <c r="D2975" t="s">
        <v>21051</v>
      </c>
      <c r="E2975" t="s">
        <v>14199</v>
      </c>
      <c r="F2975" t="s">
        <v>42</v>
      </c>
      <c r="G2975" s="2">
        <v>43340</v>
      </c>
      <c r="H2975" s="1">
        <v>301665</v>
      </c>
      <c r="I2975" s="1">
        <v>126699.3</v>
      </c>
    </row>
    <row r="2976" spans="1:9" x14ac:dyDescent="0.25">
      <c r="A2976" t="s">
        <v>21049</v>
      </c>
      <c r="B2976" t="s">
        <v>21050</v>
      </c>
      <c r="C2976" t="s">
        <v>21048</v>
      </c>
      <c r="D2976" t="s">
        <v>21047</v>
      </c>
      <c r="E2976" t="s">
        <v>14199</v>
      </c>
      <c r="F2976" t="s">
        <v>42</v>
      </c>
      <c r="G2976" s="2">
        <v>43409</v>
      </c>
      <c r="H2976" s="1">
        <v>20765</v>
      </c>
      <c r="I2976" s="1">
        <v>8721.2999999999993</v>
      </c>
    </row>
    <row r="2977" spans="1:9" x14ac:dyDescent="0.25">
      <c r="A2977" t="s">
        <v>21045</v>
      </c>
      <c r="B2977" t="s">
        <v>21046</v>
      </c>
      <c r="C2977" t="s">
        <v>4689</v>
      </c>
      <c r="D2977" t="s">
        <v>4688</v>
      </c>
      <c r="E2977" t="s">
        <v>14199</v>
      </c>
      <c r="F2977" t="s">
        <v>4</v>
      </c>
      <c r="G2977" s="2">
        <v>43367</v>
      </c>
      <c r="H2977" s="1">
        <v>758362</v>
      </c>
      <c r="I2977" s="1">
        <v>349875.93</v>
      </c>
    </row>
    <row r="2978" spans="1:9" x14ac:dyDescent="0.25">
      <c r="A2978" t="s">
        <v>21043</v>
      </c>
      <c r="B2978" t="s">
        <v>21044</v>
      </c>
      <c r="C2978" t="s">
        <v>8584</v>
      </c>
      <c r="D2978" t="s">
        <v>8583</v>
      </c>
      <c r="E2978" t="s">
        <v>14199</v>
      </c>
      <c r="F2978" t="s">
        <v>42</v>
      </c>
      <c r="G2978" s="2">
        <v>43390</v>
      </c>
      <c r="H2978" s="1">
        <v>113665</v>
      </c>
      <c r="I2978" s="1">
        <v>48559.05</v>
      </c>
    </row>
    <row r="2979" spans="1:9" x14ac:dyDescent="0.25">
      <c r="A2979" t="s">
        <v>21041</v>
      </c>
      <c r="B2979" t="s">
        <v>21042</v>
      </c>
      <c r="C2979" t="s">
        <v>21040</v>
      </c>
      <c r="D2979" t="s">
        <v>21039</v>
      </c>
      <c r="E2979" t="s">
        <v>14199</v>
      </c>
      <c r="F2979" t="s">
        <v>42</v>
      </c>
      <c r="G2979" s="2">
        <v>43390</v>
      </c>
      <c r="H2979" s="1">
        <v>4426</v>
      </c>
      <c r="I2979" s="1">
        <v>2213</v>
      </c>
    </row>
    <row r="2980" spans="1:9" x14ac:dyDescent="0.25">
      <c r="A2980" t="s">
        <v>21037</v>
      </c>
      <c r="B2980" t="s">
        <v>21038</v>
      </c>
      <c r="C2980" t="s">
        <v>21036</v>
      </c>
      <c r="D2980" t="s">
        <v>21035</v>
      </c>
      <c r="E2980" t="s">
        <v>14199</v>
      </c>
      <c r="F2980" t="s">
        <v>42</v>
      </c>
      <c r="G2980" s="2">
        <v>43432</v>
      </c>
      <c r="H2980" s="1">
        <v>440865</v>
      </c>
      <c r="I2980" s="1">
        <v>193632.5</v>
      </c>
    </row>
    <row r="2981" spans="1:9" x14ac:dyDescent="0.25">
      <c r="A2981" t="s">
        <v>21033</v>
      </c>
      <c r="B2981" t="s">
        <v>21034</v>
      </c>
      <c r="C2981" t="s">
        <v>5276</v>
      </c>
      <c r="D2981" t="s">
        <v>5275</v>
      </c>
      <c r="E2981" t="s">
        <v>14199</v>
      </c>
      <c r="F2981" t="s">
        <v>42</v>
      </c>
      <c r="G2981" s="2">
        <v>43171</v>
      </c>
      <c r="H2981" s="1">
        <v>8301</v>
      </c>
      <c r="I2981" s="1">
        <v>4150.5</v>
      </c>
    </row>
    <row r="2982" spans="1:9" x14ac:dyDescent="0.25">
      <c r="A2982" t="s">
        <v>21031</v>
      </c>
      <c r="B2982" t="s">
        <v>21032</v>
      </c>
      <c r="C2982" t="s">
        <v>21030</v>
      </c>
      <c r="D2982" t="s">
        <v>21029</v>
      </c>
      <c r="E2982" t="s">
        <v>14199</v>
      </c>
      <c r="F2982" t="s">
        <v>42</v>
      </c>
      <c r="G2982" s="2">
        <v>43404</v>
      </c>
      <c r="H2982" s="1">
        <v>60887</v>
      </c>
      <c r="I2982" s="1">
        <v>32952.769999999997</v>
      </c>
    </row>
    <row r="2983" spans="1:9" x14ac:dyDescent="0.25">
      <c r="A2983" t="s">
        <v>21027</v>
      </c>
      <c r="B2983" t="s">
        <v>21028</v>
      </c>
      <c r="C2983" t="s">
        <v>19116</v>
      </c>
      <c r="D2983" t="s">
        <v>19115</v>
      </c>
      <c r="E2983" t="s">
        <v>14199</v>
      </c>
      <c r="F2983" t="s">
        <v>42</v>
      </c>
      <c r="G2983" s="2">
        <v>43132</v>
      </c>
      <c r="H2983" s="1">
        <v>3557012</v>
      </c>
      <c r="I2983" s="1">
        <v>1778171.7</v>
      </c>
    </row>
    <row r="2984" spans="1:9" x14ac:dyDescent="0.25">
      <c r="A2984" t="s">
        <v>21025</v>
      </c>
      <c r="B2984" t="s">
        <v>21026</v>
      </c>
      <c r="C2984" t="s">
        <v>21024</v>
      </c>
      <c r="D2984" t="s">
        <v>21023</v>
      </c>
      <c r="E2984" t="s">
        <v>14199</v>
      </c>
      <c r="F2984" t="s">
        <v>42</v>
      </c>
      <c r="G2984" s="2">
        <v>43340</v>
      </c>
      <c r="H2984" s="1">
        <v>251118</v>
      </c>
      <c r="I2984" s="1">
        <v>105495.82</v>
      </c>
    </row>
    <row r="2985" spans="1:9" x14ac:dyDescent="0.25">
      <c r="A2985" t="s">
        <v>21021</v>
      </c>
      <c r="B2985" t="s">
        <v>21022</v>
      </c>
      <c r="C2985" t="s">
        <v>21020</v>
      </c>
      <c r="D2985" t="s">
        <v>21019</v>
      </c>
      <c r="E2985" t="s">
        <v>14199</v>
      </c>
      <c r="F2985" t="s">
        <v>42</v>
      </c>
      <c r="G2985" s="2">
        <v>43132</v>
      </c>
      <c r="H2985" s="1">
        <v>452697</v>
      </c>
      <c r="I2985" s="1">
        <v>181078.8</v>
      </c>
    </row>
    <row r="2986" spans="1:9" x14ac:dyDescent="0.25">
      <c r="A2986" t="s">
        <v>21017</v>
      </c>
      <c r="B2986" t="s">
        <v>21018</v>
      </c>
      <c r="C2986" t="s">
        <v>21016</v>
      </c>
      <c r="D2986" t="s">
        <v>21015</v>
      </c>
      <c r="E2986" t="s">
        <v>14199</v>
      </c>
      <c r="F2986" t="s">
        <v>42</v>
      </c>
      <c r="G2986" s="2">
        <v>43390</v>
      </c>
      <c r="H2986" s="1">
        <v>2287375</v>
      </c>
      <c r="I2986" s="1">
        <v>1055920.97</v>
      </c>
    </row>
    <row r="2987" spans="1:9" x14ac:dyDescent="0.25">
      <c r="A2987" t="s">
        <v>21013</v>
      </c>
      <c r="B2987" t="s">
        <v>21014</v>
      </c>
      <c r="C2987" t="s">
        <v>21012</v>
      </c>
      <c r="D2987" t="s">
        <v>21011</v>
      </c>
      <c r="E2987" t="s">
        <v>14199</v>
      </c>
      <c r="F2987" t="s">
        <v>42</v>
      </c>
      <c r="G2987" s="2">
        <v>43346</v>
      </c>
      <c r="H2987" s="1">
        <v>164725</v>
      </c>
      <c r="I2987" s="1">
        <v>75732.600000000006</v>
      </c>
    </row>
    <row r="2988" spans="1:9" x14ac:dyDescent="0.25">
      <c r="A2988" t="s">
        <v>21009</v>
      </c>
      <c r="B2988" t="s">
        <v>21010</v>
      </c>
      <c r="C2988" t="s">
        <v>21005</v>
      </c>
      <c r="D2988" t="s">
        <v>21008</v>
      </c>
      <c r="E2988" t="s">
        <v>14199</v>
      </c>
      <c r="F2988" t="s">
        <v>42</v>
      </c>
      <c r="G2988" s="2">
        <v>43362</v>
      </c>
      <c r="H2988" s="1">
        <v>10249</v>
      </c>
      <c r="I2988" s="1">
        <v>4304.58</v>
      </c>
    </row>
    <row r="2989" spans="1:9" x14ac:dyDescent="0.25">
      <c r="A2989" t="s">
        <v>21006</v>
      </c>
      <c r="B2989" t="s">
        <v>21007</v>
      </c>
      <c r="C2989" t="s">
        <v>21005</v>
      </c>
      <c r="D2989" t="s">
        <v>21004</v>
      </c>
      <c r="E2989" t="s">
        <v>14199</v>
      </c>
      <c r="F2989" t="s">
        <v>42</v>
      </c>
      <c r="G2989" s="2">
        <v>43362</v>
      </c>
      <c r="H2989" s="1">
        <v>9655</v>
      </c>
      <c r="I2989" s="1">
        <v>4055.1</v>
      </c>
    </row>
    <row r="2990" spans="1:9" x14ac:dyDescent="0.25">
      <c r="A2990" t="s">
        <v>21002</v>
      </c>
      <c r="B2990" t="s">
        <v>21003</v>
      </c>
      <c r="C2990" t="s">
        <v>21001</v>
      </c>
      <c r="D2990" t="s">
        <v>21000</v>
      </c>
      <c r="E2990" t="s">
        <v>14199</v>
      </c>
      <c r="F2990" t="s">
        <v>42</v>
      </c>
      <c r="G2990" s="2">
        <v>43202</v>
      </c>
      <c r="H2990" s="1">
        <v>454335</v>
      </c>
      <c r="I2990" s="1">
        <v>227167.5</v>
      </c>
    </row>
    <row r="2991" spans="1:9" x14ac:dyDescent="0.25">
      <c r="A2991" t="s">
        <v>20998</v>
      </c>
      <c r="B2991" t="s">
        <v>20999</v>
      </c>
      <c r="C2991" t="s">
        <v>20997</v>
      </c>
      <c r="D2991" t="s">
        <v>20996</v>
      </c>
      <c r="E2991" t="s">
        <v>14199</v>
      </c>
      <c r="F2991" t="s">
        <v>42</v>
      </c>
      <c r="G2991" s="2">
        <v>43368</v>
      </c>
      <c r="H2991" s="1">
        <v>378021</v>
      </c>
      <c r="I2991" s="1">
        <v>207822.63</v>
      </c>
    </row>
    <row r="2992" spans="1:9" x14ac:dyDescent="0.25">
      <c r="A2992" t="s">
        <v>20994</v>
      </c>
      <c r="B2992" t="s">
        <v>20995</v>
      </c>
      <c r="C2992" t="s">
        <v>5306</v>
      </c>
      <c r="D2992" t="s">
        <v>5305</v>
      </c>
      <c r="E2992" t="s">
        <v>14199</v>
      </c>
      <c r="F2992" t="s">
        <v>42</v>
      </c>
      <c r="G2992" s="2">
        <v>43172</v>
      </c>
      <c r="H2992" s="1">
        <v>162057</v>
      </c>
      <c r="I2992" s="1">
        <v>81028.5</v>
      </c>
    </row>
    <row r="2993" spans="1:9" x14ac:dyDescent="0.25">
      <c r="A2993" t="s">
        <v>20992</v>
      </c>
      <c r="B2993" t="s">
        <v>20993</v>
      </c>
      <c r="C2993" t="s">
        <v>20991</v>
      </c>
      <c r="D2993" t="s">
        <v>20990</v>
      </c>
      <c r="E2993" t="s">
        <v>14199</v>
      </c>
      <c r="F2993" t="s">
        <v>42</v>
      </c>
      <c r="G2993" s="2">
        <v>43368</v>
      </c>
      <c r="H2993" s="1">
        <v>22975</v>
      </c>
      <c r="I2993" s="1">
        <v>9649.5</v>
      </c>
    </row>
    <row r="2994" spans="1:9" x14ac:dyDescent="0.25">
      <c r="A2994" t="s">
        <v>20988</v>
      </c>
      <c r="B2994" t="s">
        <v>20989</v>
      </c>
      <c r="C2994" t="s">
        <v>20987</v>
      </c>
      <c r="D2994" t="s">
        <v>20986</v>
      </c>
      <c r="E2994" t="s">
        <v>14199</v>
      </c>
      <c r="F2994" t="s">
        <v>42</v>
      </c>
      <c r="G2994" s="2">
        <v>43350</v>
      </c>
      <c r="H2994" s="1">
        <v>118543</v>
      </c>
      <c r="I2994" s="1">
        <v>51525.77</v>
      </c>
    </row>
    <row r="2995" spans="1:9" x14ac:dyDescent="0.25">
      <c r="A2995" t="s">
        <v>20984</v>
      </c>
      <c r="B2995" t="s">
        <v>20985</v>
      </c>
      <c r="C2995" t="s">
        <v>20983</v>
      </c>
      <c r="D2995" t="s">
        <v>20982</v>
      </c>
      <c r="E2995" t="s">
        <v>14199</v>
      </c>
      <c r="F2995" t="s">
        <v>42</v>
      </c>
      <c r="G2995" s="2">
        <v>43363</v>
      </c>
      <c r="H2995" s="1">
        <v>1221925</v>
      </c>
      <c r="I2995" s="1">
        <v>574894.76</v>
      </c>
    </row>
    <row r="2996" spans="1:9" x14ac:dyDescent="0.25">
      <c r="A2996" t="s">
        <v>20980</v>
      </c>
      <c r="B2996" t="s">
        <v>20981</v>
      </c>
      <c r="C2996" t="s">
        <v>20979</v>
      </c>
      <c r="D2996" t="s">
        <v>20978</v>
      </c>
      <c r="E2996" t="s">
        <v>14199</v>
      </c>
      <c r="F2996" t="s">
        <v>42</v>
      </c>
      <c r="G2996" s="2">
        <v>43367</v>
      </c>
      <c r="H2996" s="1">
        <v>90056</v>
      </c>
      <c r="I2996" s="1">
        <v>37823.519999999997</v>
      </c>
    </row>
    <row r="2997" spans="1:9" x14ac:dyDescent="0.25">
      <c r="A2997" t="s">
        <v>20976</v>
      </c>
      <c r="B2997" t="s">
        <v>20977</v>
      </c>
      <c r="C2997" t="s">
        <v>20975</v>
      </c>
      <c r="D2997" t="s">
        <v>20974</v>
      </c>
      <c r="E2997" t="s">
        <v>14199</v>
      </c>
      <c r="F2997" t="s">
        <v>42</v>
      </c>
      <c r="G2997" s="2">
        <v>43367</v>
      </c>
      <c r="H2997" s="1">
        <v>602351</v>
      </c>
      <c r="I2997" s="1">
        <v>252987.42</v>
      </c>
    </row>
    <row r="2998" spans="1:9" x14ac:dyDescent="0.25">
      <c r="A2998" t="s">
        <v>20972</v>
      </c>
      <c r="B2998" t="s">
        <v>20973</v>
      </c>
      <c r="C2998" t="s">
        <v>20971</v>
      </c>
      <c r="D2998" t="s">
        <v>20970</v>
      </c>
      <c r="E2998" t="s">
        <v>14199</v>
      </c>
      <c r="F2998" t="s">
        <v>42</v>
      </c>
      <c r="G2998" s="2">
        <v>43367</v>
      </c>
      <c r="H2998" s="1">
        <v>468664</v>
      </c>
      <c r="I2998" s="1">
        <v>196838.88</v>
      </c>
    </row>
    <row r="2999" spans="1:9" x14ac:dyDescent="0.25">
      <c r="A2999" t="s">
        <v>20968</v>
      </c>
      <c r="B2999" t="s">
        <v>20969</v>
      </c>
      <c r="C2999" t="s">
        <v>20967</v>
      </c>
      <c r="D2999" t="s">
        <v>20966</v>
      </c>
      <c r="E2999" t="s">
        <v>14199</v>
      </c>
      <c r="F2999" t="s">
        <v>42</v>
      </c>
      <c r="G2999" s="2">
        <v>43392</v>
      </c>
      <c r="H2999" s="1">
        <v>40790</v>
      </c>
      <c r="I2999" s="1">
        <v>17131.8</v>
      </c>
    </row>
    <row r="3000" spans="1:9" x14ac:dyDescent="0.25">
      <c r="A3000" t="s">
        <v>20964</v>
      </c>
      <c r="B3000" t="s">
        <v>20965</v>
      </c>
      <c r="C3000" t="s">
        <v>8914</v>
      </c>
      <c r="D3000" t="s">
        <v>8913</v>
      </c>
      <c r="E3000" t="s">
        <v>14199</v>
      </c>
      <c r="F3000" t="s">
        <v>42</v>
      </c>
      <c r="G3000" s="2">
        <v>43377</v>
      </c>
      <c r="H3000" s="1">
        <v>196636</v>
      </c>
      <c r="I3000" s="1">
        <v>82587.12</v>
      </c>
    </row>
    <row r="3001" spans="1:9" x14ac:dyDescent="0.25">
      <c r="A3001" t="s">
        <v>20962</v>
      </c>
      <c r="B3001" t="s">
        <v>20963</v>
      </c>
      <c r="C3001" t="s">
        <v>867</v>
      </c>
      <c r="D3001" t="s">
        <v>866</v>
      </c>
      <c r="E3001" t="s">
        <v>14199</v>
      </c>
      <c r="F3001" t="s">
        <v>42</v>
      </c>
      <c r="G3001" s="2">
        <v>43375</v>
      </c>
      <c r="H3001" s="1">
        <v>547895</v>
      </c>
      <c r="I3001" s="1">
        <v>240635.99</v>
      </c>
    </row>
    <row r="3002" spans="1:9" x14ac:dyDescent="0.25">
      <c r="A3002" t="s">
        <v>20960</v>
      </c>
      <c r="B3002" t="s">
        <v>20961</v>
      </c>
      <c r="C3002" t="s">
        <v>4577</v>
      </c>
      <c r="D3002" t="s">
        <v>4576</v>
      </c>
      <c r="E3002" t="s">
        <v>14199</v>
      </c>
      <c r="F3002" t="s">
        <v>4</v>
      </c>
      <c r="G3002" s="2">
        <v>43444</v>
      </c>
      <c r="H3002" s="1">
        <v>378368</v>
      </c>
      <c r="I3002" s="1">
        <v>159143.28</v>
      </c>
    </row>
    <row r="3003" spans="1:9" x14ac:dyDescent="0.25">
      <c r="A3003" t="s">
        <v>20958</v>
      </c>
      <c r="B3003" t="s">
        <v>20959</v>
      </c>
      <c r="C3003" t="s">
        <v>123</v>
      </c>
      <c r="D3003" t="s">
        <v>122</v>
      </c>
      <c r="E3003" t="s">
        <v>14199</v>
      </c>
      <c r="F3003" t="s">
        <v>4</v>
      </c>
      <c r="G3003" s="2">
        <v>43392</v>
      </c>
      <c r="H3003" s="1">
        <v>998532</v>
      </c>
      <c r="I3003" s="1">
        <v>425105.04</v>
      </c>
    </row>
    <row r="3004" spans="1:9" x14ac:dyDescent="0.25">
      <c r="A3004" t="s">
        <v>20956</v>
      </c>
      <c r="B3004" t="s">
        <v>20957</v>
      </c>
      <c r="C3004" t="s">
        <v>9919</v>
      </c>
      <c r="D3004" t="s">
        <v>9918</v>
      </c>
      <c r="E3004" t="s">
        <v>14199</v>
      </c>
      <c r="F3004" t="s">
        <v>42</v>
      </c>
      <c r="G3004" s="2">
        <v>43374</v>
      </c>
      <c r="H3004" s="1">
        <v>1000618</v>
      </c>
      <c r="I3004" s="1">
        <v>550339.9</v>
      </c>
    </row>
    <row r="3005" spans="1:9" x14ac:dyDescent="0.25">
      <c r="A3005" t="s">
        <v>20954</v>
      </c>
      <c r="B3005" t="s">
        <v>20955</v>
      </c>
      <c r="C3005" t="s">
        <v>4487</v>
      </c>
      <c r="D3005" t="s">
        <v>4486</v>
      </c>
      <c r="E3005" t="s">
        <v>14199</v>
      </c>
      <c r="F3005" t="s">
        <v>42</v>
      </c>
      <c r="G3005" s="2">
        <v>43381</v>
      </c>
      <c r="H3005" s="1">
        <v>779528</v>
      </c>
      <c r="I3005" s="1">
        <v>340104.92</v>
      </c>
    </row>
    <row r="3006" spans="1:9" x14ac:dyDescent="0.25">
      <c r="A3006" t="s">
        <v>20952</v>
      </c>
      <c r="B3006" t="s">
        <v>20953</v>
      </c>
      <c r="C3006" t="s">
        <v>11269</v>
      </c>
      <c r="D3006" t="s">
        <v>11268</v>
      </c>
      <c r="E3006" t="s">
        <v>14199</v>
      </c>
      <c r="F3006" t="s">
        <v>4</v>
      </c>
      <c r="G3006" s="2">
        <v>43369</v>
      </c>
      <c r="H3006" s="1">
        <v>14229</v>
      </c>
      <c r="I3006" s="1">
        <v>5976.18</v>
      </c>
    </row>
    <row r="3007" spans="1:9" x14ac:dyDescent="0.25">
      <c r="A3007" t="s">
        <v>20950</v>
      </c>
      <c r="B3007" t="s">
        <v>20951</v>
      </c>
      <c r="C3007" t="s">
        <v>1269</v>
      </c>
      <c r="D3007" t="s">
        <v>1268</v>
      </c>
      <c r="E3007" t="s">
        <v>14199</v>
      </c>
      <c r="F3007" t="s">
        <v>42</v>
      </c>
      <c r="G3007" s="2">
        <v>43388</v>
      </c>
      <c r="H3007" s="1">
        <v>73057</v>
      </c>
      <c r="I3007" s="1">
        <v>30683.94</v>
      </c>
    </row>
    <row r="3008" spans="1:9" x14ac:dyDescent="0.25">
      <c r="A3008" t="s">
        <v>20948</v>
      </c>
      <c r="B3008" t="s">
        <v>20949</v>
      </c>
      <c r="C3008" t="s">
        <v>20947</v>
      </c>
      <c r="D3008" t="s">
        <v>20946</v>
      </c>
      <c r="E3008" t="s">
        <v>14199</v>
      </c>
      <c r="F3008" t="s">
        <v>42</v>
      </c>
      <c r="G3008" s="2">
        <v>43388</v>
      </c>
      <c r="H3008" s="1">
        <v>15936</v>
      </c>
      <c r="I3008" s="1">
        <v>7968</v>
      </c>
    </row>
    <row r="3009" spans="1:9" x14ac:dyDescent="0.25">
      <c r="A3009" t="s">
        <v>20944</v>
      </c>
      <c r="B3009" t="s">
        <v>20945</v>
      </c>
      <c r="C3009" t="s">
        <v>6031</v>
      </c>
      <c r="D3009" t="s">
        <v>6030</v>
      </c>
      <c r="E3009" t="s">
        <v>14199</v>
      </c>
      <c r="F3009" t="s">
        <v>4</v>
      </c>
      <c r="G3009" s="2">
        <v>43361</v>
      </c>
      <c r="H3009" s="1">
        <v>177626</v>
      </c>
      <c r="I3009" s="1">
        <v>74602.92</v>
      </c>
    </row>
    <row r="3010" spans="1:9" x14ac:dyDescent="0.25">
      <c r="A3010" t="s">
        <v>20942</v>
      </c>
      <c r="B3010" t="s">
        <v>20943</v>
      </c>
      <c r="C3010" t="s">
        <v>20941</v>
      </c>
      <c r="D3010" t="s">
        <v>20940</v>
      </c>
      <c r="E3010" t="s">
        <v>14199</v>
      </c>
      <c r="F3010" t="s">
        <v>42</v>
      </c>
      <c r="G3010" s="2">
        <v>43446</v>
      </c>
      <c r="H3010" s="1">
        <v>140765</v>
      </c>
      <c r="I3010" s="1">
        <v>59121.3</v>
      </c>
    </row>
    <row r="3011" spans="1:9" x14ac:dyDescent="0.25">
      <c r="A3011" t="s">
        <v>20938</v>
      </c>
      <c r="B3011" t="s">
        <v>20939</v>
      </c>
      <c r="C3011" t="s">
        <v>20937</v>
      </c>
      <c r="D3011" t="s">
        <v>20936</v>
      </c>
      <c r="E3011" t="s">
        <v>14199</v>
      </c>
      <c r="F3011" t="s">
        <v>42</v>
      </c>
      <c r="G3011" s="2">
        <v>43362</v>
      </c>
      <c r="H3011" s="1">
        <v>128747</v>
      </c>
      <c r="I3011" s="1">
        <v>54073.74</v>
      </c>
    </row>
    <row r="3012" spans="1:9" x14ac:dyDescent="0.25">
      <c r="A3012" t="s">
        <v>20934</v>
      </c>
      <c r="B3012" t="s">
        <v>20935</v>
      </c>
      <c r="C3012" t="s">
        <v>20933</v>
      </c>
      <c r="D3012" t="s">
        <v>20932</v>
      </c>
      <c r="E3012" t="s">
        <v>14199</v>
      </c>
      <c r="F3012" t="s">
        <v>42</v>
      </c>
      <c r="G3012" s="2">
        <v>43430</v>
      </c>
      <c r="H3012" s="1">
        <v>217375</v>
      </c>
      <c r="I3012" s="1">
        <v>106726.16</v>
      </c>
    </row>
    <row r="3013" spans="1:9" x14ac:dyDescent="0.25">
      <c r="A3013" t="s">
        <v>20930</v>
      </c>
      <c r="B3013" t="s">
        <v>20931</v>
      </c>
      <c r="C3013" t="s">
        <v>8930</v>
      </c>
      <c r="D3013" t="s">
        <v>8929</v>
      </c>
      <c r="E3013" t="s">
        <v>14199</v>
      </c>
      <c r="F3013" t="s">
        <v>42</v>
      </c>
      <c r="G3013" s="2">
        <v>43339</v>
      </c>
      <c r="H3013" s="1">
        <v>581527</v>
      </c>
      <c r="I3013" s="1">
        <v>299041.67</v>
      </c>
    </row>
    <row r="3014" spans="1:9" x14ac:dyDescent="0.25">
      <c r="A3014" t="s">
        <v>20928</v>
      </c>
      <c r="B3014" t="s">
        <v>20929</v>
      </c>
      <c r="C3014" t="s">
        <v>20927</v>
      </c>
      <c r="D3014" t="s">
        <v>20926</v>
      </c>
      <c r="E3014" t="s">
        <v>14199</v>
      </c>
      <c r="F3014" t="s">
        <v>42</v>
      </c>
      <c r="G3014" s="2">
        <v>43411</v>
      </c>
      <c r="H3014" s="1">
        <v>58924</v>
      </c>
      <c r="I3014" s="1">
        <v>26605.26</v>
      </c>
    </row>
    <row r="3015" spans="1:9" x14ac:dyDescent="0.25">
      <c r="A3015" t="s">
        <v>20924</v>
      </c>
      <c r="B3015" t="s">
        <v>20925</v>
      </c>
      <c r="C3015" t="s">
        <v>20923</v>
      </c>
      <c r="D3015" t="s">
        <v>20922</v>
      </c>
      <c r="E3015" t="s">
        <v>14199</v>
      </c>
      <c r="F3015" t="s">
        <v>42</v>
      </c>
      <c r="G3015" s="2">
        <v>43395</v>
      </c>
      <c r="H3015" s="1">
        <v>59090</v>
      </c>
      <c r="I3015" s="1">
        <v>24817.8</v>
      </c>
    </row>
    <row r="3016" spans="1:9" x14ac:dyDescent="0.25">
      <c r="A3016" t="s">
        <v>20920</v>
      </c>
      <c r="B3016" t="s">
        <v>20921</v>
      </c>
      <c r="C3016" t="s">
        <v>17852</v>
      </c>
      <c r="D3016" t="s">
        <v>17851</v>
      </c>
      <c r="E3016" t="s">
        <v>14199</v>
      </c>
      <c r="F3016" t="s">
        <v>4</v>
      </c>
      <c r="G3016" s="2">
        <v>43404</v>
      </c>
      <c r="H3016" s="1">
        <v>10958</v>
      </c>
      <c r="I3016" s="1">
        <v>5479</v>
      </c>
    </row>
    <row r="3017" spans="1:9" x14ac:dyDescent="0.25">
      <c r="A3017" t="s">
        <v>20918</v>
      </c>
      <c r="B3017" t="s">
        <v>20919</v>
      </c>
      <c r="C3017" t="s">
        <v>20917</v>
      </c>
      <c r="D3017" t="s">
        <v>20916</v>
      </c>
      <c r="E3017" t="s">
        <v>14199</v>
      </c>
      <c r="F3017" t="s">
        <v>42</v>
      </c>
      <c r="G3017" s="2">
        <v>43388</v>
      </c>
      <c r="H3017" s="1">
        <v>4019</v>
      </c>
      <c r="I3017" s="1">
        <v>1687.98</v>
      </c>
    </row>
    <row r="3018" spans="1:9" x14ac:dyDescent="0.25">
      <c r="A3018" t="s">
        <v>20914</v>
      </c>
      <c r="B3018" t="s">
        <v>20915</v>
      </c>
      <c r="C3018" t="s">
        <v>20913</v>
      </c>
      <c r="D3018" t="s">
        <v>20912</v>
      </c>
      <c r="E3018" t="s">
        <v>14199</v>
      </c>
      <c r="F3018" t="s">
        <v>4</v>
      </c>
      <c r="G3018" s="2">
        <v>43375</v>
      </c>
      <c r="H3018" s="1">
        <v>38926</v>
      </c>
      <c r="I3018" s="1">
        <v>21409.3</v>
      </c>
    </row>
    <row r="3019" spans="1:9" x14ac:dyDescent="0.25">
      <c r="A3019" t="s">
        <v>20910</v>
      </c>
      <c r="B3019" t="s">
        <v>20911</v>
      </c>
      <c r="C3019" t="s">
        <v>8357</v>
      </c>
      <c r="D3019" t="s">
        <v>8356</v>
      </c>
      <c r="E3019" t="s">
        <v>14199</v>
      </c>
      <c r="F3019" t="s">
        <v>42</v>
      </c>
      <c r="G3019" s="2">
        <v>43433</v>
      </c>
      <c r="H3019" s="1">
        <v>186149</v>
      </c>
      <c r="I3019" s="1">
        <v>78182.58</v>
      </c>
    </row>
    <row r="3020" spans="1:9" x14ac:dyDescent="0.25">
      <c r="A3020" t="s">
        <v>20908</v>
      </c>
      <c r="B3020" t="s">
        <v>20909</v>
      </c>
      <c r="C3020" t="s">
        <v>9911</v>
      </c>
      <c r="D3020" t="s">
        <v>9910</v>
      </c>
      <c r="E3020" t="s">
        <v>14199</v>
      </c>
      <c r="F3020" t="s">
        <v>42</v>
      </c>
      <c r="G3020" s="2">
        <v>43362</v>
      </c>
      <c r="H3020" s="1">
        <v>89323</v>
      </c>
      <c r="I3020" s="1">
        <v>42591.02</v>
      </c>
    </row>
    <row r="3021" spans="1:9" x14ac:dyDescent="0.25">
      <c r="A3021" t="s">
        <v>20906</v>
      </c>
      <c r="B3021" t="s">
        <v>20907</v>
      </c>
      <c r="C3021" t="s">
        <v>20905</v>
      </c>
      <c r="D3021" t="s">
        <v>20904</v>
      </c>
      <c r="E3021" t="s">
        <v>14199</v>
      </c>
      <c r="F3021" t="s">
        <v>42</v>
      </c>
      <c r="G3021" s="2">
        <v>43395</v>
      </c>
      <c r="H3021" s="1">
        <v>127466</v>
      </c>
      <c r="I3021" s="1">
        <v>53535.72</v>
      </c>
    </row>
    <row r="3022" spans="1:9" x14ac:dyDescent="0.25">
      <c r="A3022" t="s">
        <v>20902</v>
      </c>
      <c r="B3022" t="s">
        <v>20903</v>
      </c>
      <c r="C3022" t="s">
        <v>20901</v>
      </c>
      <c r="D3022" t="s">
        <v>20900</v>
      </c>
      <c r="E3022" t="s">
        <v>14199</v>
      </c>
      <c r="F3022" t="s">
        <v>4</v>
      </c>
      <c r="G3022" s="2">
        <v>43369</v>
      </c>
      <c r="H3022" s="1">
        <v>289757</v>
      </c>
      <c r="I3022" s="1">
        <v>132922.35999999999</v>
      </c>
    </row>
    <row r="3023" spans="1:9" x14ac:dyDescent="0.25">
      <c r="A3023" t="s">
        <v>20898</v>
      </c>
      <c r="B3023" t="s">
        <v>20899</v>
      </c>
      <c r="C3023" t="s">
        <v>20897</v>
      </c>
      <c r="D3023" t="s">
        <v>20896</v>
      </c>
      <c r="E3023" t="s">
        <v>14199</v>
      </c>
      <c r="F3023" t="s">
        <v>4</v>
      </c>
      <c r="G3023" s="2">
        <v>43388</v>
      </c>
      <c r="H3023" s="1">
        <v>19492</v>
      </c>
      <c r="I3023" s="1">
        <v>9746</v>
      </c>
    </row>
    <row r="3024" spans="1:9" x14ac:dyDescent="0.25">
      <c r="A3024" t="s">
        <v>20894</v>
      </c>
      <c r="B3024" t="s">
        <v>20895</v>
      </c>
      <c r="C3024" t="s">
        <v>20893</v>
      </c>
      <c r="D3024" t="s">
        <v>20892</v>
      </c>
      <c r="E3024" t="s">
        <v>14199</v>
      </c>
      <c r="F3024" t="s">
        <v>42</v>
      </c>
      <c r="G3024" s="2">
        <v>43409</v>
      </c>
      <c r="H3024" s="1">
        <v>16396</v>
      </c>
      <c r="I3024" s="1">
        <v>6963.54</v>
      </c>
    </row>
    <row r="3025" spans="1:9" x14ac:dyDescent="0.25">
      <c r="A3025" t="s">
        <v>20890</v>
      </c>
      <c r="B3025" t="s">
        <v>20891</v>
      </c>
      <c r="C3025" t="s">
        <v>20889</v>
      </c>
      <c r="D3025" t="s">
        <v>20888</v>
      </c>
      <c r="E3025" t="s">
        <v>14199</v>
      </c>
      <c r="F3025" t="s">
        <v>42</v>
      </c>
      <c r="G3025" s="2">
        <v>43375</v>
      </c>
      <c r="H3025" s="1">
        <v>108972</v>
      </c>
      <c r="I3025" s="1">
        <v>47274.03</v>
      </c>
    </row>
    <row r="3026" spans="1:9" x14ac:dyDescent="0.25">
      <c r="A3026" t="s">
        <v>20886</v>
      </c>
      <c r="B3026" t="s">
        <v>20887</v>
      </c>
      <c r="C3026" t="s">
        <v>20885</v>
      </c>
      <c r="D3026" t="s">
        <v>20884</v>
      </c>
      <c r="E3026" t="s">
        <v>14199</v>
      </c>
      <c r="F3026" t="s">
        <v>4</v>
      </c>
      <c r="G3026" s="2">
        <v>43367</v>
      </c>
      <c r="H3026" s="1">
        <v>85949</v>
      </c>
      <c r="I3026" s="1">
        <v>38998.5</v>
      </c>
    </row>
    <row r="3027" spans="1:9" x14ac:dyDescent="0.25">
      <c r="A3027" t="s">
        <v>20882</v>
      </c>
      <c r="B3027" t="s">
        <v>20883</v>
      </c>
      <c r="C3027" t="s">
        <v>10416</v>
      </c>
      <c r="D3027" t="s">
        <v>10415</v>
      </c>
      <c r="E3027" t="s">
        <v>14199</v>
      </c>
      <c r="F3027" t="s">
        <v>42</v>
      </c>
      <c r="G3027" s="2">
        <v>43384</v>
      </c>
      <c r="H3027" s="1">
        <v>55587</v>
      </c>
      <c r="I3027" s="1">
        <v>27793.5</v>
      </c>
    </row>
    <row r="3028" spans="1:9" x14ac:dyDescent="0.25">
      <c r="A3028" t="s">
        <v>20880</v>
      </c>
      <c r="B3028" t="s">
        <v>20881</v>
      </c>
      <c r="C3028" t="s">
        <v>10866</v>
      </c>
      <c r="D3028" t="s">
        <v>10865</v>
      </c>
      <c r="E3028" t="s">
        <v>14199</v>
      </c>
      <c r="F3028" t="s">
        <v>42</v>
      </c>
      <c r="G3028" s="2">
        <v>43444</v>
      </c>
      <c r="H3028" s="1">
        <v>379844</v>
      </c>
      <c r="I3028" s="1">
        <v>161393.74</v>
      </c>
    </row>
    <row r="3029" spans="1:9" x14ac:dyDescent="0.25">
      <c r="A3029" t="s">
        <v>20878</v>
      </c>
      <c r="B3029" t="s">
        <v>20879</v>
      </c>
      <c r="C3029" t="s">
        <v>7212</v>
      </c>
      <c r="D3029" t="s">
        <v>7211</v>
      </c>
      <c r="E3029" t="s">
        <v>14199</v>
      </c>
      <c r="F3029" t="s">
        <v>42</v>
      </c>
      <c r="G3029" s="2">
        <v>43350</v>
      </c>
      <c r="H3029" s="1">
        <v>53827</v>
      </c>
      <c r="I3029" s="1">
        <v>26500.54</v>
      </c>
    </row>
    <row r="3030" spans="1:9" x14ac:dyDescent="0.25">
      <c r="A3030" t="s">
        <v>20876</v>
      </c>
      <c r="B3030" t="s">
        <v>20877</v>
      </c>
      <c r="C3030" t="s">
        <v>20875</v>
      </c>
      <c r="D3030" t="s">
        <v>20874</v>
      </c>
      <c r="E3030" t="s">
        <v>14199</v>
      </c>
      <c r="F3030" t="s">
        <v>4</v>
      </c>
      <c r="G3030" s="2">
        <v>43439</v>
      </c>
      <c r="H3030" s="1">
        <v>1015654</v>
      </c>
      <c r="I3030" s="1">
        <v>426574.68</v>
      </c>
    </row>
    <row r="3031" spans="1:9" x14ac:dyDescent="0.25">
      <c r="A3031" t="s">
        <v>20872</v>
      </c>
      <c r="B3031" t="s">
        <v>20873</v>
      </c>
      <c r="C3031" t="s">
        <v>7863</v>
      </c>
      <c r="D3031" t="s">
        <v>7862</v>
      </c>
      <c r="E3031" t="s">
        <v>14199</v>
      </c>
      <c r="F3031" t="s">
        <v>42</v>
      </c>
      <c r="G3031" s="2">
        <v>43374</v>
      </c>
      <c r="H3031" s="1">
        <v>15518</v>
      </c>
      <c r="I3031" s="1">
        <v>7759</v>
      </c>
    </row>
    <row r="3032" spans="1:9" x14ac:dyDescent="0.25">
      <c r="A3032" t="s">
        <v>20870</v>
      </c>
      <c r="B3032" t="s">
        <v>20871</v>
      </c>
      <c r="C3032" t="s">
        <v>5012</v>
      </c>
      <c r="D3032" t="s">
        <v>5011</v>
      </c>
      <c r="E3032" t="s">
        <v>14199</v>
      </c>
      <c r="F3032" t="s">
        <v>42</v>
      </c>
      <c r="G3032" s="2">
        <v>43367</v>
      </c>
      <c r="H3032" s="1">
        <v>60805</v>
      </c>
      <c r="I3032" s="1">
        <v>30402.5</v>
      </c>
    </row>
    <row r="3033" spans="1:9" x14ac:dyDescent="0.25">
      <c r="A3033" t="s">
        <v>20868</v>
      </c>
      <c r="B3033" t="s">
        <v>20869</v>
      </c>
      <c r="C3033" t="s">
        <v>20867</v>
      </c>
      <c r="D3033" t="s">
        <v>20866</v>
      </c>
      <c r="E3033" t="s">
        <v>14199</v>
      </c>
      <c r="F3033" t="s">
        <v>42</v>
      </c>
      <c r="G3033" s="2">
        <v>43384</v>
      </c>
      <c r="H3033" s="1">
        <v>1456625</v>
      </c>
      <c r="I3033" s="1">
        <v>797582.66</v>
      </c>
    </row>
    <row r="3034" spans="1:9" x14ac:dyDescent="0.25">
      <c r="A3034" t="s">
        <v>20864</v>
      </c>
      <c r="B3034" t="s">
        <v>20865</v>
      </c>
      <c r="C3034" t="s">
        <v>6329</v>
      </c>
      <c r="D3034" t="s">
        <v>6328</v>
      </c>
      <c r="E3034" t="s">
        <v>14199</v>
      </c>
      <c r="F3034" t="s">
        <v>42</v>
      </c>
      <c r="G3034" s="2">
        <v>43404</v>
      </c>
      <c r="H3034" s="1">
        <v>286486</v>
      </c>
      <c r="I3034" s="1">
        <v>128440.04</v>
      </c>
    </row>
    <row r="3035" spans="1:9" x14ac:dyDescent="0.25">
      <c r="A3035" t="s">
        <v>20862</v>
      </c>
      <c r="B3035" t="s">
        <v>20863</v>
      </c>
      <c r="C3035" t="s">
        <v>20861</v>
      </c>
      <c r="D3035" t="s">
        <v>20860</v>
      </c>
      <c r="E3035" t="s">
        <v>14199</v>
      </c>
      <c r="F3035" t="s">
        <v>4</v>
      </c>
      <c r="G3035" s="2">
        <v>43377</v>
      </c>
      <c r="H3035" s="1">
        <v>1947</v>
      </c>
      <c r="I3035" s="1">
        <v>817.74</v>
      </c>
    </row>
    <row r="3036" spans="1:9" x14ac:dyDescent="0.25">
      <c r="A3036" t="s">
        <v>20858</v>
      </c>
      <c r="B3036" t="s">
        <v>20859</v>
      </c>
      <c r="C3036" t="s">
        <v>20857</v>
      </c>
      <c r="D3036" t="s">
        <v>20856</v>
      </c>
      <c r="E3036" t="s">
        <v>14199</v>
      </c>
      <c r="F3036" t="s">
        <v>4</v>
      </c>
      <c r="G3036" s="2">
        <v>43423</v>
      </c>
      <c r="H3036" s="1">
        <v>94112</v>
      </c>
      <c r="I3036" s="1">
        <v>40632.559999999998</v>
      </c>
    </row>
    <row r="3037" spans="1:9" x14ac:dyDescent="0.25">
      <c r="A3037" t="s">
        <v>20854</v>
      </c>
      <c r="B3037" t="s">
        <v>20855</v>
      </c>
      <c r="C3037" t="s">
        <v>20853</v>
      </c>
      <c r="D3037" t="s">
        <v>20852</v>
      </c>
      <c r="E3037" t="s">
        <v>14199</v>
      </c>
      <c r="F3037" t="s">
        <v>42</v>
      </c>
      <c r="G3037" s="2">
        <v>43339</v>
      </c>
      <c r="H3037" s="1">
        <v>125501</v>
      </c>
      <c r="I3037" s="1">
        <v>52710.42</v>
      </c>
    </row>
    <row r="3038" spans="1:9" x14ac:dyDescent="0.25">
      <c r="A3038" t="s">
        <v>20850</v>
      </c>
      <c r="B3038" t="s">
        <v>20851</v>
      </c>
      <c r="C3038" t="s">
        <v>20849</v>
      </c>
      <c r="D3038" t="s">
        <v>20848</v>
      </c>
      <c r="E3038" t="s">
        <v>14199</v>
      </c>
      <c r="F3038" t="s">
        <v>42</v>
      </c>
      <c r="G3038" s="2">
        <v>43363</v>
      </c>
      <c r="H3038" s="1">
        <v>2151711</v>
      </c>
      <c r="I3038" s="1">
        <v>903718.62</v>
      </c>
    </row>
    <row r="3039" spans="1:9" x14ac:dyDescent="0.25">
      <c r="A3039" t="s">
        <v>20846</v>
      </c>
      <c r="B3039" t="s">
        <v>20847</v>
      </c>
      <c r="C3039" t="s">
        <v>20845</v>
      </c>
      <c r="D3039" t="s">
        <v>20844</v>
      </c>
      <c r="E3039" t="s">
        <v>14199</v>
      </c>
      <c r="F3039" t="s">
        <v>42</v>
      </c>
      <c r="G3039" s="2">
        <v>43368</v>
      </c>
      <c r="H3039" s="1">
        <v>6235</v>
      </c>
      <c r="I3039" s="1">
        <v>2618.6999999999998</v>
      </c>
    </row>
    <row r="3040" spans="1:9" x14ac:dyDescent="0.25">
      <c r="A3040" t="s">
        <v>20842</v>
      </c>
      <c r="B3040" t="s">
        <v>20843</v>
      </c>
      <c r="C3040" t="s">
        <v>20841</v>
      </c>
      <c r="D3040" t="s">
        <v>20840</v>
      </c>
      <c r="E3040" t="s">
        <v>14199</v>
      </c>
      <c r="F3040" t="s">
        <v>42</v>
      </c>
      <c r="G3040" s="2">
        <v>43439</v>
      </c>
      <c r="H3040" s="1">
        <v>47087</v>
      </c>
      <c r="I3040" s="1">
        <v>21200.78</v>
      </c>
    </row>
    <row r="3041" spans="1:9" x14ac:dyDescent="0.25">
      <c r="A3041" t="s">
        <v>20838</v>
      </c>
      <c r="B3041" t="s">
        <v>20839</v>
      </c>
      <c r="C3041" t="s">
        <v>20837</v>
      </c>
      <c r="D3041" t="s">
        <v>20836</v>
      </c>
      <c r="E3041" t="s">
        <v>14199</v>
      </c>
      <c r="F3041" t="s">
        <v>4</v>
      </c>
      <c r="G3041" s="2">
        <v>43425</v>
      </c>
      <c r="H3041" s="1">
        <v>872737</v>
      </c>
      <c r="I3041" s="1">
        <v>384635.31</v>
      </c>
    </row>
    <row r="3042" spans="1:9" x14ac:dyDescent="0.25">
      <c r="A3042" t="s">
        <v>20834</v>
      </c>
      <c r="B3042" t="s">
        <v>20835</v>
      </c>
      <c r="C3042" t="s">
        <v>20833</v>
      </c>
      <c r="D3042" t="s">
        <v>20832</v>
      </c>
      <c r="E3042" t="s">
        <v>14199</v>
      </c>
      <c r="F3042" t="s">
        <v>42</v>
      </c>
      <c r="G3042" s="2">
        <v>43375</v>
      </c>
      <c r="H3042" s="1">
        <v>16629</v>
      </c>
      <c r="I3042" s="1">
        <v>6984.18</v>
      </c>
    </row>
    <row r="3043" spans="1:9" x14ac:dyDescent="0.25">
      <c r="A3043" t="s">
        <v>20830</v>
      </c>
      <c r="B3043" t="s">
        <v>20831</v>
      </c>
      <c r="C3043" t="s">
        <v>20829</v>
      </c>
      <c r="D3043" t="s">
        <v>20828</v>
      </c>
      <c r="E3043" t="s">
        <v>14199</v>
      </c>
      <c r="F3043" t="s">
        <v>42</v>
      </c>
      <c r="G3043" s="2">
        <v>43433</v>
      </c>
      <c r="H3043" s="1">
        <v>722353</v>
      </c>
      <c r="I3043" s="1">
        <v>311336.21000000002</v>
      </c>
    </row>
    <row r="3044" spans="1:9" x14ac:dyDescent="0.25">
      <c r="A3044" t="s">
        <v>20826</v>
      </c>
      <c r="B3044" t="s">
        <v>20827</v>
      </c>
      <c r="C3044" t="s">
        <v>20825</v>
      </c>
      <c r="D3044" t="s">
        <v>20824</v>
      </c>
      <c r="E3044" t="s">
        <v>14199</v>
      </c>
      <c r="F3044" t="s">
        <v>42</v>
      </c>
      <c r="G3044" s="2">
        <v>43367</v>
      </c>
      <c r="H3044" s="1">
        <v>161290</v>
      </c>
      <c r="I3044" s="1">
        <v>88709.5</v>
      </c>
    </row>
    <row r="3045" spans="1:9" x14ac:dyDescent="0.25">
      <c r="A3045" t="s">
        <v>20822</v>
      </c>
      <c r="B3045" t="s">
        <v>20823</v>
      </c>
      <c r="C3045" t="s">
        <v>20821</v>
      </c>
      <c r="D3045" t="s">
        <v>20820</v>
      </c>
      <c r="E3045" t="s">
        <v>14199</v>
      </c>
      <c r="F3045" t="s">
        <v>42</v>
      </c>
      <c r="G3045" s="2">
        <v>43390</v>
      </c>
      <c r="H3045" s="1">
        <v>177839</v>
      </c>
      <c r="I3045" s="1">
        <v>88919.5</v>
      </c>
    </row>
    <row r="3046" spans="1:9" x14ac:dyDescent="0.25">
      <c r="A3046" t="s">
        <v>20818</v>
      </c>
      <c r="B3046" t="s">
        <v>20819</v>
      </c>
      <c r="C3046" t="s">
        <v>20467</v>
      </c>
      <c r="D3046" t="s">
        <v>20466</v>
      </c>
      <c r="E3046" t="s">
        <v>14199</v>
      </c>
      <c r="F3046" t="s">
        <v>42</v>
      </c>
      <c r="G3046" s="2">
        <v>43381</v>
      </c>
      <c r="H3046" s="1">
        <v>92014</v>
      </c>
      <c r="I3046" s="1">
        <v>41147.08</v>
      </c>
    </row>
    <row r="3047" spans="1:9" x14ac:dyDescent="0.25">
      <c r="A3047" t="s">
        <v>20816</v>
      </c>
      <c r="B3047" t="s">
        <v>20817</v>
      </c>
      <c r="C3047" t="s">
        <v>6319</v>
      </c>
      <c r="D3047" t="s">
        <v>6318</v>
      </c>
      <c r="E3047" t="s">
        <v>14199</v>
      </c>
      <c r="F3047" t="s">
        <v>42</v>
      </c>
      <c r="G3047" s="2">
        <v>43391</v>
      </c>
      <c r="H3047" s="1">
        <v>99259</v>
      </c>
      <c r="I3047" s="1">
        <v>46268.69</v>
      </c>
    </row>
    <row r="3048" spans="1:9" x14ac:dyDescent="0.25">
      <c r="A3048" t="s">
        <v>20814</v>
      </c>
      <c r="B3048" t="s">
        <v>20815</v>
      </c>
      <c r="C3048" t="s">
        <v>7630</v>
      </c>
      <c r="D3048" t="s">
        <v>7629</v>
      </c>
      <c r="E3048" t="s">
        <v>14199</v>
      </c>
      <c r="F3048" t="s">
        <v>42</v>
      </c>
      <c r="G3048" s="2">
        <v>43339</v>
      </c>
      <c r="H3048" s="1">
        <v>301617</v>
      </c>
      <c r="I3048" s="1">
        <v>139953.32999999999</v>
      </c>
    </row>
    <row r="3049" spans="1:9" x14ac:dyDescent="0.25">
      <c r="A3049" t="s">
        <v>20812</v>
      </c>
      <c r="B3049" t="s">
        <v>20813</v>
      </c>
      <c r="C3049" t="s">
        <v>20765</v>
      </c>
      <c r="D3049" t="s">
        <v>20764</v>
      </c>
      <c r="E3049" t="s">
        <v>14199</v>
      </c>
      <c r="F3049" t="s">
        <v>42</v>
      </c>
      <c r="G3049" s="2">
        <v>43173</v>
      </c>
      <c r="H3049" s="1">
        <v>39401</v>
      </c>
      <c r="I3049" s="1">
        <v>19700.5</v>
      </c>
    </row>
    <row r="3050" spans="1:9" x14ac:dyDescent="0.25">
      <c r="A3050" t="s">
        <v>20810</v>
      </c>
      <c r="B3050" t="s">
        <v>20811</v>
      </c>
      <c r="C3050" t="s">
        <v>767</v>
      </c>
      <c r="D3050" t="s">
        <v>766</v>
      </c>
      <c r="E3050" t="s">
        <v>14199</v>
      </c>
      <c r="F3050" t="s">
        <v>42</v>
      </c>
      <c r="G3050" s="2">
        <v>43444</v>
      </c>
      <c r="H3050" s="1">
        <v>21929</v>
      </c>
      <c r="I3050" s="1">
        <v>9210.18</v>
      </c>
    </row>
    <row r="3051" spans="1:9" x14ac:dyDescent="0.25">
      <c r="A3051" t="s">
        <v>20808</v>
      </c>
      <c r="B3051" t="s">
        <v>20809</v>
      </c>
      <c r="C3051" t="s">
        <v>4097</v>
      </c>
      <c r="D3051" t="s">
        <v>4096</v>
      </c>
      <c r="E3051" t="s">
        <v>14199</v>
      </c>
      <c r="F3051" t="s">
        <v>42</v>
      </c>
      <c r="G3051" s="2">
        <v>43362</v>
      </c>
      <c r="H3051" s="1">
        <v>43610</v>
      </c>
      <c r="I3051" s="1">
        <v>19754.259999999998</v>
      </c>
    </row>
    <row r="3052" spans="1:9" x14ac:dyDescent="0.25">
      <c r="A3052" t="s">
        <v>20806</v>
      </c>
      <c r="B3052" t="s">
        <v>20807</v>
      </c>
      <c r="C3052" t="s">
        <v>4089</v>
      </c>
      <c r="D3052" t="s">
        <v>4088</v>
      </c>
      <c r="E3052" t="s">
        <v>14199</v>
      </c>
      <c r="F3052" t="s">
        <v>42</v>
      </c>
      <c r="G3052" s="2">
        <v>43367</v>
      </c>
      <c r="H3052" s="1">
        <v>515328</v>
      </c>
      <c r="I3052" s="1">
        <v>223516.64</v>
      </c>
    </row>
    <row r="3053" spans="1:9" x14ac:dyDescent="0.25">
      <c r="A3053" t="s">
        <v>20804</v>
      </c>
      <c r="B3053" t="s">
        <v>20805</v>
      </c>
      <c r="C3053" t="s">
        <v>7875</v>
      </c>
      <c r="D3053" t="s">
        <v>7874</v>
      </c>
      <c r="E3053" t="s">
        <v>14199</v>
      </c>
      <c r="F3053" t="s">
        <v>42</v>
      </c>
      <c r="G3053" s="2">
        <v>43384</v>
      </c>
      <c r="H3053" s="1">
        <v>312642</v>
      </c>
      <c r="I3053" s="1">
        <v>131309.64000000001</v>
      </c>
    </row>
    <row r="3054" spans="1:9" x14ac:dyDescent="0.25">
      <c r="A3054" t="s">
        <v>20802</v>
      </c>
      <c r="B3054" t="s">
        <v>20803</v>
      </c>
      <c r="C3054" t="s">
        <v>7113</v>
      </c>
      <c r="D3054" t="s">
        <v>7112</v>
      </c>
      <c r="E3054" t="s">
        <v>14199</v>
      </c>
      <c r="F3054" t="s">
        <v>42</v>
      </c>
      <c r="G3054" s="2">
        <v>43378</v>
      </c>
      <c r="H3054" s="1">
        <v>938220</v>
      </c>
      <c r="I3054" s="1">
        <v>422303.35</v>
      </c>
    </row>
    <row r="3055" spans="1:9" x14ac:dyDescent="0.25">
      <c r="A3055" t="s">
        <v>20800</v>
      </c>
      <c r="B3055" t="s">
        <v>20801</v>
      </c>
      <c r="C3055" t="s">
        <v>9348</v>
      </c>
      <c r="D3055" t="s">
        <v>9347</v>
      </c>
      <c r="E3055" t="s">
        <v>14199</v>
      </c>
      <c r="F3055" t="s">
        <v>42</v>
      </c>
      <c r="G3055" s="2">
        <v>43378</v>
      </c>
      <c r="H3055" s="1">
        <v>100274</v>
      </c>
      <c r="I3055" s="1">
        <v>47240</v>
      </c>
    </row>
    <row r="3056" spans="1:9" x14ac:dyDescent="0.25">
      <c r="A3056" t="s">
        <v>20798</v>
      </c>
      <c r="B3056" t="s">
        <v>20799</v>
      </c>
      <c r="C3056" t="s">
        <v>2391</v>
      </c>
      <c r="D3056" t="s">
        <v>2390</v>
      </c>
      <c r="E3056" t="s">
        <v>14199</v>
      </c>
      <c r="F3056" t="s">
        <v>4</v>
      </c>
      <c r="G3056" s="2">
        <v>43363</v>
      </c>
      <c r="H3056" s="1">
        <v>697977</v>
      </c>
      <c r="I3056" s="1">
        <v>306901.34999999998</v>
      </c>
    </row>
    <row r="3057" spans="1:9" x14ac:dyDescent="0.25">
      <c r="A3057" t="s">
        <v>20796</v>
      </c>
      <c r="B3057" t="s">
        <v>20797</v>
      </c>
      <c r="C3057" t="s">
        <v>20795</v>
      </c>
      <c r="D3057" t="s">
        <v>20794</v>
      </c>
      <c r="E3057" t="s">
        <v>14199</v>
      </c>
      <c r="F3057" t="s">
        <v>4</v>
      </c>
      <c r="G3057" s="2">
        <v>43370</v>
      </c>
      <c r="H3057" s="1">
        <v>851186</v>
      </c>
      <c r="I3057" s="1">
        <v>379975.26</v>
      </c>
    </row>
    <row r="3058" spans="1:9" x14ac:dyDescent="0.25">
      <c r="A3058" t="s">
        <v>20792</v>
      </c>
      <c r="B3058" t="s">
        <v>20793</v>
      </c>
      <c r="C3058" t="s">
        <v>7994</v>
      </c>
      <c r="D3058" t="s">
        <v>7993</v>
      </c>
      <c r="E3058" t="s">
        <v>14199</v>
      </c>
      <c r="F3058" t="s">
        <v>42</v>
      </c>
      <c r="G3058" s="2">
        <v>43432</v>
      </c>
      <c r="H3058" s="1">
        <v>1097200</v>
      </c>
      <c r="I3058" s="1">
        <v>472199.79</v>
      </c>
    </row>
    <row r="3059" spans="1:9" x14ac:dyDescent="0.25">
      <c r="A3059" t="s">
        <v>20790</v>
      </c>
      <c r="B3059" t="s">
        <v>20791</v>
      </c>
      <c r="C3059" t="s">
        <v>4928</v>
      </c>
      <c r="D3059" t="s">
        <v>4927</v>
      </c>
      <c r="E3059" t="s">
        <v>14199</v>
      </c>
      <c r="F3059" t="s">
        <v>42</v>
      </c>
      <c r="G3059" s="2">
        <v>43389</v>
      </c>
      <c r="H3059" s="1">
        <v>67906</v>
      </c>
      <c r="I3059" s="1">
        <v>28520.52</v>
      </c>
    </row>
    <row r="3060" spans="1:9" x14ac:dyDescent="0.25">
      <c r="A3060" t="s">
        <v>20788</v>
      </c>
      <c r="B3060" t="s">
        <v>20789</v>
      </c>
      <c r="C3060" t="s">
        <v>20787</v>
      </c>
      <c r="D3060" t="s">
        <v>20786</v>
      </c>
      <c r="E3060" t="s">
        <v>14199</v>
      </c>
      <c r="F3060" t="s">
        <v>42</v>
      </c>
      <c r="G3060" s="2">
        <v>43431</v>
      </c>
      <c r="H3060" s="1">
        <v>7047</v>
      </c>
      <c r="I3060" s="1">
        <v>2959.74</v>
      </c>
    </row>
    <row r="3061" spans="1:9" x14ac:dyDescent="0.25">
      <c r="A3061" t="s">
        <v>20784</v>
      </c>
      <c r="B3061" t="s">
        <v>20785</v>
      </c>
      <c r="C3061" t="s">
        <v>257</v>
      </c>
      <c r="D3061" t="s">
        <v>256</v>
      </c>
      <c r="E3061" t="s">
        <v>14199</v>
      </c>
      <c r="F3061" t="s">
        <v>42</v>
      </c>
      <c r="G3061" s="2">
        <v>43439</v>
      </c>
      <c r="H3061" s="1">
        <v>16966</v>
      </c>
      <c r="I3061" s="1">
        <v>7125.72</v>
      </c>
    </row>
    <row r="3062" spans="1:9" x14ac:dyDescent="0.25">
      <c r="A3062" t="s">
        <v>20782</v>
      </c>
      <c r="B3062" t="s">
        <v>20783</v>
      </c>
      <c r="C3062" t="s">
        <v>20781</v>
      </c>
      <c r="D3062" t="s">
        <v>20780</v>
      </c>
      <c r="E3062" t="s">
        <v>14199</v>
      </c>
      <c r="F3062" t="s">
        <v>42</v>
      </c>
      <c r="G3062" s="2">
        <v>43425</v>
      </c>
      <c r="H3062" s="1">
        <v>38979</v>
      </c>
      <c r="I3062" s="1">
        <v>16371.18</v>
      </c>
    </row>
    <row r="3063" spans="1:9" x14ac:dyDescent="0.25">
      <c r="A3063" t="s">
        <v>20778</v>
      </c>
      <c r="B3063" t="s">
        <v>20779</v>
      </c>
      <c r="C3063" t="s">
        <v>20777</v>
      </c>
      <c r="D3063" t="s">
        <v>20776</v>
      </c>
      <c r="E3063" t="s">
        <v>14199</v>
      </c>
      <c r="F3063" t="s">
        <v>4</v>
      </c>
      <c r="G3063" s="2">
        <v>43367</v>
      </c>
      <c r="H3063" s="1">
        <v>7685</v>
      </c>
      <c r="I3063" s="1">
        <v>3227.7</v>
      </c>
    </row>
    <row r="3064" spans="1:9" x14ac:dyDescent="0.25">
      <c r="A3064" t="s">
        <v>20774</v>
      </c>
      <c r="B3064" t="s">
        <v>20775</v>
      </c>
      <c r="C3064" t="s">
        <v>20773</v>
      </c>
      <c r="D3064" t="s">
        <v>20772</v>
      </c>
      <c r="E3064" t="s">
        <v>14199</v>
      </c>
      <c r="F3064" t="s">
        <v>42</v>
      </c>
      <c r="G3064" s="2">
        <v>43368</v>
      </c>
      <c r="H3064" s="1">
        <v>72761</v>
      </c>
      <c r="I3064" s="1">
        <v>30559.62</v>
      </c>
    </row>
    <row r="3065" spans="1:9" x14ac:dyDescent="0.25">
      <c r="A3065" t="s">
        <v>20770</v>
      </c>
      <c r="B3065" t="s">
        <v>20771</v>
      </c>
      <c r="C3065" t="s">
        <v>20769</v>
      </c>
      <c r="D3065" t="s">
        <v>20768</v>
      </c>
      <c r="E3065" t="s">
        <v>14199</v>
      </c>
      <c r="F3065" t="s">
        <v>42</v>
      </c>
      <c r="G3065" s="2">
        <v>43363</v>
      </c>
      <c r="H3065" s="1">
        <v>148209</v>
      </c>
      <c r="I3065" s="1">
        <v>68244.899999999994</v>
      </c>
    </row>
    <row r="3066" spans="1:9" x14ac:dyDescent="0.25">
      <c r="A3066" t="s">
        <v>20766</v>
      </c>
      <c r="B3066" t="s">
        <v>20767</v>
      </c>
      <c r="C3066" t="s">
        <v>20765</v>
      </c>
      <c r="D3066" t="s">
        <v>20764</v>
      </c>
      <c r="E3066" t="s">
        <v>14199</v>
      </c>
      <c r="F3066" t="s">
        <v>42</v>
      </c>
      <c r="G3066" s="2">
        <v>43363</v>
      </c>
      <c r="H3066" s="1">
        <v>36215</v>
      </c>
      <c r="I3066" s="1">
        <v>18107.5</v>
      </c>
    </row>
    <row r="3067" spans="1:9" x14ac:dyDescent="0.25">
      <c r="A3067" t="s">
        <v>20762</v>
      </c>
      <c r="B3067" t="s">
        <v>20763</v>
      </c>
      <c r="C3067" t="s">
        <v>6335</v>
      </c>
      <c r="D3067" t="s">
        <v>6334</v>
      </c>
      <c r="E3067" t="s">
        <v>14199</v>
      </c>
      <c r="F3067" t="s">
        <v>42</v>
      </c>
      <c r="G3067" s="2">
        <v>43391</v>
      </c>
      <c r="H3067" s="1">
        <v>20520</v>
      </c>
      <c r="I3067" s="1">
        <v>8618.4</v>
      </c>
    </row>
    <row r="3068" spans="1:9" x14ac:dyDescent="0.25">
      <c r="A3068" t="s">
        <v>20760</v>
      </c>
      <c r="B3068" t="s">
        <v>20761</v>
      </c>
      <c r="C3068" t="s">
        <v>1869</v>
      </c>
      <c r="D3068" t="s">
        <v>1868</v>
      </c>
      <c r="E3068" t="s">
        <v>14199</v>
      </c>
      <c r="F3068" t="s">
        <v>42</v>
      </c>
      <c r="G3068" s="2">
        <v>43381</v>
      </c>
      <c r="H3068" s="1">
        <v>358855</v>
      </c>
      <c r="I3068" s="1">
        <v>157778.46</v>
      </c>
    </row>
    <row r="3069" spans="1:9" x14ac:dyDescent="0.25">
      <c r="A3069" t="s">
        <v>20758</v>
      </c>
      <c r="B3069" t="s">
        <v>20759</v>
      </c>
      <c r="C3069" t="s">
        <v>8806</v>
      </c>
      <c r="D3069" t="s">
        <v>8805</v>
      </c>
      <c r="E3069" t="s">
        <v>14199</v>
      </c>
      <c r="F3069" t="s">
        <v>4</v>
      </c>
      <c r="G3069" s="2">
        <v>43369</v>
      </c>
      <c r="H3069" s="1">
        <v>730431</v>
      </c>
      <c r="I3069" s="1">
        <v>308183.90000000002</v>
      </c>
    </row>
    <row r="3070" spans="1:9" x14ac:dyDescent="0.25">
      <c r="A3070" t="s">
        <v>20756</v>
      </c>
      <c r="B3070" t="s">
        <v>20757</v>
      </c>
      <c r="C3070" t="s">
        <v>20755</v>
      </c>
      <c r="D3070" t="s">
        <v>20754</v>
      </c>
      <c r="E3070" t="s">
        <v>14199</v>
      </c>
      <c r="F3070" t="s">
        <v>42</v>
      </c>
      <c r="G3070" s="2">
        <v>43381</v>
      </c>
      <c r="H3070" s="1">
        <v>18644</v>
      </c>
      <c r="I3070" s="1">
        <v>7830.48</v>
      </c>
    </row>
    <row r="3071" spans="1:9" x14ac:dyDescent="0.25">
      <c r="A3071" t="s">
        <v>20752</v>
      </c>
      <c r="B3071" t="s">
        <v>20753</v>
      </c>
      <c r="C3071" t="s">
        <v>20751</v>
      </c>
      <c r="D3071" t="s">
        <v>20750</v>
      </c>
      <c r="E3071" t="s">
        <v>14199</v>
      </c>
      <c r="F3071" t="s">
        <v>42</v>
      </c>
      <c r="G3071" s="2">
        <v>43409</v>
      </c>
      <c r="H3071" s="1">
        <v>35249</v>
      </c>
      <c r="I3071" s="1">
        <v>14804.58</v>
      </c>
    </row>
    <row r="3072" spans="1:9" x14ac:dyDescent="0.25">
      <c r="A3072" t="s">
        <v>20748</v>
      </c>
      <c r="B3072" t="s">
        <v>20749</v>
      </c>
      <c r="C3072" t="s">
        <v>20747</v>
      </c>
      <c r="D3072" t="s">
        <v>20746</v>
      </c>
      <c r="E3072" t="s">
        <v>14199</v>
      </c>
      <c r="F3072" t="s">
        <v>42</v>
      </c>
      <c r="G3072" s="2">
        <v>43382</v>
      </c>
      <c r="H3072" s="1">
        <v>20007</v>
      </c>
      <c r="I3072" s="1">
        <v>9367.02</v>
      </c>
    </row>
    <row r="3073" spans="1:9" x14ac:dyDescent="0.25">
      <c r="A3073" t="s">
        <v>20744</v>
      </c>
      <c r="B3073" t="s">
        <v>20745</v>
      </c>
      <c r="C3073" t="s">
        <v>20743</v>
      </c>
      <c r="D3073" t="s">
        <v>20742</v>
      </c>
      <c r="E3073" t="s">
        <v>14199</v>
      </c>
      <c r="F3073" t="s">
        <v>4</v>
      </c>
      <c r="G3073" s="2">
        <v>43369</v>
      </c>
      <c r="H3073" s="1">
        <v>3634</v>
      </c>
      <c r="I3073" s="1">
        <v>1817</v>
      </c>
    </row>
    <row r="3074" spans="1:9" x14ac:dyDescent="0.25">
      <c r="A3074" t="s">
        <v>20740</v>
      </c>
      <c r="B3074" t="s">
        <v>20741</v>
      </c>
      <c r="C3074" t="s">
        <v>20739</v>
      </c>
      <c r="D3074" t="s">
        <v>20738</v>
      </c>
      <c r="E3074" t="s">
        <v>14199</v>
      </c>
      <c r="F3074" t="s">
        <v>42</v>
      </c>
      <c r="G3074" s="2">
        <v>43381</v>
      </c>
      <c r="H3074" s="1">
        <v>84850</v>
      </c>
      <c r="I3074" s="1">
        <v>36781.800000000003</v>
      </c>
    </row>
    <row r="3075" spans="1:9" x14ac:dyDescent="0.25">
      <c r="A3075" t="s">
        <v>20736</v>
      </c>
      <c r="B3075" t="s">
        <v>20737</v>
      </c>
      <c r="C3075" t="s">
        <v>20735</v>
      </c>
      <c r="D3075" t="s">
        <v>20734</v>
      </c>
      <c r="E3075" t="s">
        <v>14199</v>
      </c>
      <c r="F3075" t="s">
        <v>42</v>
      </c>
      <c r="G3075" s="2">
        <v>43369</v>
      </c>
      <c r="H3075" s="1">
        <v>4994</v>
      </c>
      <c r="I3075" s="1">
        <v>2097.48</v>
      </c>
    </row>
    <row r="3076" spans="1:9" x14ac:dyDescent="0.25">
      <c r="A3076" t="s">
        <v>20732</v>
      </c>
      <c r="B3076" t="s">
        <v>20733</v>
      </c>
      <c r="C3076" t="s">
        <v>2027</v>
      </c>
      <c r="D3076" t="s">
        <v>2026</v>
      </c>
      <c r="E3076" t="s">
        <v>14199</v>
      </c>
      <c r="F3076" t="s">
        <v>42</v>
      </c>
      <c r="G3076" s="2">
        <v>43369</v>
      </c>
      <c r="H3076" s="1">
        <v>95249</v>
      </c>
      <c r="I3076" s="1">
        <v>40640.410000000003</v>
      </c>
    </row>
    <row r="3077" spans="1:9" x14ac:dyDescent="0.25">
      <c r="A3077" t="s">
        <v>20730</v>
      </c>
      <c r="B3077" t="s">
        <v>20731</v>
      </c>
      <c r="C3077" t="s">
        <v>2836</v>
      </c>
      <c r="D3077" t="s">
        <v>2835</v>
      </c>
      <c r="E3077" t="s">
        <v>14199</v>
      </c>
      <c r="F3077" t="s">
        <v>42</v>
      </c>
      <c r="G3077" s="2">
        <v>43374</v>
      </c>
      <c r="H3077" s="1">
        <v>79800</v>
      </c>
      <c r="I3077" s="1">
        <v>37414.83</v>
      </c>
    </row>
    <row r="3078" spans="1:9" x14ac:dyDescent="0.25">
      <c r="A3078" t="s">
        <v>20728</v>
      </c>
      <c r="B3078" t="s">
        <v>20729</v>
      </c>
      <c r="C3078" t="s">
        <v>20727</v>
      </c>
      <c r="D3078" t="s">
        <v>20726</v>
      </c>
      <c r="E3078" t="s">
        <v>14199</v>
      </c>
      <c r="F3078" t="s">
        <v>42</v>
      </c>
      <c r="G3078" s="2">
        <v>43390</v>
      </c>
      <c r="H3078" s="1">
        <v>401670</v>
      </c>
      <c r="I3078" s="1">
        <v>220918.5</v>
      </c>
    </row>
    <row r="3079" spans="1:9" x14ac:dyDescent="0.25">
      <c r="A3079" t="s">
        <v>20724</v>
      </c>
      <c r="B3079" t="s">
        <v>20725</v>
      </c>
      <c r="C3079" t="s">
        <v>20723</v>
      </c>
      <c r="D3079" t="s">
        <v>20722</v>
      </c>
      <c r="E3079" t="s">
        <v>14199</v>
      </c>
      <c r="F3079" t="s">
        <v>42</v>
      </c>
      <c r="G3079" s="2">
        <v>43389</v>
      </c>
      <c r="H3079" s="1">
        <v>680108</v>
      </c>
      <c r="I3079" s="1">
        <v>374059.4</v>
      </c>
    </row>
    <row r="3080" spans="1:9" x14ac:dyDescent="0.25">
      <c r="A3080" t="s">
        <v>20720</v>
      </c>
      <c r="B3080" t="s">
        <v>20721</v>
      </c>
      <c r="C3080" t="s">
        <v>14039</v>
      </c>
      <c r="D3080" t="s">
        <v>14038</v>
      </c>
      <c r="E3080" t="s">
        <v>14199</v>
      </c>
      <c r="F3080" t="s">
        <v>42</v>
      </c>
      <c r="G3080" s="2">
        <v>43418</v>
      </c>
      <c r="H3080" s="1">
        <v>369052</v>
      </c>
      <c r="I3080" s="1">
        <v>156167.67999999999</v>
      </c>
    </row>
    <row r="3081" spans="1:9" x14ac:dyDescent="0.25">
      <c r="A3081" t="s">
        <v>20718</v>
      </c>
      <c r="B3081" t="s">
        <v>20719</v>
      </c>
      <c r="C3081" t="s">
        <v>20717</v>
      </c>
      <c r="D3081" t="s">
        <v>20716</v>
      </c>
      <c r="E3081" t="s">
        <v>14199</v>
      </c>
      <c r="F3081" t="s">
        <v>42</v>
      </c>
      <c r="G3081" s="2">
        <v>43378</v>
      </c>
      <c r="H3081" s="1">
        <v>458714</v>
      </c>
      <c r="I3081" s="1">
        <v>252292.7</v>
      </c>
    </row>
    <row r="3082" spans="1:9" x14ac:dyDescent="0.25">
      <c r="A3082" t="s">
        <v>20714</v>
      </c>
      <c r="B3082" t="s">
        <v>20715</v>
      </c>
      <c r="C3082" t="s">
        <v>20713</v>
      </c>
      <c r="D3082" t="s">
        <v>20712</v>
      </c>
      <c r="E3082" t="s">
        <v>14199</v>
      </c>
      <c r="F3082" t="s">
        <v>42</v>
      </c>
      <c r="G3082" s="2">
        <v>43378</v>
      </c>
      <c r="H3082" s="1">
        <v>383786</v>
      </c>
      <c r="I3082" s="1">
        <v>179625.75</v>
      </c>
    </row>
    <row r="3083" spans="1:9" x14ac:dyDescent="0.25">
      <c r="A3083" t="s">
        <v>20710</v>
      </c>
      <c r="B3083" t="s">
        <v>20711</v>
      </c>
      <c r="C3083" t="s">
        <v>20709</v>
      </c>
      <c r="D3083" t="s">
        <v>20708</v>
      </c>
      <c r="E3083" t="s">
        <v>14199</v>
      </c>
      <c r="F3083" t="s">
        <v>42</v>
      </c>
      <c r="G3083" s="2">
        <v>43378</v>
      </c>
      <c r="H3083" s="1">
        <v>19074</v>
      </c>
      <c r="I3083" s="1">
        <v>8011.08</v>
      </c>
    </row>
    <row r="3084" spans="1:9" x14ac:dyDescent="0.25">
      <c r="A3084" t="s">
        <v>20706</v>
      </c>
      <c r="B3084" t="s">
        <v>20707</v>
      </c>
      <c r="C3084" t="s">
        <v>20705</v>
      </c>
      <c r="D3084" t="s">
        <v>20704</v>
      </c>
      <c r="E3084" t="s">
        <v>14199</v>
      </c>
      <c r="F3084" t="s">
        <v>42</v>
      </c>
      <c r="G3084" s="2">
        <v>43367</v>
      </c>
      <c r="H3084" s="1">
        <v>490670</v>
      </c>
      <c r="I3084" s="1">
        <v>237745.11</v>
      </c>
    </row>
    <row r="3085" spans="1:9" x14ac:dyDescent="0.25">
      <c r="A3085" t="s">
        <v>20702</v>
      </c>
      <c r="B3085" t="s">
        <v>20703</v>
      </c>
      <c r="C3085" t="s">
        <v>5320</v>
      </c>
      <c r="D3085" t="s">
        <v>5319</v>
      </c>
      <c r="E3085" t="s">
        <v>14199</v>
      </c>
      <c r="F3085" t="s">
        <v>42</v>
      </c>
      <c r="G3085" s="2">
        <v>43367</v>
      </c>
      <c r="H3085" s="1">
        <v>44050</v>
      </c>
      <c r="I3085" s="1">
        <v>19116.29</v>
      </c>
    </row>
    <row r="3086" spans="1:9" x14ac:dyDescent="0.25">
      <c r="A3086" t="s">
        <v>20700</v>
      </c>
      <c r="B3086" t="s">
        <v>20701</v>
      </c>
      <c r="C3086" t="s">
        <v>20699</v>
      </c>
      <c r="D3086" t="s">
        <v>20698</v>
      </c>
      <c r="E3086" t="s">
        <v>14199</v>
      </c>
      <c r="F3086" t="s">
        <v>42</v>
      </c>
      <c r="G3086" s="2">
        <v>43367</v>
      </c>
      <c r="H3086" s="1">
        <v>16427</v>
      </c>
      <c r="I3086" s="1">
        <v>6909.74</v>
      </c>
    </row>
    <row r="3087" spans="1:9" x14ac:dyDescent="0.25">
      <c r="A3087" t="s">
        <v>20696</v>
      </c>
      <c r="B3087" t="s">
        <v>20697</v>
      </c>
      <c r="C3087" t="s">
        <v>20695</v>
      </c>
      <c r="D3087" t="s">
        <v>20694</v>
      </c>
      <c r="E3087" t="s">
        <v>14199</v>
      </c>
      <c r="F3087" t="s">
        <v>42</v>
      </c>
      <c r="G3087" s="2">
        <v>43367</v>
      </c>
      <c r="H3087" s="1">
        <v>37383</v>
      </c>
      <c r="I3087" s="1">
        <v>15700.86</v>
      </c>
    </row>
    <row r="3088" spans="1:9" x14ac:dyDescent="0.25">
      <c r="A3088" t="s">
        <v>20692</v>
      </c>
      <c r="B3088" t="s">
        <v>20693</v>
      </c>
      <c r="C3088" t="s">
        <v>20691</v>
      </c>
      <c r="D3088" t="s">
        <v>20690</v>
      </c>
      <c r="E3088" t="s">
        <v>14199</v>
      </c>
      <c r="F3088" t="s">
        <v>42</v>
      </c>
      <c r="G3088" s="2">
        <v>43364</v>
      </c>
      <c r="H3088" s="1">
        <v>203109</v>
      </c>
      <c r="I3088" s="1">
        <v>89381.93</v>
      </c>
    </row>
    <row r="3089" spans="1:9" x14ac:dyDescent="0.25">
      <c r="A3089" t="s">
        <v>20688</v>
      </c>
      <c r="B3089" t="s">
        <v>20689</v>
      </c>
      <c r="C3089" t="s">
        <v>20687</v>
      </c>
      <c r="D3089" t="s">
        <v>20686</v>
      </c>
      <c r="E3089" t="s">
        <v>14199</v>
      </c>
      <c r="F3089" t="s">
        <v>4</v>
      </c>
      <c r="G3089" s="2">
        <v>43367</v>
      </c>
      <c r="H3089" s="1">
        <v>48451</v>
      </c>
      <c r="I3089" s="1">
        <v>20686.900000000001</v>
      </c>
    </row>
    <row r="3090" spans="1:9" x14ac:dyDescent="0.25">
      <c r="A3090" t="s">
        <v>20684</v>
      </c>
      <c r="B3090" t="s">
        <v>20685</v>
      </c>
      <c r="C3090" t="s">
        <v>20683</v>
      </c>
      <c r="D3090" t="s">
        <v>20682</v>
      </c>
      <c r="E3090" t="s">
        <v>14199</v>
      </c>
      <c r="F3090" t="s">
        <v>42</v>
      </c>
      <c r="G3090" s="2">
        <v>43367</v>
      </c>
      <c r="H3090" s="1">
        <v>28884</v>
      </c>
      <c r="I3090" s="1">
        <v>12131.28</v>
      </c>
    </row>
    <row r="3091" spans="1:9" x14ac:dyDescent="0.25">
      <c r="A3091" t="s">
        <v>20680</v>
      </c>
      <c r="B3091" t="s">
        <v>20681</v>
      </c>
      <c r="C3091" t="s">
        <v>20679</v>
      </c>
      <c r="D3091" t="s">
        <v>20678</v>
      </c>
      <c r="E3091" t="s">
        <v>14199</v>
      </c>
      <c r="F3091" t="s">
        <v>4</v>
      </c>
      <c r="G3091" s="2">
        <v>43364</v>
      </c>
      <c r="H3091" s="1">
        <v>131154</v>
      </c>
      <c r="I3091" s="1">
        <v>55084.68</v>
      </c>
    </row>
    <row r="3092" spans="1:9" x14ac:dyDescent="0.25">
      <c r="A3092" t="s">
        <v>20676</v>
      </c>
      <c r="B3092" t="s">
        <v>20677</v>
      </c>
      <c r="C3092" t="s">
        <v>11955</v>
      </c>
      <c r="D3092" t="s">
        <v>11954</v>
      </c>
      <c r="E3092" t="s">
        <v>14199</v>
      </c>
      <c r="F3092" t="s">
        <v>42</v>
      </c>
      <c r="G3092" s="2">
        <v>43367</v>
      </c>
      <c r="H3092" s="1">
        <v>19996</v>
      </c>
      <c r="I3092" s="1">
        <v>9998</v>
      </c>
    </row>
    <row r="3093" spans="1:9" x14ac:dyDescent="0.25">
      <c r="A3093" t="s">
        <v>20674</v>
      </c>
      <c r="B3093" t="s">
        <v>20675</v>
      </c>
      <c r="C3093" t="s">
        <v>20673</v>
      </c>
      <c r="D3093" t="s">
        <v>20672</v>
      </c>
      <c r="E3093" t="s">
        <v>14199</v>
      </c>
      <c r="F3093" t="s">
        <v>42</v>
      </c>
      <c r="G3093" s="2">
        <v>43367</v>
      </c>
      <c r="H3093" s="1">
        <v>30849</v>
      </c>
      <c r="I3093" s="1">
        <v>12956.58</v>
      </c>
    </row>
    <row r="3094" spans="1:9" x14ac:dyDescent="0.25">
      <c r="A3094" t="s">
        <v>20670</v>
      </c>
      <c r="B3094" t="s">
        <v>20671</v>
      </c>
      <c r="C3094" t="s">
        <v>3084</v>
      </c>
      <c r="D3094" t="s">
        <v>3083</v>
      </c>
      <c r="E3094" t="s">
        <v>14199</v>
      </c>
      <c r="F3094" t="s">
        <v>42</v>
      </c>
      <c r="G3094" s="2">
        <v>43103</v>
      </c>
      <c r="H3094" s="1">
        <v>39778</v>
      </c>
      <c r="I3094" s="1">
        <v>15911.2</v>
      </c>
    </row>
    <row r="3095" spans="1:9" x14ac:dyDescent="0.25">
      <c r="A3095" t="s">
        <v>20668</v>
      </c>
      <c r="B3095" t="s">
        <v>20669</v>
      </c>
      <c r="C3095" t="s">
        <v>20667</v>
      </c>
      <c r="D3095" t="s">
        <v>20666</v>
      </c>
      <c r="E3095" t="s">
        <v>14199</v>
      </c>
      <c r="F3095" t="s">
        <v>4</v>
      </c>
      <c r="G3095" s="2">
        <v>43364</v>
      </c>
      <c r="H3095" s="1">
        <v>40365</v>
      </c>
      <c r="I3095" s="1">
        <v>19199.7</v>
      </c>
    </row>
    <row r="3096" spans="1:9" x14ac:dyDescent="0.25">
      <c r="A3096" t="s">
        <v>20664</v>
      </c>
      <c r="B3096" t="s">
        <v>20665</v>
      </c>
      <c r="C3096" t="s">
        <v>3080</v>
      </c>
      <c r="D3096" t="s">
        <v>3079</v>
      </c>
      <c r="E3096" t="s">
        <v>14199</v>
      </c>
      <c r="F3096" t="s">
        <v>42</v>
      </c>
      <c r="G3096" s="2">
        <v>43103</v>
      </c>
      <c r="H3096" s="1">
        <v>30914</v>
      </c>
      <c r="I3096" s="1">
        <v>14237.6</v>
      </c>
    </row>
    <row r="3097" spans="1:9" x14ac:dyDescent="0.25">
      <c r="A3097" t="s">
        <v>20662</v>
      </c>
      <c r="B3097" t="s">
        <v>20663</v>
      </c>
      <c r="C3097" t="s">
        <v>20661</v>
      </c>
      <c r="D3097" t="s">
        <v>20660</v>
      </c>
      <c r="E3097" t="s">
        <v>14199</v>
      </c>
      <c r="F3097" t="s">
        <v>42</v>
      </c>
      <c r="G3097" s="2">
        <v>43364</v>
      </c>
      <c r="H3097" s="1">
        <v>25486</v>
      </c>
      <c r="I3097" s="1">
        <v>11789.49</v>
      </c>
    </row>
    <row r="3098" spans="1:9" x14ac:dyDescent="0.25">
      <c r="A3098" t="s">
        <v>20658</v>
      </c>
      <c r="B3098" t="s">
        <v>20659</v>
      </c>
      <c r="C3098" t="s">
        <v>20657</v>
      </c>
      <c r="D3098" t="s">
        <v>20656</v>
      </c>
      <c r="E3098" t="s">
        <v>14199</v>
      </c>
      <c r="F3098" t="s">
        <v>42</v>
      </c>
      <c r="G3098" s="2">
        <v>43376</v>
      </c>
      <c r="H3098" s="1">
        <v>5139</v>
      </c>
      <c r="I3098" s="1">
        <v>2569.5</v>
      </c>
    </row>
    <row r="3099" spans="1:9" x14ac:dyDescent="0.25">
      <c r="A3099" t="s">
        <v>20654</v>
      </c>
      <c r="B3099" t="s">
        <v>20655</v>
      </c>
      <c r="C3099" t="s">
        <v>9072</v>
      </c>
      <c r="D3099" t="s">
        <v>9071</v>
      </c>
      <c r="E3099" t="s">
        <v>14199</v>
      </c>
      <c r="F3099" t="s">
        <v>4</v>
      </c>
      <c r="G3099" s="2">
        <v>43376</v>
      </c>
      <c r="H3099" s="1">
        <v>8114</v>
      </c>
      <c r="I3099" s="1">
        <v>4057</v>
      </c>
    </row>
    <row r="3100" spans="1:9" x14ac:dyDescent="0.25">
      <c r="A3100" t="s">
        <v>20652</v>
      </c>
      <c r="B3100" t="s">
        <v>20653</v>
      </c>
      <c r="C3100" t="s">
        <v>20651</v>
      </c>
      <c r="D3100" t="s">
        <v>20650</v>
      </c>
      <c r="E3100" t="s">
        <v>14199</v>
      </c>
      <c r="F3100" t="s">
        <v>42</v>
      </c>
      <c r="G3100" s="2">
        <v>43104</v>
      </c>
      <c r="H3100" s="1">
        <v>7218272</v>
      </c>
      <c r="I3100" s="1">
        <v>3609136</v>
      </c>
    </row>
    <row r="3101" spans="1:9" x14ac:dyDescent="0.25">
      <c r="A3101" t="s">
        <v>20648</v>
      </c>
      <c r="B3101" t="s">
        <v>20649</v>
      </c>
      <c r="C3101" t="s">
        <v>2463</v>
      </c>
      <c r="D3101" t="s">
        <v>2462</v>
      </c>
      <c r="E3101" t="s">
        <v>14199</v>
      </c>
      <c r="F3101" t="s">
        <v>42</v>
      </c>
      <c r="G3101" s="2">
        <v>43370</v>
      </c>
      <c r="H3101" s="1">
        <v>68396</v>
      </c>
      <c r="I3101" s="1">
        <v>29629.919999999998</v>
      </c>
    </row>
    <row r="3102" spans="1:9" x14ac:dyDescent="0.25">
      <c r="A3102" t="s">
        <v>20646</v>
      </c>
      <c r="B3102" t="s">
        <v>20647</v>
      </c>
      <c r="C3102" t="s">
        <v>3555</v>
      </c>
      <c r="D3102" t="s">
        <v>20645</v>
      </c>
      <c r="E3102" t="s">
        <v>14199</v>
      </c>
      <c r="F3102" t="s">
        <v>42</v>
      </c>
      <c r="G3102" s="2">
        <v>43349</v>
      </c>
      <c r="H3102" s="1">
        <v>22880</v>
      </c>
      <c r="I3102" s="1">
        <v>9780.42</v>
      </c>
    </row>
    <row r="3103" spans="1:9" x14ac:dyDescent="0.25">
      <c r="A3103" t="s">
        <v>20643</v>
      </c>
      <c r="B3103" t="s">
        <v>20644</v>
      </c>
      <c r="C3103" t="s">
        <v>7712</v>
      </c>
      <c r="D3103" t="s">
        <v>7711</v>
      </c>
      <c r="E3103" t="s">
        <v>14199</v>
      </c>
      <c r="F3103" t="s">
        <v>42</v>
      </c>
      <c r="G3103" s="2">
        <v>43340</v>
      </c>
      <c r="H3103" s="1">
        <v>292812</v>
      </c>
      <c r="I3103" s="1">
        <v>126451.04</v>
      </c>
    </row>
    <row r="3104" spans="1:9" x14ac:dyDescent="0.25">
      <c r="A3104" t="s">
        <v>20641</v>
      </c>
      <c r="B3104" t="s">
        <v>20642</v>
      </c>
      <c r="C3104" t="s">
        <v>20640</v>
      </c>
      <c r="D3104" t="s">
        <v>20639</v>
      </c>
      <c r="E3104" t="s">
        <v>14199</v>
      </c>
      <c r="F3104" t="s">
        <v>42</v>
      </c>
      <c r="G3104" s="2">
        <v>43425</v>
      </c>
      <c r="H3104" s="1">
        <v>130138</v>
      </c>
      <c r="I3104" s="1">
        <v>59609.27</v>
      </c>
    </row>
    <row r="3105" spans="1:9" x14ac:dyDescent="0.25">
      <c r="A3105" t="s">
        <v>20637</v>
      </c>
      <c r="B3105" t="s">
        <v>20638</v>
      </c>
      <c r="C3105" t="s">
        <v>20636</v>
      </c>
      <c r="D3105" t="s">
        <v>20635</v>
      </c>
      <c r="E3105" t="s">
        <v>14199</v>
      </c>
      <c r="F3105" t="s">
        <v>42</v>
      </c>
      <c r="G3105" s="2">
        <v>43349</v>
      </c>
      <c r="H3105" s="1">
        <v>44585</v>
      </c>
      <c r="I3105" s="1">
        <v>18725.7</v>
      </c>
    </row>
    <row r="3106" spans="1:9" x14ac:dyDescent="0.25">
      <c r="A3106" t="s">
        <v>20633</v>
      </c>
      <c r="B3106" t="s">
        <v>20634</v>
      </c>
      <c r="C3106" t="s">
        <v>11123</v>
      </c>
      <c r="D3106" t="s">
        <v>11122</v>
      </c>
      <c r="E3106" t="s">
        <v>14199</v>
      </c>
      <c r="F3106" t="s">
        <v>42</v>
      </c>
      <c r="G3106" s="2">
        <v>43104</v>
      </c>
      <c r="H3106" s="1">
        <v>264440</v>
      </c>
      <c r="I3106" s="1">
        <v>105776</v>
      </c>
    </row>
    <row r="3107" spans="1:9" x14ac:dyDescent="0.25">
      <c r="A3107" t="s">
        <v>20631</v>
      </c>
      <c r="B3107" t="s">
        <v>20632</v>
      </c>
      <c r="C3107" t="s">
        <v>20630</v>
      </c>
      <c r="D3107" t="s">
        <v>20629</v>
      </c>
      <c r="E3107" t="s">
        <v>14199</v>
      </c>
      <c r="F3107" t="s">
        <v>42</v>
      </c>
      <c r="G3107" s="2">
        <v>43367</v>
      </c>
      <c r="H3107" s="1">
        <v>55968</v>
      </c>
      <c r="I3107" s="1">
        <v>24298.720000000001</v>
      </c>
    </row>
    <row r="3108" spans="1:9" x14ac:dyDescent="0.25">
      <c r="A3108" t="s">
        <v>20627</v>
      </c>
      <c r="B3108" t="s">
        <v>20628</v>
      </c>
      <c r="C3108" t="s">
        <v>6947</v>
      </c>
      <c r="D3108" t="s">
        <v>6946</v>
      </c>
      <c r="E3108" t="s">
        <v>14199</v>
      </c>
      <c r="F3108" t="s">
        <v>42</v>
      </c>
      <c r="G3108" s="2">
        <v>43382</v>
      </c>
      <c r="H3108" s="1">
        <v>25431</v>
      </c>
      <c r="I3108" s="1">
        <v>10681.02</v>
      </c>
    </row>
    <row r="3109" spans="1:9" x14ac:dyDescent="0.25">
      <c r="A3109" t="s">
        <v>20625</v>
      </c>
      <c r="B3109" t="s">
        <v>20626</v>
      </c>
      <c r="C3109" t="s">
        <v>20624</v>
      </c>
      <c r="D3109" t="s">
        <v>20623</v>
      </c>
      <c r="E3109" t="s">
        <v>14199</v>
      </c>
      <c r="F3109" t="s">
        <v>42</v>
      </c>
      <c r="G3109" s="2">
        <v>43377</v>
      </c>
      <c r="H3109" s="1">
        <v>23217</v>
      </c>
      <c r="I3109" s="1">
        <v>10766.31</v>
      </c>
    </row>
    <row r="3110" spans="1:9" x14ac:dyDescent="0.25">
      <c r="A3110" t="s">
        <v>20621</v>
      </c>
      <c r="B3110" t="s">
        <v>20622</v>
      </c>
      <c r="C3110" t="s">
        <v>20620</v>
      </c>
      <c r="D3110" t="s">
        <v>20619</v>
      </c>
      <c r="E3110" t="s">
        <v>14199</v>
      </c>
      <c r="F3110" t="s">
        <v>42</v>
      </c>
      <c r="G3110" s="2">
        <v>43377</v>
      </c>
      <c r="H3110" s="1">
        <v>172462</v>
      </c>
      <c r="I3110" s="1">
        <v>73844.41</v>
      </c>
    </row>
    <row r="3111" spans="1:9" x14ac:dyDescent="0.25">
      <c r="A3111" t="s">
        <v>20617</v>
      </c>
      <c r="B3111" t="s">
        <v>20618</v>
      </c>
      <c r="C3111" t="s">
        <v>20616</v>
      </c>
      <c r="D3111" t="s">
        <v>20615</v>
      </c>
      <c r="E3111" t="s">
        <v>14199</v>
      </c>
      <c r="F3111" t="s">
        <v>42</v>
      </c>
      <c r="G3111" s="2">
        <v>43377</v>
      </c>
      <c r="H3111" s="1">
        <v>10757</v>
      </c>
      <c r="I3111" s="1">
        <v>4517.9399999999996</v>
      </c>
    </row>
    <row r="3112" spans="1:9" x14ac:dyDescent="0.25">
      <c r="A3112" t="s">
        <v>20613</v>
      </c>
      <c r="B3112" t="s">
        <v>20614</v>
      </c>
      <c r="C3112" t="s">
        <v>7606</v>
      </c>
      <c r="D3112" t="s">
        <v>7605</v>
      </c>
      <c r="E3112" t="s">
        <v>14199</v>
      </c>
      <c r="F3112" t="s">
        <v>42</v>
      </c>
      <c r="G3112" s="2">
        <v>43377</v>
      </c>
      <c r="H3112" s="1">
        <v>517593</v>
      </c>
      <c r="I3112" s="1">
        <v>230271.7</v>
      </c>
    </row>
    <row r="3113" spans="1:9" x14ac:dyDescent="0.25">
      <c r="A3113" t="s">
        <v>20611</v>
      </c>
      <c r="B3113" t="s">
        <v>20612</v>
      </c>
      <c r="C3113" t="s">
        <v>20610</v>
      </c>
      <c r="D3113" t="s">
        <v>20609</v>
      </c>
      <c r="E3113" t="s">
        <v>14199</v>
      </c>
      <c r="F3113" t="s">
        <v>42</v>
      </c>
      <c r="G3113" s="2">
        <v>43377</v>
      </c>
      <c r="H3113" s="1">
        <v>2661</v>
      </c>
      <c r="I3113" s="1">
        <v>1463.55</v>
      </c>
    </row>
    <row r="3114" spans="1:9" x14ac:dyDescent="0.25">
      <c r="A3114" t="s">
        <v>20607</v>
      </c>
      <c r="B3114" t="s">
        <v>20608</v>
      </c>
      <c r="C3114" t="s">
        <v>20606</v>
      </c>
      <c r="D3114" t="s">
        <v>20605</v>
      </c>
      <c r="E3114" t="s">
        <v>14199</v>
      </c>
      <c r="F3114" t="s">
        <v>42</v>
      </c>
      <c r="G3114" s="2">
        <v>43377</v>
      </c>
      <c r="H3114" s="1">
        <v>2707</v>
      </c>
      <c r="I3114" s="1">
        <v>1488.85</v>
      </c>
    </row>
    <row r="3115" spans="1:9" x14ac:dyDescent="0.25">
      <c r="A3115" t="s">
        <v>20603</v>
      </c>
      <c r="B3115" t="s">
        <v>20604</v>
      </c>
      <c r="C3115" t="s">
        <v>20602</v>
      </c>
      <c r="D3115" t="s">
        <v>20601</v>
      </c>
      <c r="E3115" t="s">
        <v>14199</v>
      </c>
      <c r="F3115" t="s">
        <v>42</v>
      </c>
      <c r="G3115" s="2">
        <v>43377</v>
      </c>
      <c r="H3115" s="1">
        <v>1017188</v>
      </c>
      <c r="I3115" s="1">
        <v>446976</v>
      </c>
    </row>
    <row r="3116" spans="1:9" x14ac:dyDescent="0.25">
      <c r="A3116" t="s">
        <v>20599</v>
      </c>
      <c r="B3116" t="s">
        <v>20600</v>
      </c>
      <c r="C3116" t="s">
        <v>20598</v>
      </c>
      <c r="D3116" t="s">
        <v>20597</v>
      </c>
      <c r="E3116" t="s">
        <v>14199</v>
      </c>
      <c r="F3116" t="s">
        <v>42</v>
      </c>
      <c r="G3116" s="2">
        <v>43376</v>
      </c>
      <c r="H3116" s="1">
        <v>181678</v>
      </c>
      <c r="I3116" s="1">
        <v>76304.759999999995</v>
      </c>
    </row>
    <row r="3117" spans="1:9" x14ac:dyDescent="0.25">
      <c r="A3117" t="s">
        <v>20595</v>
      </c>
      <c r="B3117" t="s">
        <v>20596</v>
      </c>
      <c r="C3117" t="s">
        <v>20594</v>
      </c>
      <c r="D3117" t="s">
        <v>20593</v>
      </c>
      <c r="E3117" t="s">
        <v>14199</v>
      </c>
      <c r="F3117" t="s">
        <v>4</v>
      </c>
      <c r="G3117" s="2">
        <v>43384</v>
      </c>
      <c r="H3117" s="1">
        <v>27098</v>
      </c>
      <c r="I3117" s="1">
        <v>11381.16</v>
      </c>
    </row>
    <row r="3118" spans="1:9" x14ac:dyDescent="0.25">
      <c r="A3118" t="s">
        <v>20591</v>
      </c>
      <c r="B3118" t="s">
        <v>20592</v>
      </c>
      <c r="C3118" t="s">
        <v>6499</v>
      </c>
      <c r="D3118" t="s">
        <v>6498</v>
      </c>
      <c r="E3118" t="s">
        <v>14199</v>
      </c>
      <c r="F3118" t="s">
        <v>4</v>
      </c>
      <c r="G3118" s="2">
        <v>43360</v>
      </c>
      <c r="H3118" s="1">
        <v>321186</v>
      </c>
      <c r="I3118" s="1">
        <v>140975.09</v>
      </c>
    </row>
    <row r="3119" spans="1:9" x14ac:dyDescent="0.25">
      <c r="A3119" t="s">
        <v>20589</v>
      </c>
      <c r="B3119" t="s">
        <v>20590</v>
      </c>
      <c r="C3119" t="s">
        <v>10404</v>
      </c>
      <c r="D3119" t="s">
        <v>10403</v>
      </c>
      <c r="E3119" t="s">
        <v>14199</v>
      </c>
      <c r="F3119" t="s">
        <v>42</v>
      </c>
      <c r="G3119" s="2">
        <v>43360</v>
      </c>
      <c r="H3119" s="1">
        <v>29768</v>
      </c>
      <c r="I3119" s="1">
        <v>14884</v>
      </c>
    </row>
    <row r="3120" spans="1:9" x14ac:dyDescent="0.25">
      <c r="A3120" t="s">
        <v>20587</v>
      </c>
      <c r="B3120" t="s">
        <v>20588</v>
      </c>
      <c r="C3120" t="s">
        <v>20586</v>
      </c>
      <c r="D3120" t="s">
        <v>20585</v>
      </c>
      <c r="E3120" t="s">
        <v>14199</v>
      </c>
      <c r="F3120" t="s">
        <v>42</v>
      </c>
      <c r="G3120" s="2">
        <v>43360</v>
      </c>
      <c r="H3120" s="1">
        <v>206437</v>
      </c>
      <c r="I3120" s="1">
        <v>113540.35</v>
      </c>
    </row>
    <row r="3121" spans="1:9" x14ac:dyDescent="0.25">
      <c r="A3121" t="s">
        <v>20583</v>
      </c>
      <c r="B3121" t="s">
        <v>20584</v>
      </c>
      <c r="C3121" t="s">
        <v>2065</v>
      </c>
      <c r="D3121" t="s">
        <v>2064</v>
      </c>
      <c r="E3121" t="s">
        <v>14199</v>
      </c>
      <c r="F3121" t="s">
        <v>42</v>
      </c>
      <c r="G3121" s="2">
        <v>43339</v>
      </c>
      <c r="H3121" s="1">
        <v>28393</v>
      </c>
      <c r="I3121" s="1">
        <v>13955.92</v>
      </c>
    </row>
    <row r="3122" spans="1:9" x14ac:dyDescent="0.25">
      <c r="A3122" t="s">
        <v>20581</v>
      </c>
      <c r="B3122" t="s">
        <v>20582</v>
      </c>
      <c r="C3122" t="s">
        <v>975</v>
      </c>
      <c r="D3122" t="s">
        <v>974</v>
      </c>
      <c r="E3122" t="s">
        <v>14199</v>
      </c>
      <c r="F3122" t="s">
        <v>42</v>
      </c>
      <c r="G3122" s="2">
        <v>43339</v>
      </c>
      <c r="H3122" s="1">
        <v>108708</v>
      </c>
      <c r="I3122" s="1">
        <v>50922.559999999998</v>
      </c>
    </row>
    <row r="3123" spans="1:9" x14ac:dyDescent="0.25">
      <c r="A3123" t="s">
        <v>20579</v>
      </c>
      <c r="B3123" t="s">
        <v>20580</v>
      </c>
      <c r="C3123" t="s">
        <v>20578</v>
      </c>
      <c r="D3123" t="s">
        <v>20577</v>
      </c>
      <c r="E3123" t="s">
        <v>14199</v>
      </c>
      <c r="F3123" t="s">
        <v>42</v>
      </c>
      <c r="G3123" s="2">
        <v>43349</v>
      </c>
      <c r="H3123" s="1">
        <v>763039</v>
      </c>
      <c r="I3123" s="1">
        <v>336651.11</v>
      </c>
    </row>
    <row r="3124" spans="1:9" x14ac:dyDescent="0.25">
      <c r="A3124" t="s">
        <v>20575</v>
      </c>
      <c r="B3124" t="s">
        <v>20576</v>
      </c>
      <c r="C3124" t="s">
        <v>335</v>
      </c>
      <c r="D3124" t="s">
        <v>334</v>
      </c>
      <c r="E3124" t="s">
        <v>14199</v>
      </c>
      <c r="F3124" t="s">
        <v>42</v>
      </c>
      <c r="G3124" s="2">
        <v>43360</v>
      </c>
      <c r="H3124" s="1">
        <v>5484438</v>
      </c>
      <c r="I3124" s="1">
        <v>3016440.9</v>
      </c>
    </row>
    <row r="3125" spans="1:9" x14ac:dyDescent="0.25">
      <c r="A3125" t="s">
        <v>20573</v>
      </c>
      <c r="B3125" t="s">
        <v>20574</v>
      </c>
      <c r="C3125" t="s">
        <v>2680</v>
      </c>
      <c r="D3125" t="s">
        <v>2679</v>
      </c>
      <c r="E3125" t="s">
        <v>14199</v>
      </c>
      <c r="F3125" t="s">
        <v>42</v>
      </c>
      <c r="G3125" s="2">
        <v>43353</v>
      </c>
      <c r="H3125" s="1">
        <v>9166</v>
      </c>
      <c r="I3125" s="1">
        <v>4583</v>
      </c>
    </row>
    <row r="3126" spans="1:9" x14ac:dyDescent="0.25">
      <c r="A3126" t="s">
        <v>20571</v>
      </c>
      <c r="B3126" t="s">
        <v>20572</v>
      </c>
      <c r="C3126" t="s">
        <v>20570</v>
      </c>
      <c r="D3126" t="s">
        <v>20569</v>
      </c>
      <c r="E3126" t="s">
        <v>14199</v>
      </c>
      <c r="F3126" t="s">
        <v>4</v>
      </c>
      <c r="G3126" s="2">
        <v>43432</v>
      </c>
      <c r="H3126" s="1">
        <v>265174</v>
      </c>
      <c r="I3126" s="1">
        <v>145845.70000000001</v>
      </c>
    </row>
    <row r="3127" spans="1:9" x14ac:dyDescent="0.25">
      <c r="A3127" t="s">
        <v>20567</v>
      </c>
      <c r="B3127" t="s">
        <v>20568</v>
      </c>
      <c r="C3127" t="s">
        <v>20566</v>
      </c>
      <c r="D3127" t="s">
        <v>20565</v>
      </c>
      <c r="E3127" t="s">
        <v>14199</v>
      </c>
      <c r="F3127" t="s">
        <v>42</v>
      </c>
      <c r="G3127" s="2">
        <v>43369</v>
      </c>
      <c r="H3127" s="1">
        <v>25462</v>
      </c>
      <c r="I3127" s="1">
        <v>10694.04</v>
      </c>
    </row>
    <row r="3128" spans="1:9" x14ac:dyDescent="0.25">
      <c r="A3128" t="s">
        <v>20563</v>
      </c>
      <c r="B3128" t="s">
        <v>20564</v>
      </c>
      <c r="C3128" t="s">
        <v>20562</v>
      </c>
      <c r="D3128" t="s">
        <v>20561</v>
      </c>
      <c r="E3128" t="s">
        <v>14199</v>
      </c>
      <c r="F3128" t="s">
        <v>42</v>
      </c>
      <c r="G3128" s="2">
        <v>43378</v>
      </c>
      <c r="H3128" s="1">
        <v>4609</v>
      </c>
      <c r="I3128" s="1">
        <v>1983.78</v>
      </c>
    </row>
    <row r="3129" spans="1:9" x14ac:dyDescent="0.25">
      <c r="A3129" t="s">
        <v>20559</v>
      </c>
      <c r="B3129" t="s">
        <v>20560</v>
      </c>
      <c r="C3129" t="s">
        <v>20558</v>
      </c>
      <c r="D3129" t="s">
        <v>20557</v>
      </c>
      <c r="E3129" t="s">
        <v>14199</v>
      </c>
      <c r="F3129" t="s">
        <v>42</v>
      </c>
      <c r="G3129" s="2">
        <v>43369</v>
      </c>
      <c r="H3129" s="1">
        <v>10076</v>
      </c>
      <c r="I3129" s="1">
        <v>4231.92</v>
      </c>
    </row>
    <row r="3130" spans="1:9" x14ac:dyDescent="0.25">
      <c r="A3130" t="s">
        <v>20555</v>
      </c>
      <c r="B3130" t="s">
        <v>20556</v>
      </c>
      <c r="C3130" t="s">
        <v>7153</v>
      </c>
      <c r="D3130" t="s">
        <v>7152</v>
      </c>
      <c r="E3130" t="s">
        <v>14199</v>
      </c>
      <c r="F3130" t="s">
        <v>4</v>
      </c>
      <c r="G3130" s="2">
        <v>43369</v>
      </c>
      <c r="H3130" s="1">
        <v>641915</v>
      </c>
      <c r="I3130" s="1">
        <v>294652.57</v>
      </c>
    </row>
    <row r="3131" spans="1:9" x14ac:dyDescent="0.25">
      <c r="A3131" t="s">
        <v>20553</v>
      </c>
      <c r="B3131" t="s">
        <v>20554</v>
      </c>
      <c r="C3131" t="s">
        <v>20552</v>
      </c>
      <c r="D3131" t="s">
        <v>20551</v>
      </c>
      <c r="E3131" t="s">
        <v>14199</v>
      </c>
      <c r="F3131" t="s">
        <v>42</v>
      </c>
      <c r="G3131" s="2">
        <v>43388</v>
      </c>
      <c r="H3131" s="1">
        <v>100303</v>
      </c>
      <c r="I3131" s="1">
        <v>46640.08</v>
      </c>
    </row>
    <row r="3132" spans="1:9" x14ac:dyDescent="0.25">
      <c r="A3132" t="s">
        <v>20549</v>
      </c>
      <c r="B3132" t="s">
        <v>20550</v>
      </c>
      <c r="C3132" t="s">
        <v>4649</v>
      </c>
      <c r="D3132" t="s">
        <v>4648</v>
      </c>
      <c r="E3132" t="s">
        <v>14199</v>
      </c>
      <c r="F3132" t="s">
        <v>42</v>
      </c>
      <c r="G3132" s="2">
        <v>43185</v>
      </c>
      <c r="H3132" s="1">
        <v>274657</v>
      </c>
      <c r="I3132" s="1">
        <v>115641.2</v>
      </c>
    </row>
    <row r="3133" spans="1:9" x14ac:dyDescent="0.25">
      <c r="A3133" t="s">
        <v>20547</v>
      </c>
      <c r="B3133" t="s">
        <v>20548</v>
      </c>
      <c r="C3133" t="s">
        <v>20546</v>
      </c>
      <c r="D3133" t="s">
        <v>20545</v>
      </c>
      <c r="E3133" t="s">
        <v>14199</v>
      </c>
      <c r="F3133" t="s">
        <v>42</v>
      </c>
      <c r="G3133" s="2">
        <v>43369</v>
      </c>
      <c r="H3133" s="1">
        <v>89184</v>
      </c>
      <c r="I3133" s="1">
        <v>40636.43</v>
      </c>
    </row>
    <row r="3134" spans="1:9" x14ac:dyDescent="0.25">
      <c r="A3134" t="s">
        <v>20543</v>
      </c>
      <c r="B3134" t="s">
        <v>20544</v>
      </c>
      <c r="C3134" t="s">
        <v>20542</v>
      </c>
      <c r="D3134" t="s">
        <v>20541</v>
      </c>
      <c r="E3134" t="s">
        <v>14199</v>
      </c>
      <c r="F3134" t="s">
        <v>42</v>
      </c>
      <c r="G3134" s="2">
        <v>43353</v>
      </c>
      <c r="H3134" s="1">
        <v>120302</v>
      </c>
      <c r="I3134" s="1">
        <v>66166.100000000006</v>
      </c>
    </row>
    <row r="3135" spans="1:9" x14ac:dyDescent="0.25">
      <c r="A3135" t="s">
        <v>20539</v>
      </c>
      <c r="B3135" t="s">
        <v>20540</v>
      </c>
      <c r="C3135" t="s">
        <v>20538</v>
      </c>
      <c r="D3135" t="s">
        <v>20537</v>
      </c>
      <c r="E3135" t="s">
        <v>14199</v>
      </c>
      <c r="F3135" t="s">
        <v>42</v>
      </c>
      <c r="G3135" s="2">
        <v>43369</v>
      </c>
      <c r="H3135" s="1">
        <v>466909</v>
      </c>
      <c r="I3135" s="1">
        <v>202965.19</v>
      </c>
    </row>
    <row r="3136" spans="1:9" x14ac:dyDescent="0.25">
      <c r="A3136" t="s">
        <v>20535</v>
      </c>
      <c r="B3136" t="s">
        <v>20536</v>
      </c>
      <c r="C3136" t="s">
        <v>20534</v>
      </c>
      <c r="D3136" t="s">
        <v>20533</v>
      </c>
      <c r="E3136" t="s">
        <v>14199</v>
      </c>
      <c r="F3136" t="s">
        <v>42</v>
      </c>
      <c r="G3136" s="2">
        <v>43412</v>
      </c>
      <c r="H3136" s="1">
        <v>161184</v>
      </c>
      <c r="I3136" s="1">
        <v>67697.279999999999</v>
      </c>
    </row>
    <row r="3137" spans="1:9" x14ac:dyDescent="0.25">
      <c r="A3137" t="s">
        <v>20531</v>
      </c>
      <c r="B3137" t="s">
        <v>20532</v>
      </c>
      <c r="C3137" t="s">
        <v>20519</v>
      </c>
      <c r="D3137" t="s">
        <v>20530</v>
      </c>
      <c r="E3137" t="s">
        <v>14199</v>
      </c>
      <c r="F3137" t="s">
        <v>42</v>
      </c>
      <c r="G3137" s="2">
        <v>43103</v>
      </c>
      <c r="H3137" s="1">
        <v>15168</v>
      </c>
      <c r="I3137" s="1">
        <v>6067.2</v>
      </c>
    </row>
    <row r="3138" spans="1:9" x14ac:dyDescent="0.25">
      <c r="A3138" t="s">
        <v>20528</v>
      </c>
      <c r="B3138" t="s">
        <v>20529</v>
      </c>
      <c r="C3138" t="s">
        <v>20527</v>
      </c>
      <c r="D3138" t="s">
        <v>20526</v>
      </c>
      <c r="E3138" t="s">
        <v>14199</v>
      </c>
      <c r="F3138" t="s">
        <v>42</v>
      </c>
      <c r="G3138" s="2">
        <v>43382</v>
      </c>
      <c r="H3138" s="1">
        <v>65021</v>
      </c>
      <c r="I3138" s="1">
        <v>27308.82</v>
      </c>
    </row>
    <row r="3139" spans="1:9" x14ac:dyDescent="0.25">
      <c r="A3139" t="s">
        <v>20524</v>
      </c>
      <c r="B3139" t="s">
        <v>20525</v>
      </c>
      <c r="C3139" t="s">
        <v>20523</v>
      </c>
      <c r="D3139" t="s">
        <v>20522</v>
      </c>
      <c r="E3139" t="s">
        <v>14199</v>
      </c>
      <c r="F3139" t="s">
        <v>42</v>
      </c>
      <c r="G3139" s="2">
        <v>43404</v>
      </c>
      <c r="H3139" s="1">
        <v>76924</v>
      </c>
      <c r="I3139" s="1">
        <v>33336.480000000003</v>
      </c>
    </row>
    <row r="3140" spans="1:9" x14ac:dyDescent="0.25">
      <c r="A3140" t="s">
        <v>20520</v>
      </c>
      <c r="B3140" t="s">
        <v>20521</v>
      </c>
      <c r="C3140" t="s">
        <v>20519</v>
      </c>
      <c r="D3140" t="s">
        <v>20518</v>
      </c>
      <c r="E3140" t="s">
        <v>14199</v>
      </c>
      <c r="F3140" t="s">
        <v>42</v>
      </c>
      <c r="G3140" s="2">
        <v>43103</v>
      </c>
      <c r="H3140" s="1">
        <v>38973</v>
      </c>
      <c r="I3140" s="1">
        <v>15998.1</v>
      </c>
    </row>
    <row r="3141" spans="1:9" x14ac:dyDescent="0.25">
      <c r="A3141" t="s">
        <v>20516</v>
      </c>
      <c r="B3141" t="s">
        <v>20517</v>
      </c>
      <c r="C3141" t="s">
        <v>20515</v>
      </c>
      <c r="D3141" t="s">
        <v>20514</v>
      </c>
      <c r="E3141" t="s">
        <v>14199</v>
      </c>
      <c r="F3141" t="s">
        <v>42</v>
      </c>
      <c r="G3141" s="2">
        <v>43404</v>
      </c>
      <c r="H3141" s="1">
        <v>13875</v>
      </c>
      <c r="I3141" s="1">
        <v>5827.5</v>
      </c>
    </row>
    <row r="3142" spans="1:9" x14ac:dyDescent="0.25">
      <c r="A3142" t="s">
        <v>20512</v>
      </c>
      <c r="B3142" t="s">
        <v>20513</v>
      </c>
      <c r="C3142" t="s">
        <v>20511</v>
      </c>
      <c r="D3142" t="s">
        <v>20510</v>
      </c>
      <c r="E3142" t="s">
        <v>14199</v>
      </c>
      <c r="F3142" t="s">
        <v>42</v>
      </c>
      <c r="G3142" s="2">
        <v>43412</v>
      </c>
      <c r="H3142" s="1">
        <v>2149</v>
      </c>
      <c r="I3142" s="1">
        <v>902.58</v>
      </c>
    </row>
    <row r="3143" spans="1:9" x14ac:dyDescent="0.25">
      <c r="A3143" t="s">
        <v>20508</v>
      </c>
      <c r="B3143" t="s">
        <v>20509</v>
      </c>
      <c r="C3143" t="s">
        <v>20507</v>
      </c>
      <c r="D3143" t="s">
        <v>20506</v>
      </c>
      <c r="E3143" t="s">
        <v>14199</v>
      </c>
      <c r="F3143" t="s">
        <v>42</v>
      </c>
      <c r="G3143" s="2">
        <v>43390</v>
      </c>
      <c r="H3143" s="1">
        <v>24072</v>
      </c>
      <c r="I3143" s="1">
        <v>10110.24</v>
      </c>
    </row>
    <row r="3144" spans="1:9" x14ac:dyDescent="0.25">
      <c r="A3144" t="s">
        <v>20504</v>
      </c>
      <c r="B3144" t="s">
        <v>20505</v>
      </c>
      <c r="C3144" t="s">
        <v>20503</v>
      </c>
      <c r="D3144" t="s">
        <v>20502</v>
      </c>
      <c r="E3144" t="s">
        <v>14199</v>
      </c>
      <c r="F3144" t="s">
        <v>42</v>
      </c>
      <c r="G3144" s="2">
        <v>43103</v>
      </c>
      <c r="H3144" s="1">
        <v>13913</v>
      </c>
      <c r="I3144" s="1">
        <v>5565.2</v>
      </c>
    </row>
    <row r="3145" spans="1:9" x14ac:dyDescent="0.25">
      <c r="A3145" t="s">
        <v>20500</v>
      </c>
      <c r="B3145" t="s">
        <v>20501</v>
      </c>
      <c r="C3145" t="s">
        <v>20499</v>
      </c>
      <c r="D3145" t="s">
        <v>20498</v>
      </c>
      <c r="E3145" t="s">
        <v>14199</v>
      </c>
      <c r="F3145" t="s">
        <v>42</v>
      </c>
      <c r="G3145" s="2">
        <v>43409</v>
      </c>
      <c r="H3145" s="1">
        <v>60913</v>
      </c>
      <c r="I3145" s="1">
        <v>25745.22</v>
      </c>
    </row>
    <row r="3146" spans="1:9" x14ac:dyDescent="0.25">
      <c r="A3146" t="s">
        <v>20496</v>
      </c>
      <c r="B3146" t="s">
        <v>20497</v>
      </c>
      <c r="C3146" t="s">
        <v>10116</v>
      </c>
      <c r="D3146" t="s">
        <v>10115</v>
      </c>
      <c r="E3146" t="s">
        <v>14199</v>
      </c>
      <c r="F3146" t="s">
        <v>42</v>
      </c>
      <c r="G3146" s="2">
        <v>43256</v>
      </c>
      <c r="H3146" s="1">
        <v>1082094</v>
      </c>
      <c r="I3146" s="1">
        <v>464914.7</v>
      </c>
    </row>
    <row r="3147" spans="1:9" x14ac:dyDescent="0.25">
      <c r="A3147" t="s">
        <v>20494</v>
      </c>
      <c r="B3147" t="s">
        <v>20495</v>
      </c>
      <c r="C3147" t="s">
        <v>20493</v>
      </c>
      <c r="D3147" t="s">
        <v>20492</v>
      </c>
      <c r="E3147" t="s">
        <v>14199</v>
      </c>
      <c r="F3147" t="s">
        <v>42</v>
      </c>
      <c r="G3147" s="2">
        <v>43388</v>
      </c>
      <c r="H3147" s="1">
        <v>25405</v>
      </c>
      <c r="I3147" s="1">
        <v>10670.1</v>
      </c>
    </row>
    <row r="3148" spans="1:9" x14ac:dyDescent="0.25">
      <c r="A3148" t="s">
        <v>20490</v>
      </c>
      <c r="B3148" t="s">
        <v>20491</v>
      </c>
      <c r="C3148" t="s">
        <v>6329</v>
      </c>
      <c r="D3148" t="s">
        <v>6328</v>
      </c>
      <c r="E3148" t="s">
        <v>14199</v>
      </c>
      <c r="F3148" t="s">
        <v>42</v>
      </c>
      <c r="G3148" s="2">
        <v>43103</v>
      </c>
      <c r="H3148" s="1">
        <v>357313</v>
      </c>
      <c r="I3148" s="1">
        <v>153070.1</v>
      </c>
    </row>
    <row r="3149" spans="1:9" x14ac:dyDescent="0.25">
      <c r="A3149" t="s">
        <v>20488</v>
      </c>
      <c r="B3149" t="s">
        <v>20489</v>
      </c>
      <c r="C3149" t="s">
        <v>20487</v>
      </c>
      <c r="D3149" t="s">
        <v>20486</v>
      </c>
      <c r="E3149" t="s">
        <v>14199</v>
      </c>
      <c r="F3149" t="s">
        <v>4</v>
      </c>
      <c r="G3149" s="2">
        <v>43388</v>
      </c>
      <c r="H3149" s="1">
        <v>6956</v>
      </c>
      <c r="I3149" s="1">
        <v>3478</v>
      </c>
    </row>
    <row r="3150" spans="1:9" x14ac:dyDescent="0.25">
      <c r="A3150" t="s">
        <v>20484</v>
      </c>
      <c r="B3150" t="s">
        <v>20485</v>
      </c>
      <c r="C3150" t="s">
        <v>20483</v>
      </c>
      <c r="D3150" t="s">
        <v>20482</v>
      </c>
      <c r="E3150" t="s">
        <v>14199</v>
      </c>
      <c r="F3150" t="s">
        <v>42</v>
      </c>
      <c r="G3150" s="2">
        <v>43409</v>
      </c>
      <c r="H3150" s="1">
        <v>11917</v>
      </c>
      <c r="I3150" s="1">
        <v>5005.1400000000003</v>
      </c>
    </row>
    <row r="3151" spans="1:9" x14ac:dyDescent="0.25">
      <c r="A3151" t="s">
        <v>20480</v>
      </c>
      <c r="B3151" t="s">
        <v>20481</v>
      </c>
      <c r="C3151" t="s">
        <v>20479</v>
      </c>
      <c r="D3151" t="s">
        <v>20478</v>
      </c>
      <c r="E3151" t="s">
        <v>14199</v>
      </c>
      <c r="F3151" t="s">
        <v>42</v>
      </c>
      <c r="G3151" s="2">
        <v>43390</v>
      </c>
      <c r="H3151" s="1">
        <v>9646</v>
      </c>
      <c r="I3151" s="1">
        <v>4594.12</v>
      </c>
    </row>
    <row r="3152" spans="1:9" x14ac:dyDescent="0.25">
      <c r="A3152" t="s">
        <v>20476</v>
      </c>
      <c r="B3152" t="s">
        <v>20477</v>
      </c>
      <c r="C3152" t="s">
        <v>20475</v>
      </c>
      <c r="D3152" t="s">
        <v>20474</v>
      </c>
      <c r="E3152" t="s">
        <v>14199</v>
      </c>
      <c r="F3152" t="s">
        <v>42</v>
      </c>
      <c r="G3152" s="2">
        <v>43412</v>
      </c>
      <c r="H3152" s="1">
        <v>56264</v>
      </c>
      <c r="I3152" s="1">
        <v>24886.94</v>
      </c>
    </row>
    <row r="3153" spans="1:9" x14ac:dyDescent="0.25">
      <c r="A3153" t="s">
        <v>20472</v>
      </c>
      <c r="B3153" t="s">
        <v>20473</v>
      </c>
      <c r="C3153" t="s">
        <v>20471</v>
      </c>
      <c r="D3153" t="s">
        <v>20470</v>
      </c>
      <c r="E3153" t="s">
        <v>14199</v>
      </c>
      <c r="F3153" t="s">
        <v>42</v>
      </c>
      <c r="G3153" s="2">
        <v>43388</v>
      </c>
      <c r="H3153" s="1">
        <v>35904</v>
      </c>
      <c r="I3153" s="1">
        <v>17952</v>
      </c>
    </row>
    <row r="3154" spans="1:9" x14ac:dyDescent="0.25">
      <c r="A3154" t="s">
        <v>20468</v>
      </c>
      <c r="B3154" t="s">
        <v>20469</v>
      </c>
      <c r="C3154" t="s">
        <v>20467</v>
      </c>
      <c r="D3154" t="s">
        <v>20466</v>
      </c>
      <c r="E3154" t="s">
        <v>14199</v>
      </c>
      <c r="F3154" t="s">
        <v>42</v>
      </c>
      <c r="G3154" s="2">
        <v>43172</v>
      </c>
      <c r="H3154" s="1">
        <v>59272</v>
      </c>
      <c r="I3154" s="1">
        <v>23708.799999999999</v>
      </c>
    </row>
    <row r="3155" spans="1:9" x14ac:dyDescent="0.25">
      <c r="A3155" t="s">
        <v>20464</v>
      </c>
      <c r="B3155" t="s">
        <v>20465</v>
      </c>
      <c r="C3155" t="s">
        <v>20463</v>
      </c>
      <c r="D3155" t="s">
        <v>20462</v>
      </c>
      <c r="E3155" t="s">
        <v>14199</v>
      </c>
      <c r="F3155" t="s">
        <v>42</v>
      </c>
      <c r="G3155" s="2">
        <v>43390</v>
      </c>
      <c r="H3155" s="1">
        <v>18861</v>
      </c>
      <c r="I3155" s="1">
        <v>8767.2999999999993</v>
      </c>
    </row>
    <row r="3156" spans="1:9" x14ac:dyDescent="0.25">
      <c r="A3156" t="s">
        <v>20460</v>
      </c>
      <c r="B3156" t="s">
        <v>20461</v>
      </c>
      <c r="C3156" t="s">
        <v>2602</v>
      </c>
      <c r="D3156" t="s">
        <v>2601</v>
      </c>
      <c r="E3156" t="s">
        <v>14199</v>
      </c>
      <c r="F3156" t="s">
        <v>4</v>
      </c>
      <c r="G3156" s="2">
        <v>43374</v>
      </c>
      <c r="H3156" s="1">
        <v>799687</v>
      </c>
      <c r="I3156" s="1">
        <v>377420.22</v>
      </c>
    </row>
    <row r="3157" spans="1:9" x14ac:dyDescent="0.25">
      <c r="A3157" t="s">
        <v>20458</v>
      </c>
      <c r="B3157" t="s">
        <v>20459</v>
      </c>
      <c r="C3157" t="s">
        <v>20457</v>
      </c>
      <c r="D3157" t="s">
        <v>20456</v>
      </c>
      <c r="E3157" t="s">
        <v>14199</v>
      </c>
      <c r="F3157" t="s">
        <v>42</v>
      </c>
      <c r="G3157" s="2">
        <v>43104</v>
      </c>
      <c r="H3157" s="1">
        <v>354043</v>
      </c>
      <c r="I3157" s="1">
        <v>141617.20000000001</v>
      </c>
    </row>
    <row r="3158" spans="1:9" x14ac:dyDescent="0.25">
      <c r="A3158" t="s">
        <v>20454</v>
      </c>
      <c r="B3158" t="s">
        <v>20455</v>
      </c>
      <c r="C3158" t="s">
        <v>20453</v>
      </c>
      <c r="D3158" t="s">
        <v>20452</v>
      </c>
      <c r="E3158" t="s">
        <v>14199</v>
      </c>
      <c r="F3158" t="s">
        <v>42</v>
      </c>
      <c r="G3158" s="2">
        <v>43367</v>
      </c>
      <c r="H3158" s="1">
        <v>748364</v>
      </c>
      <c r="I3158" s="1">
        <v>330907.84000000003</v>
      </c>
    </row>
    <row r="3159" spans="1:9" x14ac:dyDescent="0.25">
      <c r="A3159" t="s">
        <v>20450</v>
      </c>
      <c r="B3159" t="s">
        <v>20451</v>
      </c>
      <c r="C3159" t="s">
        <v>20449</v>
      </c>
      <c r="D3159" t="s">
        <v>20448</v>
      </c>
      <c r="E3159" t="s">
        <v>14199</v>
      </c>
      <c r="F3159" t="s">
        <v>42</v>
      </c>
      <c r="G3159" s="2">
        <v>43370</v>
      </c>
      <c r="H3159" s="1">
        <v>28096</v>
      </c>
      <c r="I3159" s="1">
        <v>12190.88</v>
      </c>
    </row>
    <row r="3160" spans="1:9" x14ac:dyDescent="0.25">
      <c r="A3160" t="s">
        <v>20446</v>
      </c>
      <c r="B3160" t="s">
        <v>20447</v>
      </c>
      <c r="C3160" t="s">
        <v>12279</v>
      </c>
      <c r="D3160" t="s">
        <v>12278</v>
      </c>
      <c r="E3160" t="s">
        <v>14199</v>
      </c>
      <c r="F3160" t="s">
        <v>42</v>
      </c>
      <c r="G3160" s="2">
        <v>43370</v>
      </c>
      <c r="H3160" s="1">
        <v>50634</v>
      </c>
      <c r="I3160" s="1">
        <v>22722.02</v>
      </c>
    </row>
    <row r="3161" spans="1:9" x14ac:dyDescent="0.25">
      <c r="A3161" t="s">
        <v>20444</v>
      </c>
      <c r="B3161" t="s">
        <v>20445</v>
      </c>
      <c r="C3161" t="s">
        <v>20443</v>
      </c>
      <c r="D3161" t="s">
        <v>20442</v>
      </c>
      <c r="E3161" t="s">
        <v>14199</v>
      </c>
      <c r="F3161" t="s">
        <v>42</v>
      </c>
      <c r="G3161" s="2">
        <v>43370</v>
      </c>
      <c r="H3161" s="1">
        <v>9482</v>
      </c>
      <c r="I3161" s="1">
        <v>4009.09</v>
      </c>
    </row>
    <row r="3162" spans="1:9" x14ac:dyDescent="0.25">
      <c r="A3162" t="s">
        <v>20440</v>
      </c>
      <c r="B3162" t="s">
        <v>20441</v>
      </c>
      <c r="C3162" t="s">
        <v>20439</v>
      </c>
      <c r="D3162" t="s">
        <v>20438</v>
      </c>
      <c r="E3162" t="s">
        <v>14199</v>
      </c>
      <c r="F3162" t="s">
        <v>42</v>
      </c>
      <c r="G3162" s="2">
        <v>43367</v>
      </c>
      <c r="H3162" s="1">
        <v>451420</v>
      </c>
      <c r="I3162" s="1">
        <v>203966.47</v>
      </c>
    </row>
    <row r="3163" spans="1:9" x14ac:dyDescent="0.25">
      <c r="A3163" t="s">
        <v>20436</v>
      </c>
      <c r="B3163" t="s">
        <v>20437</v>
      </c>
      <c r="C3163" t="s">
        <v>18013</v>
      </c>
      <c r="D3163" t="s">
        <v>20435</v>
      </c>
      <c r="E3163" t="s">
        <v>14199</v>
      </c>
      <c r="F3163" t="s">
        <v>42</v>
      </c>
      <c r="G3163" s="2">
        <v>43367</v>
      </c>
      <c r="H3163" s="1">
        <v>167438</v>
      </c>
      <c r="I3163" s="1">
        <v>72665.91</v>
      </c>
    </row>
    <row r="3164" spans="1:9" x14ac:dyDescent="0.25">
      <c r="A3164" t="s">
        <v>20433</v>
      </c>
      <c r="B3164" t="s">
        <v>20434</v>
      </c>
      <c r="C3164" t="s">
        <v>20432</v>
      </c>
      <c r="D3164" t="s">
        <v>20431</v>
      </c>
      <c r="E3164" t="s">
        <v>14199</v>
      </c>
      <c r="F3164" t="s">
        <v>4</v>
      </c>
      <c r="G3164" s="2">
        <v>43375</v>
      </c>
      <c r="H3164" s="1">
        <v>49411</v>
      </c>
      <c r="I3164" s="1">
        <v>20752.62</v>
      </c>
    </row>
    <row r="3165" spans="1:9" x14ac:dyDescent="0.25">
      <c r="A3165" t="s">
        <v>20429</v>
      </c>
      <c r="B3165" t="s">
        <v>20430</v>
      </c>
      <c r="C3165" t="s">
        <v>20428</v>
      </c>
      <c r="D3165" t="s">
        <v>20427</v>
      </c>
      <c r="E3165" t="s">
        <v>14199</v>
      </c>
      <c r="F3165" t="s">
        <v>4</v>
      </c>
      <c r="G3165" s="2">
        <v>43367</v>
      </c>
      <c r="H3165" s="1">
        <v>45499</v>
      </c>
      <c r="I3165" s="1">
        <v>19109.580000000002</v>
      </c>
    </row>
    <row r="3166" spans="1:9" x14ac:dyDescent="0.25">
      <c r="A3166" t="s">
        <v>20425</v>
      </c>
      <c r="B3166" t="s">
        <v>20426</v>
      </c>
      <c r="C3166" t="s">
        <v>20424</v>
      </c>
      <c r="D3166" t="s">
        <v>20423</v>
      </c>
      <c r="E3166" t="s">
        <v>14199</v>
      </c>
      <c r="F3166" t="s">
        <v>42</v>
      </c>
      <c r="G3166" s="2">
        <v>43367</v>
      </c>
      <c r="H3166" s="1">
        <v>8340</v>
      </c>
      <c r="I3166" s="1">
        <v>3502.8</v>
      </c>
    </row>
    <row r="3167" spans="1:9" x14ac:dyDescent="0.25">
      <c r="A3167" t="s">
        <v>20421</v>
      </c>
      <c r="B3167" t="s">
        <v>20422</v>
      </c>
      <c r="C3167" t="s">
        <v>20420</v>
      </c>
      <c r="D3167" t="s">
        <v>20419</v>
      </c>
      <c r="E3167" t="s">
        <v>14199</v>
      </c>
      <c r="F3167" t="s">
        <v>42</v>
      </c>
      <c r="G3167" s="2">
        <v>43367</v>
      </c>
      <c r="H3167" s="1">
        <v>3762</v>
      </c>
      <c r="I3167" s="1">
        <v>1580.04</v>
      </c>
    </row>
    <row r="3168" spans="1:9" x14ac:dyDescent="0.25">
      <c r="A3168" t="s">
        <v>20417</v>
      </c>
      <c r="B3168" t="s">
        <v>20418</v>
      </c>
      <c r="C3168" t="s">
        <v>20416</v>
      </c>
      <c r="D3168" t="s">
        <v>20415</v>
      </c>
      <c r="E3168" t="s">
        <v>14199</v>
      </c>
      <c r="F3168" t="s">
        <v>42</v>
      </c>
      <c r="G3168" s="2">
        <v>43367</v>
      </c>
      <c r="H3168" s="1">
        <v>1707</v>
      </c>
      <c r="I3168" s="1">
        <v>853.5</v>
      </c>
    </row>
    <row r="3169" spans="1:9" x14ac:dyDescent="0.25">
      <c r="A3169" t="s">
        <v>20413</v>
      </c>
      <c r="B3169" t="s">
        <v>20414</v>
      </c>
      <c r="C3169" t="s">
        <v>20412</v>
      </c>
      <c r="D3169" t="s">
        <v>20411</v>
      </c>
      <c r="E3169" t="s">
        <v>14199</v>
      </c>
      <c r="F3169" t="s">
        <v>4</v>
      </c>
      <c r="G3169" s="2">
        <v>43367</v>
      </c>
      <c r="H3169" s="1">
        <v>52162</v>
      </c>
      <c r="I3169" s="1">
        <v>21908.04</v>
      </c>
    </row>
    <row r="3170" spans="1:9" x14ac:dyDescent="0.25">
      <c r="A3170" t="s">
        <v>20409</v>
      </c>
      <c r="B3170" t="s">
        <v>20410</v>
      </c>
      <c r="C3170" t="s">
        <v>20408</v>
      </c>
      <c r="D3170" t="s">
        <v>20407</v>
      </c>
      <c r="E3170" t="s">
        <v>14199</v>
      </c>
      <c r="F3170" t="s">
        <v>42</v>
      </c>
      <c r="G3170" s="2">
        <v>43370</v>
      </c>
      <c r="H3170" s="1">
        <v>30355</v>
      </c>
      <c r="I3170" s="1">
        <v>12749.1</v>
      </c>
    </row>
    <row r="3171" spans="1:9" x14ac:dyDescent="0.25">
      <c r="A3171" t="s">
        <v>20405</v>
      </c>
      <c r="B3171" t="s">
        <v>20406</v>
      </c>
      <c r="C3171" t="s">
        <v>20404</v>
      </c>
      <c r="D3171" t="s">
        <v>20403</v>
      </c>
      <c r="E3171" t="s">
        <v>14199</v>
      </c>
      <c r="F3171" t="s">
        <v>42</v>
      </c>
      <c r="G3171" s="2">
        <v>43374</v>
      </c>
      <c r="H3171" s="1">
        <v>34346</v>
      </c>
      <c r="I3171" s="1">
        <v>15289.69</v>
      </c>
    </row>
    <row r="3172" spans="1:9" x14ac:dyDescent="0.25">
      <c r="A3172" t="s">
        <v>20401</v>
      </c>
      <c r="B3172" t="s">
        <v>20402</v>
      </c>
      <c r="C3172" t="s">
        <v>13881</v>
      </c>
      <c r="D3172" t="s">
        <v>13880</v>
      </c>
      <c r="E3172" t="s">
        <v>14199</v>
      </c>
      <c r="F3172" t="s">
        <v>42</v>
      </c>
      <c r="G3172" s="2">
        <v>43370</v>
      </c>
      <c r="H3172" s="1">
        <v>30228</v>
      </c>
      <c r="I3172" s="1">
        <v>13095.68</v>
      </c>
    </row>
    <row r="3173" spans="1:9" x14ac:dyDescent="0.25">
      <c r="A3173" t="s">
        <v>20399</v>
      </c>
      <c r="B3173" t="s">
        <v>20400</v>
      </c>
      <c r="C3173" t="s">
        <v>20398</v>
      </c>
      <c r="D3173" t="s">
        <v>20397</v>
      </c>
      <c r="E3173" t="s">
        <v>14199</v>
      </c>
      <c r="F3173" t="s">
        <v>42</v>
      </c>
      <c r="G3173" s="2">
        <v>43370</v>
      </c>
      <c r="H3173" s="1">
        <v>50588</v>
      </c>
      <c r="I3173" s="1">
        <v>21638.560000000001</v>
      </c>
    </row>
    <row r="3174" spans="1:9" x14ac:dyDescent="0.25">
      <c r="A3174" t="s">
        <v>20395</v>
      </c>
      <c r="B3174" t="s">
        <v>20396</v>
      </c>
      <c r="C3174" t="s">
        <v>20394</v>
      </c>
      <c r="D3174" t="s">
        <v>20393</v>
      </c>
      <c r="E3174" t="s">
        <v>14199</v>
      </c>
      <c r="F3174" t="s">
        <v>42</v>
      </c>
      <c r="G3174" s="2">
        <v>43370</v>
      </c>
      <c r="H3174" s="1">
        <v>28434</v>
      </c>
      <c r="I3174" s="1">
        <v>11942.28</v>
      </c>
    </row>
    <row r="3175" spans="1:9" x14ac:dyDescent="0.25">
      <c r="A3175" t="s">
        <v>20391</v>
      </c>
      <c r="B3175" t="s">
        <v>20392</v>
      </c>
      <c r="C3175" t="s">
        <v>1361</v>
      </c>
      <c r="D3175" t="s">
        <v>1360</v>
      </c>
      <c r="E3175" t="s">
        <v>14199</v>
      </c>
      <c r="F3175" t="s">
        <v>42</v>
      </c>
      <c r="G3175" s="2">
        <v>43444</v>
      </c>
      <c r="H3175" s="1">
        <v>391274</v>
      </c>
      <c r="I3175" s="1">
        <v>172639.87</v>
      </c>
    </row>
    <row r="3176" spans="1:9" x14ac:dyDescent="0.25">
      <c r="A3176" t="s">
        <v>20389</v>
      </c>
      <c r="B3176" t="s">
        <v>20390</v>
      </c>
      <c r="C3176" t="s">
        <v>9865</v>
      </c>
      <c r="D3176" t="s">
        <v>9864</v>
      </c>
      <c r="E3176" t="s">
        <v>14199</v>
      </c>
      <c r="F3176" t="s">
        <v>42</v>
      </c>
      <c r="G3176" s="2">
        <v>43382</v>
      </c>
      <c r="H3176" s="1">
        <v>218340</v>
      </c>
      <c r="I3176" s="1">
        <v>97215.32</v>
      </c>
    </row>
    <row r="3177" spans="1:9" x14ac:dyDescent="0.25">
      <c r="A3177" t="s">
        <v>20387</v>
      </c>
      <c r="B3177" t="s">
        <v>20388</v>
      </c>
      <c r="C3177" t="s">
        <v>167</v>
      </c>
      <c r="D3177" t="s">
        <v>166</v>
      </c>
      <c r="E3177" t="s">
        <v>14199</v>
      </c>
      <c r="F3177" t="s">
        <v>42</v>
      </c>
      <c r="G3177" s="2">
        <v>43382</v>
      </c>
      <c r="H3177" s="1">
        <v>14839</v>
      </c>
      <c r="I3177" s="1">
        <v>6232.38</v>
      </c>
    </row>
    <row r="3178" spans="1:9" x14ac:dyDescent="0.25">
      <c r="A3178" t="s">
        <v>20385</v>
      </c>
      <c r="B3178" t="s">
        <v>20386</v>
      </c>
      <c r="C3178" t="s">
        <v>20384</v>
      </c>
      <c r="D3178" t="s">
        <v>20383</v>
      </c>
      <c r="E3178" t="s">
        <v>14199</v>
      </c>
      <c r="F3178" t="s">
        <v>42</v>
      </c>
      <c r="G3178" s="2">
        <v>43382</v>
      </c>
      <c r="H3178" s="1">
        <v>6297</v>
      </c>
      <c r="I3178" s="1">
        <v>2644.74</v>
      </c>
    </row>
    <row r="3179" spans="1:9" x14ac:dyDescent="0.25">
      <c r="A3179" t="s">
        <v>20381</v>
      </c>
      <c r="B3179" t="s">
        <v>20382</v>
      </c>
      <c r="C3179" t="s">
        <v>20380</v>
      </c>
      <c r="D3179" t="s">
        <v>20379</v>
      </c>
      <c r="E3179" t="s">
        <v>14199</v>
      </c>
      <c r="F3179" t="s">
        <v>4</v>
      </c>
      <c r="G3179" s="2">
        <v>43382</v>
      </c>
      <c r="H3179" s="1">
        <v>6260</v>
      </c>
      <c r="I3179" s="1">
        <v>3019.2</v>
      </c>
    </row>
    <row r="3180" spans="1:9" x14ac:dyDescent="0.25">
      <c r="A3180" t="s">
        <v>20377</v>
      </c>
      <c r="B3180" t="s">
        <v>20378</v>
      </c>
      <c r="C3180" t="s">
        <v>3268</v>
      </c>
      <c r="D3180" t="s">
        <v>3267</v>
      </c>
      <c r="E3180" t="s">
        <v>14199</v>
      </c>
      <c r="F3180" t="s">
        <v>42</v>
      </c>
      <c r="G3180" s="2">
        <v>43382</v>
      </c>
      <c r="H3180" s="1">
        <v>102305</v>
      </c>
      <c r="I3180" s="1">
        <v>42968.1</v>
      </c>
    </row>
    <row r="3181" spans="1:9" x14ac:dyDescent="0.25">
      <c r="A3181" t="s">
        <v>20375</v>
      </c>
      <c r="B3181" t="s">
        <v>20376</v>
      </c>
      <c r="C3181" t="s">
        <v>20374</v>
      </c>
      <c r="D3181" t="s">
        <v>20373</v>
      </c>
      <c r="E3181" t="s">
        <v>14199</v>
      </c>
      <c r="F3181" t="s">
        <v>4</v>
      </c>
      <c r="G3181" s="2">
        <v>43382</v>
      </c>
      <c r="H3181" s="1">
        <v>8758</v>
      </c>
      <c r="I3181" s="1">
        <v>3678.36</v>
      </c>
    </row>
    <row r="3182" spans="1:9" x14ac:dyDescent="0.25">
      <c r="A3182" t="s">
        <v>20371</v>
      </c>
      <c r="B3182" t="s">
        <v>20372</v>
      </c>
      <c r="C3182" t="s">
        <v>20370</v>
      </c>
      <c r="D3182" t="s">
        <v>20369</v>
      </c>
      <c r="E3182" t="s">
        <v>14199</v>
      </c>
      <c r="F3182" t="s">
        <v>42</v>
      </c>
      <c r="G3182" s="2">
        <v>43381</v>
      </c>
      <c r="H3182" s="1">
        <v>15186</v>
      </c>
      <c r="I3182" s="1">
        <v>6378.12</v>
      </c>
    </row>
    <row r="3183" spans="1:9" x14ac:dyDescent="0.25">
      <c r="A3183" t="s">
        <v>20367</v>
      </c>
      <c r="B3183" t="s">
        <v>20368</v>
      </c>
      <c r="C3183" t="s">
        <v>20366</v>
      </c>
      <c r="D3183" t="s">
        <v>20365</v>
      </c>
      <c r="E3183" t="s">
        <v>14199</v>
      </c>
      <c r="F3183" t="s">
        <v>42</v>
      </c>
      <c r="G3183" s="2">
        <v>43381</v>
      </c>
      <c r="H3183" s="1">
        <v>69811</v>
      </c>
      <c r="I3183" s="1">
        <v>29320.62</v>
      </c>
    </row>
    <row r="3184" spans="1:9" x14ac:dyDescent="0.25">
      <c r="A3184" t="s">
        <v>20363</v>
      </c>
      <c r="B3184" t="s">
        <v>20364</v>
      </c>
      <c r="C3184" t="s">
        <v>20362</v>
      </c>
      <c r="D3184" t="s">
        <v>20361</v>
      </c>
      <c r="E3184" t="s">
        <v>14199</v>
      </c>
      <c r="F3184" t="s">
        <v>4</v>
      </c>
      <c r="G3184" s="2">
        <v>43381</v>
      </c>
      <c r="H3184" s="1">
        <v>3862</v>
      </c>
      <c r="I3184" s="1">
        <v>1622.04</v>
      </c>
    </row>
    <row r="3185" spans="1:9" x14ac:dyDescent="0.25">
      <c r="A3185" t="s">
        <v>20359</v>
      </c>
      <c r="B3185" t="s">
        <v>20360</v>
      </c>
      <c r="C3185" t="s">
        <v>20358</v>
      </c>
      <c r="D3185" t="s">
        <v>20357</v>
      </c>
      <c r="E3185" t="s">
        <v>14199</v>
      </c>
      <c r="F3185" t="s">
        <v>42</v>
      </c>
      <c r="G3185" s="2">
        <v>43382</v>
      </c>
      <c r="H3185" s="1">
        <v>118565</v>
      </c>
      <c r="I3185" s="1">
        <v>49852.3</v>
      </c>
    </row>
    <row r="3186" spans="1:9" x14ac:dyDescent="0.25">
      <c r="A3186" t="s">
        <v>20355</v>
      </c>
      <c r="B3186" t="s">
        <v>20356</v>
      </c>
      <c r="C3186" t="s">
        <v>20354</v>
      </c>
      <c r="D3186" t="s">
        <v>20353</v>
      </c>
      <c r="E3186" t="s">
        <v>14199</v>
      </c>
      <c r="F3186" t="s">
        <v>4</v>
      </c>
      <c r="G3186" s="2">
        <v>43444</v>
      </c>
      <c r="H3186" s="1">
        <v>10164</v>
      </c>
      <c r="I3186" s="1">
        <v>4268.88</v>
      </c>
    </row>
    <row r="3187" spans="1:9" x14ac:dyDescent="0.25">
      <c r="A3187" t="s">
        <v>20351</v>
      </c>
      <c r="B3187" t="s">
        <v>20352</v>
      </c>
      <c r="C3187" t="s">
        <v>20350</v>
      </c>
      <c r="D3187" t="s">
        <v>20349</v>
      </c>
      <c r="E3187" t="s">
        <v>14199</v>
      </c>
      <c r="F3187" t="s">
        <v>42</v>
      </c>
      <c r="G3187" s="2">
        <v>43444</v>
      </c>
      <c r="H3187" s="1">
        <v>24646</v>
      </c>
      <c r="I3187" s="1">
        <v>10351.32</v>
      </c>
    </row>
    <row r="3188" spans="1:9" x14ac:dyDescent="0.25">
      <c r="A3188" t="s">
        <v>20347</v>
      </c>
      <c r="B3188" t="s">
        <v>20348</v>
      </c>
      <c r="C3188" t="s">
        <v>20346</v>
      </c>
      <c r="D3188" t="s">
        <v>20345</v>
      </c>
      <c r="E3188" t="s">
        <v>14199</v>
      </c>
      <c r="F3188" t="s">
        <v>42</v>
      </c>
      <c r="G3188" s="2">
        <v>43444</v>
      </c>
      <c r="H3188" s="1">
        <v>24550</v>
      </c>
      <c r="I3188" s="1">
        <v>12930.24</v>
      </c>
    </row>
    <row r="3189" spans="1:9" x14ac:dyDescent="0.25">
      <c r="A3189" t="s">
        <v>20343</v>
      </c>
      <c r="B3189" t="s">
        <v>20344</v>
      </c>
      <c r="C3189" t="s">
        <v>20342</v>
      </c>
      <c r="D3189" t="s">
        <v>20341</v>
      </c>
      <c r="E3189" t="s">
        <v>14199</v>
      </c>
      <c r="F3189" t="s">
        <v>42</v>
      </c>
      <c r="G3189" s="2">
        <v>43444</v>
      </c>
      <c r="H3189" s="1">
        <v>15574</v>
      </c>
      <c r="I3189" s="1">
        <v>6541.08</v>
      </c>
    </row>
    <row r="3190" spans="1:9" x14ac:dyDescent="0.25">
      <c r="A3190" t="s">
        <v>20339</v>
      </c>
      <c r="B3190" t="s">
        <v>20340</v>
      </c>
      <c r="C3190" t="s">
        <v>20338</v>
      </c>
      <c r="D3190" t="s">
        <v>20337</v>
      </c>
      <c r="E3190" t="s">
        <v>14199</v>
      </c>
      <c r="F3190" t="s">
        <v>42</v>
      </c>
      <c r="G3190" s="2">
        <v>43445</v>
      </c>
      <c r="H3190" s="1">
        <v>76018</v>
      </c>
      <c r="I3190" s="1">
        <v>33032.43</v>
      </c>
    </row>
    <row r="3191" spans="1:9" x14ac:dyDescent="0.25">
      <c r="A3191" t="s">
        <v>20335</v>
      </c>
      <c r="B3191" t="s">
        <v>20336</v>
      </c>
      <c r="C3191" t="s">
        <v>20334</v>
      </c>
      <c r="D3191" t="s">
        <v>20333</v>
      </c>
      <c r="E3191" t="s">
        <v>14199</v>
      </c>
      <c r="F3191" t="s">
        <v>42</v>
      </c>
      <c r="G3191" s="2">
        <v>43445</v>
      </c>
      <c r="H3191" s="1">
        <v>15058</v>
      </c>
      <c r="I3191" s="1">
        <v>6324.36</v>
      </c>
    </row>
    <row r="3192" spans="1:9" x14ac:dyDescent="0.25">
      <c r="A3192" t="s">
        <v>20331</v>
      </c>
      <c r="B3192" t="s">
        <v>20332</v>
      </c>
      <c r="C3192" t="s">
        <v>20330</v>
      </c>
      <c r="D3192" t="s">
        <v>20329</v>
      </c>
      <c r="E3192" t="s">
        <v>14199</v>
      </c>
      <c r="F3192" t="s">
        <v>42</v>
      </c>
      <c r="G3192" s="2">
        <v>43445</v>
      </c>
      <c r="H3192" s="1">
        <v>54971</v>
      </c>
      <c r="I3192" s="1">
        <v>30234.05</v>
      </c>
    </row>
    <row r="3193" spans="1:9" x14ac:dyDescent="0.25">
      <c r="A3193" t="s">
        <v>20327</v>
      </c>
      <c r="B3193" t="s">
        <v>20328</v>
      </c>
      <c r="C3193" t="s">
        <v>20326</v>
      </c>
      <c r="D3193" t="s">
        <v>20325</v>
      </c>
      <c r="E3193" t="s">
        <v>14199</v>
      </c>
      <c r="F3193" t="s">
        <v>42</v>
      </c>
      <c r="G3193" s="2">
        <v>43445</v>
      </c>
      <c r="H3193" s="1">
        <v>2289</v>
      </c>
      <c r="I3193" s="1">
        <v>961.38</v>
      </c>
    </row>
    <row r="3194" spans="1:9" x14ac:dyDescent="0.25">
      <c r="A3194" t="s">
        <v>20323</v>
      </c>
      <c r="B3194" t="s">
        <v>20324</v>
      </c>
      <c r="C3194" t="s">
        <v>20322</v>
      </c>
      <c r="D3194" t="s">
        <v>20321</v>
      </c>
      <c r="E3194" t="s">
        <v>14199</v>
      </c>
      <c r="F3194" t="s">
        <v>42</v>
      </c>
      <c r="G3194" s="2">
        <v>43445</v>
      </c>
      <c r="H3194" s="1">
        <v>35152</v>
      </c>
      <c r="I3194" s="1">
        <v>14763.84</v>
      </c>
    </row>
    <row r="3195" spans="1:9" x14ac:dyDescent="0.25">
      <c r="A3195" t="s">
        <v>20319</v>
      </c>
      <c r="B3195" t="s">
        <v>20320</v>
      </c>
      <c r="C3195" t="s">
        <v>20318</v>
      </c>
      <c r="D3195" t="s">
        <v>20317</v>
      </c>
      <c r="E3195" t="s">
        <v>14199</v>
      </c>
      <c r="F3195" t="s">
        <v>42</v>
      </c>
      <c r="G3195" s="2">
        <v>43445</v>
      </c>
      <c r="H3195" s="1">
        <v>7204</v>
      </c>
      <c r="I3195" s="1">
        <v>3602</v>
      </c>
    </row>
    <row r="3196" spans="1:9" x14ac:dyDescent="0.25">
      <c r="A3196" t="s">
        <v>20315</v>
      </c>
      <c r="B3196" t="s">
        <v>20316</v>
      </c>
      <c r="C3196" t="s">
        <v>20314</v>
      </c>
      <c r="D3196" t="s">
        <v>20313</v>
      </c>
      <c r="E3196" t="s">
        <v>14199</v>
      </c>
      <c r="F3196" t="s">
        <v>42</v>
      </c>
      <c r="G3196" s="2">
        <v>43445</v>
      </c>
      <c r="H3196" s="1">
        <v>144460</v>
      </c>
      <c r="I3196" s="1">
        <v>60673.2</v>
      </c>
    </row>
    <row r="3197" spans="1:9" x14ac:dyDescent="0.25">
      <c r="A3197" t="s">
        <v>20311</v>
      </c>
      <c r="B3197" t="s">
        <v>20312</v>
      </c>
      <c r="C3197" t="s">
        <v>20307</v>
      </c>
      <c r="D3197" t="s">
        <v>20310</v>
      </c>
      <c r="E3197" t="s">
        <v>14199</v>
      </c>
      <c r="F3197" t="s">
        <v>42</v>
      </c>
      <c r="G3197" s="2">
        <v>43437</v>
      </c>
      <c r="H3197" s="1">
        <v>64269</v>
      </c>
      <c r="I3197" s="1">
        <v>27012.61</v>
      </c>
    </row>
    <row r="3198" spans="1:9" x14ac:dyDescent="0.25">
      <c r="A3198" t="s">
        <v>20308</v>
      </c>
      <c r="B3198" t="s">
        <v>20309</v>
      </c>
      <c r="C3198" t="s">
        <v>20307</v>
      </c>
      <c r="D3198" t="s">
        <v>20306</v>
      </c>
      <c r="E3198" t="s">
        <v>14199</v>
      </c>
      <c r="F3198" t="s">
        <v>42</v>
      </c>
      <c r="G3198" s="2">
        <v>43437</v>
      </c>
      <c r="H3198" s="1">
        <v>14874</v>
      </c>
      <c r="I3198" s="1">
        <v>6247.08</v>
      </c>
    </row>
    <row r="3199" spans="1:9" x14ac:dyDescent="0.25">
      <c r="A3199" t="s">
        <v>20304</v>
      </c>
      <c r="B3199" t="s">
        <v>20305</v>
      </c>
      <c r="C3199" t="s">
        <v>20303</v>
      </c>
      <c r="D3199" t="s">
        <v>20302</v>
      </c>
      <c r="E3199" t="s">
        <v>14199</v>
      </c>
      <c r="F3199" t="s">
        <v>4</v>
      </c>
      <c r="G3199" s="2">
        <v>43447</v>
      </c>
      <c r="H3199" s="1">
        <v>806866.31</v>
      </c>
      <c r="I3199" s="1">
        <v>354707.07579999999</v>
      </c>
    </row>
    <row r="3200" spans="1:9" x14ac:dyDescent="0.25">
      <c r="A3200" t="s">
        <v>20300</v>
      </c>
      <c r="B3200" t="s">
        <v>20301</v>
      </c>
      <c r="C3200" t="s">
        <v>20299</v>
      </c>
      <c r="D3200" t="s">
        <v>20298</v>
      </c>
      <c r="E3200" t="s">
        <v>14199</v>
      </c>
      <c r="F3200" t="s">
        <v>42</v>
      </c>
      <c r="G3200" s="2">
        <v>43437</v>
      </c>
      <c r="H3200" s="1">
        <v>149798</v>
      </c>
      <c r="I3200" s="1">
        <v>82388.899999999994</v>
      </c>
    </row>
    <row r="3201" spans="1:9" x14ac:dyDescent="0.25">
      <c r="A3201" t="s">
        <v>20296</v>
      </c>
      <c r="B3201" t="s">
        <v>20297</v>
      </c>
      <c r="C3201" t="s">
        <v>11187</v>
      </c>
      <c r="D3201" t="s">
        <v>11186</v>
      </c>
      <c r="E3201" t="s">
        <v>14199</v>
      </c>
      <c r="F3201" t="s">
        <v>42</v>
      </c>
      <c r="G3201" s="2">
        <v>43437</v>
      </c>
      <c r="H3201" s="1">
        <v>171455</v>
      </c>
      <c r="I3201" s="1">
        <v>72011.100000000006</v>
      </c>
    </row>
    <row r="3202" spans="1:9" x14ac:dyDescent="0.25">
      <c r="A3202" t="s">
        <v>20294</v>
      </c>
      <c r="B3202" t="s">
        <v>20295</v>
      </c>
      <c r="C3202" t="s">
        <v>20293</v>
      </c>
      <c r="D3202" t="s">
        <v>20292</v>
      </c>
      <c r="E3202" t="s">
        <v>14199</v>
      </c>
      <c r="F3202" t="s">
        <v>42</v>
      </c>
      <c r="G3202" s="2">
        <v>43446</v>
      </c>
      <c r="H3202" s="1">
        <v>10665</v>
      </c>
      <c r="I3202" s="1">
        <v>5332.5</v>
      </c>
    </row>
    <row r="3203" spans="1:9" x14ac:dyDescent="0.25">
      <c r="A3203" t="s">
        <v>20290</v>
      </c>
      <c r="B3203" t="s">
        <v>20291</v>
      </c>
      <c r="C3203" t="s">
        <v>7274</v>
      </c>
      <c r="D3203" t="s">
        <v>7273</v>
      </c>
      <c r="E3203" t="s">
        <v>14199</v>
      </c>
      <c r="F3203" t="s">
        <v>42</v>
      </c>
      <c r="G3203" s="2">
        <v>43446</v>
      </c>
      <c r="H3203" s="1">
        <v>121262</v>
      </c>
      <c r="I3203" s="1">
        <v>51461.87</v>
      </c>
    </row>
    <row r="3204" spans="1:9" x14ac:dyDescent="0.25">
      <c r="A3204" t="s">
        <v>20288</v>
      </c>
      <c r="B3204" t="s">
        <v>20289</v>
      </c>
      <c r="C3204" t="s">
        <v>20287</v>
      </c>
      <c r="D3204" t="s">
        <v>20286</v>
      </c>
      <c r="E3204" t="s">
        <v>14199</v>
      </c>
      <c r="F3204" t="s">
        <v>42</v>
      </c>
      <c r="G3204" s="2">
        <v>43377</v>
      </c>
      <c r="H3204" s="1">
        <v>27555</v>
      </c>
      <c r="I3204" s="1">
        <v>13777.5</v>
      </c>
    </row>
    <row r="3205" spans="1:9" x14ac:dyDescent="0.25">
      <c r="A3205" t="s">
        <v>20284</v>
      </c>
      <c r="B3205" t="s">
        <v>20285</v>
      </c>
      <c r="C3205" t="s">
        <v>6785</v>
      </c>
      <c r="D3205" t="s">
        <v>6784</v>
      </c>
      <c r="E3205" t="s">
        <v>14199</v>
      </c>
      <c r="F3205" t="s">
        <v>42</v>
      </c>
      <c r="G3205" s="2">
        <v>43444</v>
      </c>
      <c r="H3205" s="1">
        <v>168989</v>
      </c>
      <c r="I3205" s="1">
        <v>78977.73</v>
      </c>
    </row>
    <row r="3206" spans="1:9" x14ac:dyDescent="0.25">
      <c r="A3206" t="s">
        <v>20282</v>
      </c>
      <c r="B3206" t="s">
        <v>20283</v>
      </c>
      <c r="C3206" t="s">
        <v>20281</v>
      </c>
      <c r="D3206" t="s">
        <v>20280</v>
      </c>
      <c r="E3206" t="s">
        <v>14199</v>
      </c>
      <c r="F3206" t="s">
        <v>42</v>
      </c>
      <c r="G3206" s="2">
        <v>43389</v>
      </c>
      <c r="H3206" s="1">
        <v>7616</v>
      </c>
      <c r="I3206" s="1">
        <v>3411.01</v>
      </c>
    </row>
    <row r="3207" spans="1:9" x14ac:dyDescent="0.25">
      <c r="A3207" t="s">
        <v>20278</v>
      </c>
      <c r="B3207" t="s">
        <v>20279</v>
      </c>
      <c r="C3207" t="s">
        <v>20277</v>
      </c>
      <c r="D3207" t="s">
        <v>20276</v>
      </c>
      <c r="E3207" t="s">
        <v>14199</v>
      </c>
      <c r="F3207" t="s">
        <v>42</v>
      </c>
      <c r="G3207" s="2">
        <v>43172</v>
      </c>
      <c r="H3207" s="1">
        <v>236474</v>
      </c>
      <c r="I3207" s="1">
        <v>94591.4</v>
      </c>
    </row>
    <row r="3208" spans="1:9" x14ac:dyDescent="0.25">
      <c r="A3208" t="s">
        <v>20274</v>
      </c>
      <c r="B3208" t="s">
        <v>20275</v>
      </c>
      <c r="C3208" t="s">
        <v>20273</v>
      </c>
      <c r="D3208" t="s">
        <v>20272</v>
      </c>
      <c r="E3208" t="s">
        <v>14199</v>
      </c>
      <c r="F3208" t="s">
        <v>42</v>
      </c>
      <c r="G3208" s="2">
        <v>43368</v>
      </c>
      <c r="H3208" s="1">
        <v>1677</v>
      </c>
      <c r="I3208" s="1">
        <v>704.34</v>
      </c>
    </row>
    <row r="3209" spans="1:9" x14ac:dyDescent="0.25">
      <c r="A3209" t="s">
        <v>20270</v>
      </c>
      <c r="B3209" t="s">
        <v>20271</v>
      </c>
      <c r="C3209" t="s">
        <v>20269</v>
      </c>
      <c r="D3209" t="s">
        <v>20268</v>
      </c>
      <c r="E3209" t="s">
        <v>14199</v>
      </c>
      <c r="F3209" t="s">
        <v>42</v>
      </c>
      <c r="G3209" s="2">
        <v>43368</v>
      </c>
      <c r="H3209" s="1">
        <v>46775</v>
      </c>
      <c r="I3209" s="1">
        <v>19645.5</v>
      </c>
    </row>
    <row r="3210" spans="1:9" x14ac:dyDescent="0.25">
      <c r="A3210" t="s">
        <v>20266</v>
      </c>
      <c r="B3210" t="s">
        <v>20267</v>
      </c>
      <c r="C3210" t="s">
        <v>5358</v>
      </c>
      <c r="D3210" t="s">
        <v>5357</v>
      </c>
      <c r="E3210" t="s">
        <v>14199</v>
      </c>
      <c r="F3210" t="s">
        <v>42</v>
      </c>
      <c r="G3210" s="2">
        <v>43131</v>
      </c>
      <c r="H3210" s="1">
        <v>187860</v>
      </c>
      <c r="I3210" s="1">
        <v>84386.4</v>
      </c>
    </row>
    <row r="3211" spans="1:9" x14ac:dyDescent="0.25">
      <c r="A3211" t="s">
        <v>20264</v>
      </c>
      <c r="B3211" t="s">
        <v>20265</v>
      </c>
      <c r="C3211" t="s">
        <v>20263</v>
      </c>
      <c r="D3211" t="s">
        <v>20262</v>
      </c>
      <c r="E3211" t="s">
        <v>14199</v>
      </c>
      <c r="F3211" t="s">
        <v>42</v>
      </c>
      <c r="G3211" s="2">
        <v>43378</v>
      </c>
      <c r="H3211" s="1">
        <v>6929</v>
      </c>
      <c r="I3211" s="1">
        <v>2910.18</v>
      </c>
    </row>
    <row r="3212" spans="1:9" x14ac:dyDescent="0.25">
      <c r="A3212" t="s">
        <v>20260</v>
      </c>
      <c r="B3212" t="s">
        <v>20261</v>
      </c>
      <c r="C3212" t="s">
        <v>1761</v>
      </c>
      <c r="D3212" t="s">
        <v>1760</v>
      </c>
      <c r="E3212" t="s">
        <v>14199</v>
      </c>
      <c r="F3212" t="s">
        <v>42</v>
      </c>
      <c r="G3212" s="2">
        <v>43432</v>
      </c>
      <c r="H3212" s="1">
        <v>293305</v>
      </c>
      <c r="I3212" s="1">
        <v>128463.96</v>
      </c>
    </row>
    <row r="3213" spans="1:9" x14ac:dyDescent="0.25">
      <c r="A3213" t="s">
        <v>20258</v>
      </c>
      <c r="B3213" t="s">
        <v>20259</v>
      </c>
      <c r="C3213" t="s">
        <v>9855</v>
      </c>
      <c r="D3213" t="s">
        <v>9854</v>
      </c>
      <c r="E3213" t="s">
        <v>14199</v>
      </c>
      <c r="F3213" t="s">
        <v>42</v>
      </c>
      <c r="G3213" s="2">
        <v>43432</v>
      </c>
      <c r="H3213" s="1">
        <v>326315</v>
      </c>
      <c r="I3213" s="1">
        <v>144503.98000000001</v>
      </c>
    </row>
    <row r="3214" spans="1:9" x14ac:dyDescent="0.25">
      <c r="A3214" t="s">
        <v>20256</v>
      </c>
      <c r="B3214" t="s">
        <v>20257</v>
      </c>
      <c r="C3214" t="s">
        <v>20255</v>
      </c>
      <c r="D3214" t="s">
        <v>20254</v>
      </c>
      <c r="E3214" t="s">
        <v>14199</v>
      </c>
      <c r="F3214" t="s">
        <v>42</v>
      </c>
      <c r="G3214" s="2">
        <v>43122</v>
      </c>
      <c r="H3214" s="1">
        <v>90090</v>
      </c>
      <c r="I3214" s="1">
        <v>45045</v>
      </c>
    </row>
    <row r="3215" spans="1:9" x14ac:dyDescent="0.25">
      <c r="A3215" t="s">
        <v>20252</v>
      </c>
      <c r="B3215" t="s">
        <v>20253</v>
      </c>
      <c r="C3215" t="s">
        <v>20251</v>
      </c>
      <c r="D3215" t="s">
        <v>20250</v>
      </c>
      <c r="E3215" t="s">
        <v>14199</v>
      </c>
      <c r="F3215" t="s">
        <v>42</v>
      </c>
      <c r="G3215" s="2">
        <v>43361</v>
      </c>
      <c r="H3215" s="1">
        <v>96291</v>
      </c>
      <c r="I3215" s="1">
        <v>46747.34</v>
      </c>
    </row>
    <row r="3216" spans="1:9" x14ac:dyDescent="0.25">
      <c r="A3216" t="s">
        <v>20248</v>
      </c>
      <c r="B3216" t="s">
        <v>20249</v>
      </c>
      <c r="C3216" t="s">
        <v>20247</v>
      </c>
      <c r="D3216" t="s">
        <v>20246</v>
      </c>
      <c r="E3216" t="s">
        <v>14199</v>
      </c>
      <c r="F3216" t="s">
        <v>42</v>
      </c>
      <c r="G3216" s="2">
        <v>43395</v>
      </c>
      <c r="H3216" s="1">
        <v>11808</v>
      </c>
      <c r="I3216" s="1">
        <v>4959.3599999999997</v>
      </c>
    </row>
    <row r="3217" spans="1:9" x14ac:dyDescent="0.25">
      <c r="A3217" t="s">
        <v>20244</v>
      </c>
      <c r="B3217" t="s">
        <v>20245</v>
      </c>
      <c r="C3217" t="s">
        <v>583</v>
      </c>
      <c r="D3217" t="s">
        <v>582</v>
      </c>
      <c r="E3217" t="s">
        <v>14199</v>
      </c>
      <c r="F3217" t="s">
        <v>42</v>
      </c>
      <c r="G3217" s="2">
        <v>43395</v>
      </c>
      <c r="H3217" s="1">
        <v>99419</v>
      </c>
      <c r="I3217" s="1">
        <v>41755.980000000003</v>
      </c>
    </row>
    <row r="3218" spans="1:9" x14ac:dyDescent="0.25">
      <c r="A3218" t="s">
        <v>20242</v>
      </c>
      <c r="B3218" t="s">
        <v>20243</v>
      </c>
      <c r="C3218" t="s">
        <v>20241</v>
      </c>
      <c r="D3218" t="s">
        <v>20240</v>
      </c>
      <c r="E3218" t="s">
        <v>14199</v>
      </c>
      <c r="F3218" t="s">
        <v>42</v>
      </c>
      <c r="G3218" s="2">
        <v>43395</v>
      </c>
      <c r="H3218" s="1">
        <v>70562</v>
      </c>
      <c r="I3218" s="1">
        <v>29636.04</v>
      </c>
    </row>
    <row r="3219" spans="1:9" x14ac:dyDescent="0.25">
      <c r="A3219" t="s">
        <v>20238</v>
      </c>
      <c r="B3219" t="s">
        <v>20239</v>
      </c>
      <c r="C3219" t="s">
        <v>20237</v>
      </c>
      <c r="D3219" t="s">
        <v>20236</v>
      </c>
      <c r="E3219" t="s">
        <v>14199</v>
      </c>
      <c r="F3219" t="s">
        <v>42</v>
      </c>
      <c r="G3219" s="2">
        <v>43395</v>
      </c>
      <c r="H3219" s="1">
        <v>35094</v>
      </c>
      <c r="I3219" s="1">
        <v>14739.48</v>
      </c>
    </row>
    <row r="3220" spans="1:9" x14ac:dyDescent="0.25">
      <c r="A3220" t="s">
        <v>20234</v>
      </c>
      <c r="B3220" t="s">
        <v>20235</v>
      </c>
      <c r="C3220" t="s">
        <v>20233</v>
      </c>
      <c r="D3220" t="s">
        <v>20232</v>
      </c>
      <c r="E3220" t="s">
        <v>14199</v>
      </c>
      <c r="F3220" t="s">
        <v>42</v>
      </c>
      <c r="G3220" s="2">
        <v>43395</v>
      </c>
      <c r="H3220" s="1">
        <v>2985</v>
      </c>
      <c r="I3220" s="1">
        <v>1253.7</v>
      </c>
    </row>
    <row r="3221" spans="1:9" x14ac:dyDescent="0.25">
      <c r="A3221" t="s">
        <v>20230</v>
      </c>
      <c r="B3221" t="s">
        <v>20231</v>
      </c>
      <c r="C3221" t="s">
        <v>20229</v>
      </c>
      <c r="D3221" t="s">
        <v>20228</v>
      </c>
      <c r="E3221" t="s">
        <v>14199</v>
      </c>
      <c r="F3221" t="s">
        <v>42</v>
      </c>
      <c r="G3221" s="2">
        <v>43395</v>
      </c>
      <c r="H3221" s="1">
        <v>124700</v>
      </c>
      <c r="I3221" s="1">
        <v>52374</v>
      </c>
    </row>
    <row r="3222" spans="1:9" x14ac:dyDescent="0.25">
      <c r="A3222" t="s">
        <v>20226</v>
      </c>
      <c r="B3222" t="s">
        <v>20227</v>
      </c>
      <c r="C3222" t="s">
        <v>20225</v>
      </c>
      <c r="D3222" t="s">
        <v>20224</v>
      </c>
      <c r="E3222" t="s">
        <v>14199</v>
      </c>
      <c r="F3222" t="s">
        <v>42</v>
      </c>
      <c r="G3222" s="2">
        <v>43395</v>
      </c>
      <c r="H3222" s="1">
        <v>14769</v>
      </c>
      <c r="I3222" s="1">
        <v>6202.98</v>
      </c>
    </row>
    <row r="3223" spans="1:9" x14ac:dyDescent="0.25">
      <c r="A3223" t="s">
        <v>20222</v>
      </c>
      <c r="B3223" t="s">
        <v>20223</v>
      </c>
      <c r="C3223" t="s">
        <v>20221</v>
      </c>
      <c r="D3223" t="s">
        <v>20220</v>
      </c>
      <c r="E3223" t="s">
        <v>14199</v>
      </c>
      <c r="F3223" t="s">
        <v>42</v>
      </c>
      <c r="G3223" s="2">
        <v>43395</v>
      </c>
      <c r="H3223" s="1">
        <v>14684</v>
      </c>
      <c r="I3223" s="1">
        <v>6492.54</v>
      </c>
    </row>
    <row r="3224" spans="1:9" x14ac:dyDescent="0.25">
      <c r="A3224" t="s">
        <v>20218</v>
      </c>
      <c r="B3224" t="s">
        <v>20219</v>
      </c>
      <c r="C3224" t="s">
        <v>20217</v>
      </c>
      <c r="D3224" t="s">
        <v>20216</v>
      </c>
      <c r="E3224" t="s">
        <v>14199</v>
      </c>
      <c r="F3224" t="s">
        <v>42</v>
      </c>
      <c r="G3224" s="2">
        <v>43388</v>
      </c>
      <c r="H3224" s="1">
        <v>77347</v>
      </c>
      <c r="I3224" s="1">
        <v>42499.51</v>
      </c>
    </row>
    <row r="3225" spans="1:9" x14ac:dyDescent="0.25">
      <c r="A3225" t="s">
        <v>20214</v>
      </c>
      <c r="B3225" t="s">
        <v>20215</v>
      </c>
      <c r="C3225" t="s">
        <v>20213</v>
      </c>
      <c r="D3225" t="s">
        <v>20212</v>
      </c>
      <c r="E3225" t="s">
        <v>14199</v>
      </c>
      <c r="F3225" t="s">
        <v>42</v>
      </c>
      <c r="G3225" s="2">
        <v>43381</v>
      </c>
      <c r="H3225" s="1">
        <v>345271</v>
      </c>
      <c r="I3225" s="1">
        <v>189895.41</v>
      </c>
    </row>
    <row r="3226" spans="1:9" x14ac:dyDescent="0.25">
      <c r="A3226" t="s">
        <v>20210</v>
      </c>
      <c r="B3226" t="s">
        <v>20211</v>
      </c>
      <c r="C3226" t="s">
        <v>20209</v>
      </c>
      <c r="D3226" t="s">
        <v>20208</v>
      </c>
      <c r="E3226" t="s">
        <v>14199</v>
      </c>
      <c r="F3226" t="s">
        <v>42</v>
      </c>
      <c r="G3226" s="2">
        <v>43388</v>
      </c>
      <c r="H3226" s="1">
        <v>18355</v>
      </c>
      <c r="I3226" s="1">
        <v>7989.9</v>
      </c>
    </row>
    <row r="3227" spans="1:9" x14ac:dyDescent="0.25">
      <c r="A3227" t="s">
        <v>20206</v>
      </c>
      <c r="B3227" t="s">
        <v>20207</v>
      </c>
      <c r="C3227" t="s">
        <v>4970</v>
      </c>
      <c r="D3227" t="s">
        <v>4969</v>
      </c>
      <c r="E3227" t="s">
        <v>14199</v>
      </c>
      <c r="F3227" t="s">
        <v>42</v>
      </c>
      <c r="G3227" s="2">
        <v>43395</v>
      </c>
      <c r="H3227" s="1">
        <v>50203</v>
      </c>
      <c r="I3227" s="1">
        <v>21085.26</v>
      </c>
    </row>
    <row r="3228" spans="1:9" x14ac:dyDescent="0.25">
      <c r="A3228" t="s">
        <v>20204</v>
      </c>
      <c r="B3228" t="s">
        <v>20205</v>
      </c>
      <c r="C3228" t="s">
        <v>2770</v>
      </c>
      <c r="D3228" t="s">
        <v>2769</v>
      </c>
      <c r="E3228" t="s">
        <v>14199</v>
      </c>
      <c r="F3228" t="s">
        <v>42</v>
      </c>
      <c r="G3228" s="2">
        <v>43395</v>
      </c>
      <c r="H3228" s="1">
        <v>14923</v>
      </c>
      <c r="I3228" s="1">
        <v>7342.06</v>
      </c>
    </row>
    <row r="3229" spans="1:9" x14ac:dyDescent="0.25">
      <c r="A3229" t="s">
        <v>20202</v>
      </c>
      <c r="B3229" t="s">
        <v>20203</v>
      </c>
      <c r="C3229" t="s">
        <v>20201</v>
      </c>
      <c r="D3229" t="s">
        <v>20200</v>
      </c>
      <c r="E3229" t="s">
        <v>14199</v>
      </c>
      <c r="F3229" t="s">
        <v>42</v>
      </c>
      <c r="G3229" s="2">
        <v>43434</v>
      </c>
      <c r="H3229" s="1">
        <v>95434</v>
      </c>
      <c r="I3229" s="1">
        <v>61290.68</v>
      </c>
    </row>
    <row r="3230" spans="1:9" x14ac:dyDescent="0.25">
      <c r="A3230" t="s">
        <v>20198</v>
      </c>
      <c r="B3230" t="s">
        <v>20199</v>
      </c>
      <c r="C3230" t="s">
        <v>20197</v>
      </c>
      <c r="D3230" t="s">
        <v>20196</v>
      </c>
      <c r="E3230" t="s">
        <v>14199</v>
      </c>
      <c r="F3230" t="s">
        <v>42</v>
      </c>
      <c r="G3230" s="2">
        <v>43395</v>
      </c>
      <c r="H3230" s="1">
        <v>85993</v>
      </c>
      <c r="I3230" s="1">
        <v>36123.300000000003</v>
      </c>
    </row>
    <row r="3231" spans="1:9" x14ac:dyDescent="0.25">
      <c r="A3231" t="s">
        <v>20194</v>
      </c>
      <c r="B3231" t="s">
        <v>20195</v>
      </c>
      <c r="C3231" t="s">
        <v>20193</v>
      </c>
      <c r="D3231" t="s">
        <v>20192</v>
      </c>
      <c r="E3231" t="s">
        <v>14199</v>
      </c>
      <c r="F3231" t="s">
        <v>42</v>
      </c>
      <c r="G3231" s="2">
        <v>43381</v>
      </c>
      <c r="H3231" s="1">
        <v>14800</v>
      </c>
      <c r="I3231" s="1">
        <v>6216</v>
      </c>
    </row>
    <row r="3232" spans="1:9" x14ac:dyDescent="0.25">
      <c r="A3232" t="s">
        <v>20190</v>
      </c>
      <c r="B3232" t="s">
        <v>20191</v>
      </c>
      <c r="C3232" t="s">
        <v>20189</v>
      </c>
      <c r="D3232" t="s">
        <v>20188</v>
      </c>
      <c r="E3232" t="s">
        <v>14199</v>
      </c>
      <c r="F3232" t="s">
        <v>42</v>
      </c>
      <c r="G3232" s="2">
        <v>43395</v>
      </c>
      <c r="H3232" s="1">
        <v>43768</v>
      </c>
      <c r="I3232" s="1">
        <v>18382.560000000001</v>
      </c>
    </row>
    <row r="3233" spans="1:9" x14ac:dyDescent="0.25">
      <c r="A3233" t="s">
        <v>20186</v>
      </c>
      <c r="B3233" t="s">
        <v>20187</v>
      </c>
      <c r="C3233" t="s">
        <v>20185</v>
      </c>
      <c r="D3233" t="s">
        <v>20184</v>
      </c>
      <c r="E3233" t="s">
        <v>14199</v>
      </c>
      <c r="F3233" t="s">
        <v>42</v>
      </c>
      <c r="G3233" s="2">
        <v>43368</v>
      </c>
      <c r="H3233" s="1">
        <v>8675</v>
      </c>
      <c r="I3233" s="1">
        <v>3643.5</v>
      </c>
    </row>
    <row r="3234" spans="1:9" x14ac:dyDescent="0.25">
      <c r="A3234" t="s">
        <v>20182</v>
      </c>
      <c r="B3234" t="s">
        <v>20183</v>
      </c>
      <c r="C3234" t="s">
        <v>20181</v>
      </c>
      <c r="D3234" t="s">
        <v>20180</v>
      </c>
      <c r="E3234" t="s">
        <v>14199</v>
      </c>
      <c r="F3234" t="s">
        <v>42</v>
      </c>
      <c r="G3234" s="2">
        <v>43375</v>
      </c>
      <c r="H3234" s="1">
        <v>29549</v>
      </c>
      <c r="I3234" s="1">
        <v>12410.58</v>
      </c>
    </row>
    <row r="3235" spans="1:9" x14ac:dyDescent="0.25">
      <c r="A3235" t="s">
        <v>20178</v>
      </c>
      <c r="B3235" t="s">
        <v>20179</v>
      </c>
      <c r="C3235" t="s">
        <v>1147</v>
      </c>
      <c r="D3235" t="s">
        <v>1146</v>
      </c>
      <c r="E3235" t="s">
        <v>14199</v>
      </c>
      <c r="F3235" t="s">
        <v>42</v>
      </c>
      <c r="G3235" s="2">
        <v>43364</v>
      </c>
      <c r="H3235" s="1">
        <v>13635</v>
      </c>
      <c r="I3235" s="1">
        <v>5726.7</v>
      </c>
    </row>
    <row r="3236" spans="1:9" x14ac:dyDescent="0.25">
      <c r="A3236" t="s">
        <v>20176</v>
      </c>
      <c r="B3236" t="s">
        <v>20177</v>
      </c>
      <c r="C3236" t="s">
        <v>20175</v>
      </c>
      <c r="D3236" t="s">
        <v>20174</v>
      </c>
      <c r="E3236" t="s">
        <v>14199</v>
      </c>
      <c r="F3236" t="s">
        <v>42</v>
      </c>
      <c r="G3236" s="2">
        <v>43368</v>
      </c>
      <c r="H3236" s="1">
        <v>33285</v>
      </c>
      <c r="I3236" s="1">
        <v>14229.7</v>
      </c>
    </row>
    <row r="3237" spans="1:9" x14ac:dyDescent="0.25">
      <c r="A3237" t="s">
        <v>20172</v>
      </c>
      <c r="B3237" t="s">
        <v>20173</v>
      </c>
      <c r="C3237" t="s">
        <v>20171</v>
      </c>
      <c r="D3237" t="s">
        <v>20170</v>
      </c>
      <c r="E3237" t="s">
        <v>14199</v>
      </c>
      <c r="F3237" t="s">
        <v>42</v>
      </c>
      <c r="G3237" s="2">
        <v>43375</v>
      </c>
      <c r="H3237" s="1">
        <v>8918</v>
      </c>
      <c r="I3237" s="1">
        <v>3745.56</v>
      </c>
    </row>
    <row r="3238" spans="1:9" x14ac:dyDescent="0.25">
      <c r="A3238" t="s">
        <v>20168</v>
      </c>
      <c r="B3238" t="s">
        <v>20169</v>
      </c>
      <c r="C3238" t="s">
        <v>20167</v>
      </c>
      <c r="D3238" t="s">
        <v>20166</v>
      </c>
      <c r="E3238" t="s">
        <v>14199</v>
      </c>
      <c r="F3238" t="s">
        <v>42</v>
      </c>
      <c r="G3238" s="2">
        <v>43367</v>
      </c>
      <c r="H3238" s="1">
        <v>38853</v>
      </c>
      <c r="I3238" s="1">
        <v>16321.64</v>
      </c>
    </row>
    <row r="3239" spans="1:9" x14ac:dyDescent="0.25">
      <c r="A3239" t="s">
        <v>20164</v>
      </c>
      <c r="B3239" t="s">
        <v>20165</v>
      </c>
      <c r="C3239" t="s">
        <v>16490</v>
      </c>
      <c r="D3239" t="s">
        <v>16489</v>
      </c>
      <c r="E3239" t="s">
        <v>14199</v>
      </c>
      <c r="F3239" t="s">
        <v>42</v>
      </c>
      <c r="G3239" s="2">
        <v>43171</v>
      </c>
      <c r="H3239" s="1">
        <v>1011205</v>
      </c>
      <c r="I3239" s="1">
        <v>450332.8</v>
      </c>
    </row>
    <row r="3240" spans="1:9" x14ac:dyDescent="0.25">
      <c r="A3240" t="s">
        <v>20162</v>
      </c>
      <c r="B3240" t="s">
        <v>20163</v>
      </c>
      <c r="C3240" t="s">
        <v>20161</v>
      </c>
      <c r="D3240" t="s">
        <v>20160</v>
      </c>
      <c r="E3240" t="s">
        <v>14199</v>
      </c>
      <c r="F3240" t="s">
        <v>42</v>
      </c>
      <c r="G3240" s="2">
        <v>43382</v>
      </c>
      <c r="H3240" s="1">
        <v>5779</v>
      </c>
      <c r="I3240" s="1">
        <v>2427.1799999999998</v>
      </c>
    </row>
    <row r="3241" spans="1:9" x14ac:dyDescent="0.25">
      <c r="A3241" t="s">
        <v>20158</v>
      </c>
      <c r="B3241" t="s">
        <v>20159</v>
      </c>
      <c r="C3241" t="s">
        <v>20157</v>
      </c>
      <c r="D3241" t="s">
        <v>20156</v>
      </c>
      <c r="E3241" t="s">
        <v>14199</v>
      </c>
      <c r="F3241" t="s">
        <v>42</v>
      </c>
      <c r="G3241" s="2">
        <v>43375</v>
      </c>
      <c r="H3241" s="1">
        <v>2721</v>
      </c>
      <c r="I3241" s="1">
        <v>1142.82</v>
      </c>
    </row>
    <row r="3242" spans="1:9" x14ac:dyDescent="0.25">
      <c r="A3242" t="s">
        <v>20154</v>
      </c>
      <c r="B3242" t="s">
        <v>20155</v>
      </c>
      <c r="C3242" t="s">
        <v>20153</v>
      </c>
      <c r="D3242" t="s">
        <v>20152</v>
      </c>
      <c r="E3242" t="s">
        <v>14199</v>
      </c>
      <c r="F3242" t="s">
        <v>42</v>
      </c>
      <c r="G3242" s="2">
        <v>43395</v>
      </c>
      <c r="H3242" s="1">
        <v>19338</v>
      </c>
      <c r="I3242" s="1">
        <v>8121.96</v>
      </c>
    </row>
    <row r="3243" spans="1:9" x14ac:dyDescent="0.25">
      <c r="A3243" t="s">
        <v>20150</v>
      </c>
      <c r="B3243" t="s">
        <v>20151</v>
      </c>
      <c r="C3243" t="s">
        <v>20149</v>
      </c>
      <c r="D3243" t="s">
        <v>20148</v>
      </c>
      <c r="E3243" t="s">
        <v>14199</v>
      </c>
      <c r="F3243" t="s">
        <v>42</v>
      </c>
      <c r="G3243" s="2">
        <v>43375</v>
      </c>
      <c r="H3243" s="1">
        <v>11518</v>
      </c>
      <c r="I3243" s="1">
        <v>4837.5600000000004</v>
      </c>
    </row>
    <row r="3244" spans="1:9" x14ac:dyDescent="0.25">
      <c r="A3244" t="s">
        <v>20146</v>
      </c>
      <c r="B3244" t="s">
        <v>20147</v>
      </c>
      <c r="C3244" t="s">
        <v>20145</v>
      </c>
      <c r="D3244" t="s">
        <v>20144</v>
      </c>
      <c r="E3244" t="s">
        <v>14199</v>
      </c>
      <c r="F3244" t="s">
        <v>42</v>
      </c>
      <c r="G3244" s="2">
        <v>43367</v>
      </c>
      <c r="H3244" s="1">
        <v>215235</v>
      </c>
      <c r="I3244" s="1">
        <v>96196.62</v>
      </c>
    </row>
    <row r="3245" spans="1:9" x14ac:dyDescent="0.25">
      <c r="A3245" t="s">
        <v>20142</v>
      </c>
      <c r="B3245" t="s">
        <v>20143</v>
      </c>
      <c r="C3245" t="s">
        <v>20047</v>
      </c>
      <c r="D3245" t="s">
        <v>20046</v>
      </c>
      <c r="E3245" t="s">
        <v>14199</v>
      </c>
      <c r="F3245" t="s">
        <v>42</v>
      </c>
      <c r="G3245" s="2">
        <v>43171</v>
      </c>
      <c r="H3245" s="1">
        <v>62657</v>
      </c>
      <c r="I3245" s="1">
        <v>27079.599999999999</v>
      </c>
    </row>
    <row r="3246" spans="1:9" x14ac:dyDescent="0.25">
      <c r="A3246" t="s">
        <v>20140</v>
      </c>
      <c r="B3246" t="s">
        <v>20141</v>
      </c>
      <c r="C3246" t="s">
        <v>20139</v>
      </c>
      <c r="D3246" t="s">
        <v>20138</v>
      </c>
      <c r="E3246" t="s">
        <v>14199</v>
      </c>
      <c r="F3246" t="s">
        <v>42</v>
      </c>
      <c r="G3246" s="2">
        <v>43384</v>
      </c>
      <c r="H3246" s="1">
        <v>5521</v>
      </c>
      <c r="I3246" s="1">
        <v>2318.8200000000002</v>
      </c>
    </row>
    <row r="3247" spans="1:9" x14ac:dyDescent="0.25">
      <c r="A3247" t="s">
        <v>20136</v>
      </c>
      <c r="B3247" t="s">
        <v>20137</v>
      </c>
      <c r="C3247" t="s">
        <v>20135</v>
      </c>
      <c r="D3247" t="s">
        <v>20134</v>
      </c>
      <c r="E3247" t="s">
        <v>14199</v>
      </c>
      <c r="F3247" t="s">
        <v>42</v>
      </c>
      <c r="G3247" s="2">
        <v>43390</v>
      </c>
      <c r="H3247" s="1">
        <v>108938</v>
      </c>
      <c r="I3247" s="1">
        <v>47114.76</v>
      </c>
    </row>
    <row r="3248" spans="1:9" x14ac:dyDescent="0.25">
      <c r="A3248" t="s">
        <v>20132</v>
      </c>
      <c r="B3248" t="s">
        <v>20133</v>
      </c>
      <c r="C3248" t="s">
        <v>20124</v>
      </c>
      <c r="D3248" t="s">
        <v>20131</v>
      </c>
      <c r="E3248" t="s">
        <v>14199</v>
      </c>
      <c r="F3248" t="s">
        <v>42</v>
      </c>
      <c r="G3248" s="2">
        <v>43367</v>
      </c>
      <c r="H3248" s="1">
        <v>261224</v>
      </c>
      <c r="I3248" s="1">
        <v>143673.20000000001</v>
      </c>
    </row>
    <row r="3249" spans="1:9" x14ac:dyDescent="0.25">
      <c r="A3249" t="s">
        <v>20129</v>
      </c>
      <c r="B3249" t="s">
        <v>20130</v>
      </c>
      <c r="C3249" t="s">
        <v>20128</v>
      </c>
      <c r="D3249" t="s">
        <v>20127</v>
      </c>
      <c r="E3249" t="s">
        <v>14199</v>
      </c>
      <c r="F3249" t="s">
        <v>42</v>
      </c>
      <c r="G3249" s="2">
        <v>43116</v>
      </c>
      <c r="H3249" s="1">
        <v>782678</v>
      </c>
      <c r="I3249" s="1">
        <v>389941.9</v>
      </c>
    </row>
    <row r="3250" spans="1:9" x14ac:dyDescent="0.25">
      <c r="A3250" t="s">
        <v>20125</v>
      </c>
      <c r="B3250" t="s">
        <v>20126</v>
      </c>
      <c r="C3250" t="s">
        <v>20124</v>
      </c>
      <c r="D3250" t="s">
        <v>20123</v>
      </c>
      <c r="E3250" t="s">
        <v>14199</v>
      </c>
      <c r="F3250" t="s">
        <v>42</v>
      </c>
      <c r="G3250" s="2">
        <v>43367</v>
      </c>
      <c r="H3250" s="1">
        <v>102066</v>
      </c>
      <c r="I3250" s="1">
        <v>56136.3</v>
      </c>
    </row>
    <row r="3251" spans="1:9" x14ac:dyDescent="0.25">
      <c r="A3251" t="s">
        <v>20121</v>
      </c>
      <c r="B3251" t="s">
        <v>20122</v>
      </c>
      <c r="C3251" t="s">
        <v>20120</v>
      </c>
      <c r="D3251" t="s">
        <v>20119</v>
      </c>
      <c r="E3251" t="s">
        <v>14199</v>
      </c>
      <c r="F3251" t="s">
        <v>42</v>
      </c>
      <c r="G3251" s="2">
        <v>43433</v>
      </c>
      <c r="H3251" s="1">
        <v>20434</v>
      </c>
      <c r="I3251" s="1">
        <v>8582.2800000000007</v>
      </c>
    </row>
    <row r="3252" spans="1:9" x14ac:dyDescent="0.25">
      <c r="A3252" t="s">
        <v>20117</v>
      </c>
      <c r="B3252" t="s">
        <v>20118</v>
      </c>
      <c r="C3252" t="s">
        <v>20113</v>
      </c>
      <c r="D3252" t="s">
        <v>20116</v>
      </c>
      <c r="E3252" t="s">
        <v>14199</v>
      </c>
      <c r="F3252" t="s">
        <v>42</v>
      </c>
      <c r="G3252" s="2">
        <v>43433</v>
      </c>
      <c r="H3252" s="1">
        <v>1819</v>
      </c>
      <c r="I3252" s="1">
        <v>763.98</v>
      </c>
    </row>
    <row r="3253" spans="1:9" x14ac:dyDescent="0.25">
      <c r="A3253" t="s">
        <v>20114</v>
      </c>
      <c r="B3253" t="s">
        <v>20115</v>
      </c>
      <c r="C3253" t="s">
        <v>20113</v>
      </c>
      <c r="D3253" t="s">
        <v>20112</v>
      </c>
      <c r="E3253" t="s">
        <v>14199</v>
      </c>
      <c r="F3253" t="s">
        <v>4</v>
      </c>
      <c r="G3253" s="2">
        <v>43433</v>
      </c>
      <c r="H3253" s="1">
        <v>8474</v>
      </c>
      <c r="I3253" s="1">
        <v>3566.88</v>
      </c>
    </row>
    <row r="3254" spans="1:9" x14ac:dyDescent="0.25">
      <c r="A3254" t="s">
        <v>20110</v>
      </c>
      <c r="B3254" t="s">
        <v>20111</v>
      </c>
      <c r="C3254" t="s">
        <v>20109</v>
      </c>
      <c r="D3254" t="s">
        <v>20108</v>
      </c>
      <c r="E3254" t="s">
        <v>14199</v>
      </c>
      <c r="F3254" t="s">
        <v>42</v>
      </c>
      <c r="G3254" s="2">
        <v>43216</v>
      </c>
      <c r="H3254" s="1">
        <v>40993</v>
      </c>
      <c r="I3254" s="1">
        <v>16397.2</v>
      </c>
    </row>
    <row r="3255" spans="1:9" x14ac:dyDescent="0.25">
      <c r="A3255" t="s">
        <v>20106</v>
      </c>
      <c r="B3255" t="s">
        <v>20107</v>
      </c>
      <c r="C3255" t="s">
        <v>1171</v>
      </c>
      <c r="D3255" t="s">
        <v>20105</v>
      </c>
      <c r="E3255" t="s">
        <v>14199</v>
      </c>
      <c r="F3255" t="s">
        <v>42</v>
      </c>
      <c r="G3255" s="2">
        <v>43433</v>
      </c>
      <c r="H3255" s="1">
        <v>4077</v>
      </c>
      <c r="I3255" s="1">
        <v>1712.34</v>
      </c>
    </row>
    <row r="3256" spans="1:9" x14ac:dyDescent="0.25">
      <c r="A3256" t="s">
        <v>20103</v>
      </c>
      <c r="B3256" t="s">
        <v>20104</v>
      </c>
      <c r="C3256" t="s">
        <v>20102</v>
      </c>
      <c r="D3256" t="s">
        <v>20101</v>
      </c>
      <c r="E3256" t="s">
        <v>14199</v>
      </c>
      <c r="F3256" t="s">
        <v>42</v>
      </c>
      <c r="G3256" s="2">
        <v>43433</v>
      </c>
      <c r="H3256" s="1">
        <v>24730</v>
      </c>
      <c r="I3256" s="1">
        <v>10386.6</v>
      </c>
    </row>
    <row r="3257" spans="1:9" x14ac:dyDescent="0.25">
      <c r="A3257" t="s">
        <v>20099</v>
      </c>
      <c r="B3257" t="s">
        <v>20100</v>
      </c>
      <c r="C3257" t="s">
        <v>20098</v>
      </c>
      <c r="D3257" t="s">
        <v>20097</v>
      </c>
      <c r="E3257" t="s">
        <v>14199</v>
      </c>
      <c r="F3257" t="s">
        <v>42</v>
      </c>
      <c r="G3257" s="2">
        <v>43433</v>
      </c>
      <c r="H3257" s="1">
        <v>138238</v>
      </c>
      <c r="I3257" s="1">
        <v>62172.52</v>
      </c>
    </row>
    <row r="3258" spans="1:9" x14ac:dyDescent="0.25">
      <c r="A3258" t="s">
        <v>20095</v>
      </c>
      <c r="B3258" t="s">
        <v>20096</v>
      </c>
      <c r="C3258" t="s">
        <v>8361</v>
      </c>
      <c r="D3258" t="s">
        <v>8360</v>
      </c>
      <c r="E3258" t="s">
        <v>14199</v>
      </c>
      <c r="F3258" t="s">
        <v>42</v>
      </c>
      <c r="G3258" s="2">
        <v>43433</v>
      </c>
      <c r="H3258" s="1">
        <v>188786</v>
      </c>
      <c r="I3258" s="1">
        <v>79668.039999999994</v>
      </c>
    </row>
    <row r="3259" spans="1:9" x14ac:dyDescent="0.25">
      <c r="A3259" t="s">
        <v>20093</v>
      </c>
      <c r="B3259" t="s">
        <v>20094</v>
      </c>
      <c r="C3259" t="s">
        <v>8301</v>
      </c>
      <c r="D3259" t="s">
        <v>8300</v>
      </c>
      <c r="E3259" t="s">
        <v>14199</v>
      </c>
      <c r="F3259" t="s">
        <v>42</v>
      </c>
      <c r="G3259" s="2">
        <v>43433</v>
      </c>
      <c r="H3259" s="1">
        <v>66767</v>
      </c>
      <c r="I3259" s="1">
        <v>28042.14</v>
      </c>
    </row>
    <row r="3260" spans="1:9" x14ac:dyDescent="0.25">
      <c r="A3260" t="s">
        <v>20091</v>
      </c>
      <c r="B3260" t="s">
        <v>20092</v>
      </c>
      <c r="C3260" t="s">
        <v>20090</v>
      </c>
      <c r="D3260" t="s">
        <v>20089</v>
      </c>
      <c r="E3260" t="s">
        <v>14199</v>
      </c>
      <c r="F3260" t="s">
        <v>42</v>
      </c>
      <c r="G3260" s="2">
        <v>43433</v>
      </c>
      <c r="H3260" s="1">
        <v>179330</v>
      </c>
      <c r="I3260" s="1">
        <v>79099.56</v>
      </c>
    </row>
    <row r="3261" spans="1:9" x14ac:dyDescent="0.25">
      <c r="A3261" t="s">
        <v>20087</v>
      </c>
      <c r="B3261" t="s">
        <v>20088</v>
      </c>
      <c r="C3261" t="s">
        <v>20086</v>
      </c>
      <c r="D3261" t="s">
        <v>20085</v>
      </c>
      <c r="E3261" t="s">
        <v>14199</v>
      </c>
      <c r="F3261" t="s">
        <v>42</v>
      </c>
      <c r="G3261" s="2">
        <v>43431</v>
      </c>
      <c r="H3261" s="1">
        <v>2852</v>
      </c>
      <c r="I3261" s="1">
        <v>1426</v>
      </c>
    </row>
    <row r="3262" spans="1:9" x14ac:dyDescent="0.25">
      <c r="A3262" t="s">
        <v>20083</v>
      </c>
      <c r="B3262" t="s">
        <v>20084</v>
      </c>
      <c r="C3262" t="s">
        <v>20079</v>
      </c>
      <c r="D3262" t="s">
        <v>20082</v>
      </c>
      <c r="E3262" t="s">
        <v>14199</v>
      </c>
      <c r="F3262" t="s">
        <v>42</v>
      </c>
      <c r="G3262" s="2">
        <v>43378</v>
      </c>
      <c r="H3262" s="1">
        <v>36045</v>
      </c>
      <c r="I3262" s="1">
        <v>18022.5</v>
      </c>
    </row>
    <row r="3263" spans="1:9" x14ac:dyDescent="0.25">
      <c r="A3263" t="s">
        <v>20080</v>
      </c>
      <c r="B3263" t="s">
        <v>20081</v>
      </c>
      <c r="C3263" t="s">
        <v>20079</v>
      </c>
      <c r="D3263" t="s">
        <v>20078</v>
      </c>
      <c r="E3263" t="s">
        <v>14199</v>
      </c>
      <c r="F3263" t="s">
        <v>42</v>
      </c>
      <c r="G3263" s="2">
        <v>43378</v>
      </c>
      <c r="H3263" s="1">
        <v>7662</v>
      </c>
      <c r="I3263" s="1">
        <v>3831</v>
      </c>
    </row>
    <row r="3264" spans="1:9" x14ac:dyDescent="0.25">
      <c r="A3264" t="s">
        <v>20076</v>
      </c>
      <c r="B3264" t="s">
        <v>20077</v>
      </c>
      <c r="C3264" t="s">
        <v>20075</v>
      </c>
      <c r="D3264" t="s">
        <v>20074</v>
      </c>
      <c r="E3264" t="s">
        <v>14199</v>
      </c>
      <c r="F3264" t="s">
        <v>42</v>
      </c>
      <c r="G3264" s="2">
        <v>43378</v>
      </c>
      <c r="H3264" s="1">
        <v>3851</v>
      </c>
      <c r="I3264" s="1">
        <v>1925.5</v>
      </c>
    </row>
    <row r="3265" spans="1:9" x14ac:dyDescent="0.25">
      <c r="A3265" t="s">
        <v>20072</v>
      </c>
      <c r="B3265" t="s">
        <v>20073</v>
      </c>
      <c r="C3265" t="s">
        <v>3983</v>
      </c>
      <c r="D3265" t="s">
        <v>3982</v>
      </c>
      <c r="E3265" t="s">
        <v>14199</v>
      </c>
      <c r="F3265" t="s">
        <v>42</v>
      </c>
      <c r="G3265" s="2">
        <v>43362</v>
      </c>
      <c r="H3265" s="1">
        <v>14845</v>
      </c>
      <c r="I3265" s="1">
        <v>7422.5</v>
      </c>
    </row>
    <row r="3266" spans="1:9" x14ac:dyDescent="0.25">
      <c r="A3266" t="s">
        <v>20070</v>
      </c>
      <c r="B3266" t="s">
        <v>20071</v>
      </c>
      <c r="C3266" t="s">
        <v>10986</v>
      </c>
      <c r="D3266" t="s">
        <v>10985</v>
      </c>
      <c r="E3266" t="s">
        <v>14199</v>
      </c>
      <c r="F3266" t="s">
        <v>42</v>
      </c>
      <c r="G3266" s="2">
        <v>43392</v>
      </c>
      <c r="H3266" s="1">
        <v>34817</v>
      </c>
      <c r="I3266" s="1">
        <v>16014.5</v>
      </c>
    </row>
    <row r="3267" spans="1:9" x14ac:dyDescent="0.25">
      <c r="A3267" t="s">
        <v>20068</v>
      </c>
      <c r="B3267" t="s">
        <v>20069</v>
      </c>
      <c r="C3267" t="s">
        <v>20067</v>
      </c>
      <c r="D3267" t="s">
        <v>20066</v>
      </c>
      <c r="E3267" t="s">
        <v>14199</v>
      </c>
      <c r="F3267" t="s">
        <v>42</v>
      </c>
      <c r="G3267" s="2">
        <v>43416</v>
      </c>
      <c r="H3267" s="1">
        <v>171860</v>
      </c>
      <c r="I3267" s="1">
        <v>77636.259999999995</v>
      </c>
    </row>
    <row r="3268" spans="1:9" x14ac:dyDescent="0.25">
      <c r="A3268" t="s">
        <v>20064</v>
      </c>
      <c r="B3268" t="s">
        <v>20065</v>
      </c>
      <c r="C3268" t="s">
        <v>20063</v>
      </c>
      <c r="D3268" t="s">
        <v>20062</v>
      </c>
      <c r="E3268" t="s">
        <v>14199</v>
      </c>
      <c r="F3268" t="s">
        <v>4</v>
      </c>
      <c r="G3268" s="2">
        <v>43375</v>
      </c>
      <c r="H3268" s="1">
        <v>1172479</v>
      </c>
      <c r="I3268" s="1">
        <v>510629.98</v>
      </c>
    </row>
    <row r="3269" spans="1:9" x14ac:dyDescent="0.25">
      <c r="A3269" t="s">
        <v>20060</v>
      </c>
      <c r="B3269" t="s">
        <v>20061</v>
      </c>
      <c r="C3269" t="s">
        <v>20059</v>
      </c>
      <c r="D3269" t="s">
        <v>20058</v>
      </c>
      <c r="E3269" t="s">
        <v>14199</v>
      </c>
      <c r="F3269" t="s">
        <v>42</v>
      </c>
      <c r="G3269" s="2">
        <v>43381</v>
      </c>
      <c r="H3269" s="1">
        <v>1342898</v>
      </c>
      <c r="I3269" s="1">
        <v>583446.09</v>
      </c>
    </row>
    <row r="3270" spans="1:9" x14ac:dyDescent="0.25">
      <c r="A3270" t="s">
        <v>20056</v>
      </c>
      <c r="B3270" t="s">
        <v>20057</v>
      </c>
      <c r="C3270" t="s">
        <v>20055</v>
      </c>
      <c r="D3270" t="s">
        <v>20054</v>
      </c>
      <c r="E3270" t="s">
        <v>14199</v>
      </c>
      <c r="F3270" t="s">
        <v>42</v>
      </c>
      <c r="G3270" s="2">
        <v>43364</v>
      </c>
      <c r="H3270" s="1">
        <v>37350</v>
      </c>
      <c r="I3270" s="1">
        <v>15687</v>
      </c>
    </row>
    <row r="3271" spans="1:9" x14ac:dyDescent="0.25">
      <c r="A3271" t="s">
        <v>20052</v>
      </c>
      <c r="B3271" t="s">
        <v>20053</v>
      </c>
      <c r="C3271" t="s">
        <v>20051</v>
      </c>
      <c r="D3271" t="s">
        <v>20050</v>
      </c>
      <c r="E3271" t="s">
        <v>14199</v>
      </c>
      <c r="F3271" t="s">
        <v>42</v>
      </c>
      <c r="G3271" s="2">
        <v>43364</v>
      </c>
      <c r="H3271" s="1">
        <v>40845</v>
      </c>
      <c r="I3271" s="1">
        <v>22279.63</v>
      </c>
    </row>
    <row r="3272" spans="1:9" x14ac:dyDescent="0.25">
      <c r="A3272" t="s">
        <v>20048</v>
      </c>
      <c r="B3272" t="s">
        <v>20049</v>
      </c>
      <c r="C3272" t="s">
        <v>20047</v>
      </c>
      <c r="D3272" t="s">
        <v>20046</v>
      </c>
      <c r="E3272" t="s">
        <v>14199</v>
      </c>
      <c r="F3272" t="s">
        <v>42</v>
      </c>
      <c r="G3272" s="2">
        <v>43364</v>
      </c>
      <c r="H3272" s="1">
        <v>67086</v>
      </c>
      <c r="I3272" s="1">
        <v>29789.56</v>
      </c>
    </row>
    <row r="3273" spans="1:9" x14ac:dyDescent="0.25">
      <c r="A3273" t="s">
        <v>20044</v>
      </c>
      <c r="B3273" t="s">
        <v>20045</v>
      </c>
      <c r="C3273" t="s">
        <v>20043</v>
      </c>
      <c r="D3273" t="s">
        <v>20042</v>
      </c>
      <c r="E3273" t="s">
        <v>14199</v>
      </c>
      <c r="F3273" t="s">
        <v>42</v>
      </c>
      <c r="G3273" s="2">
        <v>43364</v>
      </c>
      <c r="H3273" s="1">
        <v>86149</v>
      </c>
      <c r="I3273" s="1">
        <v>46093.39</v>
      </c>
    </row>
    <row r="3274" spans="1:9" x14ac:dyDescent="0.25">
      <c r="A3274" t="s">
        <v>20040</v>
      </c>
      <c r="B3274" t="s">
        <v>20041</v>
      </c>
      <c r="C3274" t="s">
        <v>7883</v>
      </c>
      <c r="D3274" t="s">
        <v>7882</v>
      </c>
      <c r="E3274" t="s">
        <v>14199</v>
      </c>
      <c r="F3274" t="s">
        <v>42</v>
      </c>
      <c r="G3274" s="2">
        <v>43364</v>
      </c>
      <c r="H3274" s="1">
        <v>57663</v>
      </c>
      <c r="I3274" s="1">
        <v>31714.65</v>
      </c>
    </row>
    <row r="3275" spans="1:9" x14ac:dyDescent="0.25">
      <c r="A3275" t="s">
        <v>20038</v>
      </c>
      <c r="B3275" t="s">
        <v>20039</v>
      </c>
      <c r="C3275" t="s">
        <v>10543</v>
      </c>
      <c r="D3275" t="s">
        <v>10542</v>
      </c>
      <c r="E3275" t="s">
        <v>14199</v>
      </c>
      <c r="F3275" t="s">
        <v>42</v>
      </c>
      <c r="G3275" s="2">
        <v>43364</v>
      </c>
      <c r="H3275" s="1">
        <v>73529</v>
      </c>
      <c r="I3275" s="1">
        <v>39830.21</v>
      </c>
    </row>
    <row r="3276" spans="1:9" x14ac:dyDescent="0.25">
      <c r="A3276" t="s">
        <v>20036</v>
      </c>
      <c r="B3276" t="s">
        <v>20037</v>
      </c>
      <c r="C3276" t="s">
        <v>11686</v>
      </c>
      <c r="D3276" t="s">
        <v>11685</v>
      </c>
      <c r="E3276" t="s">
        <v>14199</v>
      </c>
      <c r="F3276" t="s">
        <v>42</v>
      </c>
      <c r="G3276" s="2">
        <v>43364</v>
      </c>
      <c r="H3276" s="1">
        <v>41382</v>
      </c>
      <c r="I3276" s="1">
        <v>17380.439999999999</v>
      </c>
    </row>
    <row r="3277" spans="1:9" x14ac:dyDescent="0.25">
      <c r="A3277" t="s">
        <v>20034</v>
      </c>
      <c r="B3277" t="s">
        <v>20035</v>
      </c>
      <c r="C3277" t="s">
        <v>20033</v>
      </c>
      <c r="D3277" t="s">
        <v>20032</v>
      </c>
      <c r="E3277" t="s">
        <v>14199</v>
      </c>
      <c r="F3277" t="s">
        <v>42</v>
      </c>
      <c r="G3277" s="2">
        <v>43364</v>
      </c>
      <c r="H3277" s="1">
        <v>244260</v>
      </c>
      <c r="I3277" s="1">
        <v>134343</v>
      </c>
    </row>
    <row r="3278" spans="1:9" x14ac:dyDescent="0.25">
      <c r="A3278" t="s">
        <v>20030</v>
      </c>
      <c r="B3278" t="s">
        <v>20031</v>
      </c>
      <c r="C3278" t="s">
        <v>20029</v>
      </c>
      <c r="D3278" t="s">
        <v>20028</v>
      </c>
      <c r="E3278" t="s">
        <v>14199</v>
      </c>
      <c r="F3278" t="s">
        <v>42</v>
      </c>
      <c r="G3278" s="2">
        <v>43364</v>
      </c>
      <c r="H3278" s="1">
        <v>9851</v>
      </c>
      <c r="I3278" s="1">
        <v>4137.42</v>
      </c>
    </row>
    <row r="3279" spans="1:9" x14ac:dyDescent="0.25">
      <c r="A3279" t="s">
        <v>20026</v>
      </c>
      <c r="B3279" t="s">
        <v>20027</v>
      </c>
      <c r="C3279" t="s">
        <v>20025</v>
      </c>
      <c r="D3279" t="s">
        <v>20024</v>
      </c>
      <c r="E3279" t="s">
        <v>14199</v>
      </c>
      <c r="F3279" t="s">
        <v>42</v>
      </c>
      <c r="G3279" s="2">
        <v>43364</v>
      </c>
      <c r="H3279" s="1">
        <v>53249</v>
      </c>
      <c r="I3279" s="1">
        <v>22364.58</v>
      </c>
    </row>
    <row r="3280" spans="1:9" x14ac:dyDescent="0.25">
      <c r="A3280" t="s">
        <v>20022</v>
      </c>
      <c r="B3280" t="s">
        <v>20023</v>
      </c>
      <c r="C3280" t="s">
        <v>20021</v>
      </c>
      <c r="D3280" t="s">
        <v>20020</v>
      </c>
      <c r="E3280" t="s">
        <v>14199</v>
      </c>
      <c r="F3280" t="s">
        <v>42</v>
      </c>
      <c r="G3280" s="2">
        <v>43374</v>
      </c>
      <c r="H3280" s="1">
        <v>17911</v>
      </c>
      <c r="I3280" s="1">
        <v>7522.62</v>
      </c>
    </row>
    <row r="3281" spans="1:9" x14ac:dyDescent="0.25">
      <c r="A3281" t="s">
        <v>20018</v>
      </c>
      <c r="B3281" t="s">
        <v>20019</v>
      </c>
      <c r="C3281" t="s">
        <v>20017</v>
      </c>
      <c r="D3281" t="s">
        <v>20016</v>
      </c>
      <c r="E3281" t="s">
        <v>14199</v>
      </c>
      <c r="F3281" t="s">
        <v>42</v>
      </c>
      <c r="G3281" s="2">
        <v>43374</v>
      </c>
      <c r="H3281" s="1">
        <v>40206</v>
      </c>
      <c r="I3281" s="1">
        <v>18223.310000000001</v>
      </c>
    </row>
    <row r="3282" spans="1:9" x14ac:dyDescent="0.25">
      <c r="A3282" t="s">
        <v>20014</v>
      </c>
      <c r="B3282" t="s">
        <v>20015</v>
      </c>
      <c r="C3282" t="s">
        <v>20013</v>
      </c>
      <c r="D3282" t="s">
        <v>20012</v>
      </c>
      <c r="E3282" t="s">
        <v>14199</v>
      </c>
      <c r="F3282" t="s">
        <v>42</v>
      </c>
      <c r="G3282" s="2">
        <v>43374</v>
      </c>
      <c r="H3282" s="1">
        <v>84758</v>
      </c>
      <c r="I3282" s="1">
        <v>35598.36</v>
      </c>
    </row>
    <row r="3283" spans="1:9" x14ac:dyDescent="0.25">
      <c r="A3283" t="s">
        <v>20010</v>
      </c>
      <c r="B3283" t="s">
        <v>20011</v>
      </c>
      <c r="C3283" t="s">
        <v>20009</v>
      </c>
      <c r="D3283" t="s">
        <v>20008</v>
      </c>
      <c r="E3283" t="s">
        <v>14199</v>
      </c>
      <c r="F3283" t="s">
        <v>42</v>
      </c>
      <c r="G3283" s="2">
        <v>43374</v>
      </c>
      <c r="H3283" s="1">
        <v>374448</v>
      </c>
      <c r="I3283" s="1">
        <v>205646.49</v>
      </c>
    </row>
    <row r="3284" spans="1:9" x14ac:dyDescent="0.25">
      <c r="A3284" t="s">
        <v>20006</v>
      </c>
      <c r="B3284" t="s">
        <v>20007</v>
      </c>
      <c r="C3284" t="s">
        <v>20005</v>
      </c>
      <c r="D3284" t="s">
        <v>20004</v>
      </c>
      <c r="E3284" t="s">
        <v>14199</v>
      </c>
      <c r="F3284" t="s">
        <v>42</v>
      </c>
      <c r="G3284" s="2">
        <v>43374</v>
      </c>
      <c r="H3284" s="1">
        <v>144322</v>
      </c>
      <c r="I3284" s="1">
        <v>62177.58</v>
      </c>
    </row>
    <row r="3285" spans="1:9" x14ac:dyDescent="0.25">
      <c r="A3285" t="s">
        <v>20002</v>
      </c>
      <c r="B3285" t="s">
        <v>20003</v>
      </c>
      <c r="C3285" t="s">
        <v>20001</v>
      </c>
      <c r="D3285" t="s">
        <v>20000</v>
      </c>
      <c r="E3285" t="s">
        <v>14199</v>
      </c>
      <c r="F3285" t="s">
        <v>42</v>
      </c>
      <c r="G3285" s="2">
        <v>43374</v>
      </c>
      <c r="H3285" s="1">
        <v>136424</v>
      </c>
      <c r="I3285" s="1">
        <v>57298.080000000002</v>
      </c>
    </row>
    <row r="3286" spans="1:9" x14ac:dyDescent="0.25">
      <c r="A3286" t="s">
        <v>19998</v>
      </c>
      <c r="B3286" t="s">
        <v>19999</v>
      </c>
      <c r="C3286" t="s">
        <v>10539</v>
      </c>
      <c r="D3286" t="s">
        <v>10538</v>
      </c>
      <c r="E3286" t="s">
        <v>14199</v>
      </c>
      <c r="F3286" t="s">
        <v>42</v>
      </c>
      <c r="G3286" s="2">
        <v>43374</v>
      </c>
      <c r="H3286" s="1">
        <v>331435</v>
      </c>
      <c r="I3286" s="1">
        <v>145056.62</v>
      </c>
    </row>
    <row r="3287" spans="1:9" x14ac:dyDescent="0.25">
      <c r="A3287" t="s">
        <v>19996</v>
      </c>
      <c r="B3287" t="s">
        <v>19997</v>
      </c>
      <c r="C3287" t="s">
        <v>12323</v>
      </c>
      <c r="D3287" t="s">
        <v>12322</v>
      </c>
      <c r="E3287" t="s">
        <v>14199</v>
      </c>
      <c r="F3287" t="s">
        <v>42</v>
      </c>
      <c r="G3287" s="2">
        <v>43374</v>
      </c>
      <c r="H3287" s="1">
        <v>11640</v>
      </c>
      <c r="I3287" s="1">
        <v>4888.8</v>
      </c>
    </row>
    <row r="3288" spans="1:9" x14ac:dyDescent="0.25">
      <c r="A3288" t="s">
        <v>19994</v>
      </c>
      <c r="B3288" t="s">
        <v>19995</v>
      </c>
      <c r="C3288" t="s">
        <v>19993</v>
      </c>
      <c r="D3288" t="s">
        <v>19992</v>
      </c>
      <c r="E3288" t="s">
        <v>14199</v>
      </c>
      <c r="F3288" t="s">
        <v>42</v>
      </c>
      <c r="G3288" s="2">
        <v>43374</v>
      </c>
      <c r="H3288" s="1">
        <v>36234</v>
      </c>
      <c r="I3288" s="1">
        <v>15218.28</v>
      </c>
    </row>
    <row r="3289" spans="1:9" x14ac:dyDescent="0.25">
      <c r="A3289" t="s">
        <v>19990</v>
      </c>
      <c r="B3289" t="s">
        <v>19991</v>
      </c>
      <c r="C3289" t="s">
        <v>6689</v>
      </c>
      <c r="D3289" t="s">
        <v>6688</v>
      </c>
      <c r="E3289" t="s">
        <v>14199</v>
      </c>
      <c r="F3289" t="s">
        <v>42</v>
      </c>
      <c r="G3289" s="2">
        <v>43374</v>
      </c>
      <c r="H3289" s="1">
        <v>196520</v>
      </c>
      <c r="I3289" s="1">
        <v>82538.399999999994</v>
      </c>
    </row>
    <row r="3290" spans="1:9" x14ac:dyDescent="0.25">
      <c r="A3290" t="s">
        <v>19988</v>
      </c>
      <c r="B3290" t="s">
        <v>19989</v>
      </c>
      <c r="C3290" t="s">
        <v>19987</v>
      </c>
      <c r="D3290" t="s">
        <v>19986</v>
      </c>
      <c r="E3290" t="s">
        <v>14199</v>
      </c>
      <c r="F3290" t="s">
        <v>42</v>
      </c>
      <c r="G3290" s="2">
        <v>43374</v>
      </c>
      <c r="H3290" s="1">
        <v>51904</v>
      </c>
      <c r="I3290" s="1">
        <v>21799.68</v>
      </c>
    </row>
    <row r="3291" spans="1:9" x14ac:dyDescent="0.25">
      <c r="A3291" t="s">
        <v>19984</v>
      </c>
      <c r="B3291" t="s">
        <v>19985</v>
      </c>
      <c r="C3291" t="s">
        <v>19983</v>
      </c>
      <c r="D3291" t="s">
        <v>19982</v>
      </c>
      <c r="E3291" t="s">
        <v>14199</v>
      </c>
      <c r="F3291" t="s">
        <v>42</v>
      </c>
      <c r="G3291" s="2">
        <v>43374</v>
      </c>
      <c r="H3291" s="1">
        <v>456370</v>
      </c>
      <c r="I3291" s="1">
        <v>191675.4</v>
      </c>
    </row>
    <row r="3292" spans="1:9" x14ac:dyDescent="0.25">
      <c r="A3292" t="s">
        <v>19980</v>
      </c>
      <c r="B3292" t="s">
        <v>19981</v>
      </c>
      <c r="C3292" t="s">
        <v>19977</v>
      </c>
      <c r="D3292" t="s">
        <v>19976</v>
      </c>
      <c r="E3292" t="s">
        <v>14199</v>
      </c>
      <c r="F3292" t="s">
        <v>42</v>
      </c>
      <c r="G3292" s="2">
        <v>43374</v>
      </c>
      <c r="H3292" s="1">
        <v>10696</v>
      </c>
      <c r="I3292" s="1">
        <v>5348</v>
      </c>
    </row>
    <row r="3293" spans="1:9" x14ac:dyDescent="0.25">
      <c r="A3293" t="s">
        <v>19978</v>
      </c>
      <c r="B3293" t="s">
        <v>19979</v>
      </c>
      <c r="C3293" t="s">
        <v>19977</v>
      </c>
      <c r="D3293" t="s">
        <v>19976</v>
      </c>
      <c r="E3293" t="s">
        <v>14199</v>
      </c>
      <c r="F3293" t="s">
        <v>42</v>
      </c>
      <c r="G3293" s="2">
        <v>43374</v>
      </c>
      <c r="H3293" s="1">
        <v>104094</v>
      </c>
      <c r="I3293" s="1">
        <v>43719.48</v>
      </c>
    </row>
    <row r="3294" spans="1:9" x14ac:dyDescent="0.25">
      <c r="A3294" t="s">
        <v>19974</v>
      </c>
      <c r="B3294" t="s">
        <v>19975</v>
      </c>
      <c r="C3294" t="s">
        <v>19973</v>
      </c>
      <c r="D3294" t="s">
        <v>19972</v>
      </c>
      <c r="E3294" t="s">
        <v>14199</v>
      </c>
      <c r="F3294" t="s">
        <v>42</v>
      </c>
      <c r="G3294" s="2">
        <v>43368</v>
      </c>
      <c r="H3294" s="1">
        <v>7774</v>
      </c>
      <c r="I3294" s="1">
        <v>4275.7</v>
      </c>
    </row>
    <row r="3295" spans="1:9" x14ac:dyDescent="0.25">
      <c r="A3295" t="s">
        <v>19970</v>
      </c>
      <c r="B3295" t="s">
        <v>19971</v>
      </c>
      <c r="C3295" t="s">
        <v>19969</v>
      </c>
      <c r="D3295" t="s">
        <v>19968</v>
      </c>
      <c r="E3295" t="s">
        <v>14199</v>
      </c>
      <c r="F3295" t="s">
        <v>42</v>
      </c>
      <c r="G3295" s="2">
        <v>43368</v>
      </c>
      <c r="H3295" s="1">
        <v>2644</v>
      </c>
      <c r="I3295" s="1">
        <v>1322</v>
      </c>
    </row>
    <row r="3296" spans="1:9" x14ac:dyDescent="0.25">
      <c r="A3296" t="s">
        <v>19966</v>
      </c>
      <c r="B3296" t="s">
        <v>19967</v>
      </c>
      <c r="C3296" t="s">
        <v>8078</v>
      </c>
      <c r="D3296" t="s">
        <v>8077</v>
      </c>
      <c r="E3296" t="s">
        <v>14199</v>
      </c>
      <c r="F3296" t="s">
        <v>4</v>
      </c>
      <c r="G3296" s="2">
        <v>43378</v>
      </c>
      <c r="H3296" s="1">
        <v>6746</v>
      </c>
      <c r="I3296" s="1">
        <v>3597.46</v>
      </c>
    </row>
    <row r="3297" spans="1:9" x14ac:dyDescent="0.25">
      <c r="A3297" t="s">
        <v>19964</v>
      </c>
      <c r="B3297" t="s">
        <v>19965</v>
      </c>
      <c r="C3297" t="s">
        <v>19963</v>
      </c>
      <c r="D3297" t="s">
        <v>19962</v>
      </c>
      <c r="E3297" t="s">
        <v>14199</v>
      </c>
      <c r="F3297" t="s">
        <v>42</v>
      </c>
      <c r="G3297" s="2">
        <v>43368</v>
      </c>
      <c r="H3297" s="1">
        <v>7812</v>
      </c>
      <c r="I3297" s="1">
        <v>3348.64</v>
      </c>
    </row>
    <row r="3298" spans="1:9" x14ac:dyDescent="0.25">
      <c r="A3298" t="s">
        <v>19960</v>
      </c>
      <c r="B3298" t="s">
        <v>19961</v>
      </c>
      <c r="C3298" t="s">
        <v>19959</v>
      </c>
      <c r="D3298" t="s">
        <v>19958</v>
      </c>
      <c r="E3298" t="s">
        <v>14199</v>
      </c>
      <c r="F3298" t="s">
        <v>42</v>
      </c>
      <c r="G3298" s="2">
        <v>43367</v>
      </c>
      <c r="H3298" s="1">
        <v>43898</v>
      </c>
      <c r="I3298" s="1">
        <v>18437.16</v>
      </c>
    </row>
    <row r="3299" spans="1:9" x14ac:dyDescent="0.25">
      <c r="A3299" t="s">
        <v>19956</v>
      </c>
      <c r="B3299" t="s">
        <v>19957</v>
      </c>
      <c r="C3299" t="s">
        <v>5943</v>
      </c>
      <c r="D3299" t="s">
        <v>5942</v>
      </c>
      <c r="E3299" t="s">
        <v>14199</v>
      </c>
      <c r="F3299" t="s">
        <v>4</v>
      </c>
      <c r="G3299" s="2">
        <v>43395</v>
      </c>
      <c r="H3299" s="1">
        <v>190305</v>
      </c>
      <c r="I3299" s="1">
        <v>104667.75</v>
      </c>
    </row>
    <row r="3300" spans="1:9" x14ac:dyDescent="0.25">
      <c r="A3300" t="s">
        <v>19954</v>
      </c>
      <c r="B3300" t="s">
        <v>19955</v>
      </c>
      <c r="C3300" t="s">
        <v>19953</v>
      </c>
      <c r="D3300" t="s">
        <v>19952</v>
      </c>
      <c r="E3300" t="s">
        <v>14199</v>
      </c>
      <c r="F3300" t="s">
        <v>4</v>
      </c>
      <c r="G3300" s="2">
        <v>43437</v>
      </c>
      <c r="H3300" s="1">
        <v>1015970</v>
      </c>
      <c r="I3300" s="1">
        <v>493463.96</v>
      </c>
    </row>
    <row r="3301" spans="1:9" x14ac:dyDescent="0.25">
      <c r="A3301" t="s">
        <v>19950</v>
      </c>
      <c r="B3301" t="s">
        <v>19951</v>
      </c>
      <c r="C3301" t="s">
        <v>19949</v>
      </c>
      <c r="D3301" t="s">
        <v>19948</v>
      </c>
      <c r="E3301" t="s">
        <v>14199</v>
      </c>
      <c r="F3301" t="s">
        <v>4</v>
      </c>
      <c r="G3301" s="2">
        <v>43437</v>
      </c>
      <c r="H3301" s="1">
        <v>103600</v>
      </c>
      <c r="I3301" s="1">
        <v>51800</v>
      </c>
    </row>
    <row r="3302" spans="1:9" x14ac:dyDescent="0.25">
      <c r="A3302" t="s">
        <v>19946</v>
      </c>
      <c r="B3302" t="s">
        <v>19947</v>
      </c>
      <c r="C3302" t="s">
        <v>18331</v>
      </c>
      <c r="D3302" t="s">
        <v>18330</v>
      </c>
      <c r="E3302" t="s">
        <v>14199</v>
      </c>
      <c r="F3302" t="s">
        <v>4</v>
      </c>
      <c r="G3302" s="2">
        <v>43437</v>
      </c>
      <c r="H3302" s="1">
        <v>511222</v>
      </c>
      <c r="I3302" s="1">
        <v>214713.24</v>
      </c>
    </row>
    <row r="3303" spans="1:9" x14ac:dyDescent="0.25">
      <c r="A3303" t="s">
        <v>19944</v>
      </c>
      <c r="B3303" t="s">
        <v>19945</v>
      </c>
      <c r="C3303" t="s">
        <v>19943</v>
      </c>
      <c r="D3303" t="s">
        <v>19942</v>
      </c>
      <c r="E3303" t="s">
        <v>14199</v>
      </c>
      <c r="F3303" t="s">
        <v>4</v>
      </c>
      <c r="G3303" s="2">
        <v>43437</v>
      </c>
      <c r="H3303" s="1">
        <v>129792</v>
      </c>
      <c r="I3303" s="1">
        <v>64896</v>
      </c>
    </row>
    <row r="3304" spans="1:9" x14ac:dyDescent="0.25">
      <c r="A3304" t="s">
        <v>19940</v>
      </c>
      <c r="B3304" t="s">
        <v>19941</v>
      </c>
      <c r="C3304" t="s">
        <v>19939</v>
      </c>
      <c r="D3304" t="s">
        <v>19938</v>
      </c>
      <c r="E3304" t="s">
        <v>14199</v>
      </c>
      <c r="F3304" t="s">
        <v>42</v>
      </c>
      <c r="G3304" s="2">
        <v>43374</v>
      </c>
      <c r="H3304" s="1">
        <v>16360</v>
      </c>
      <c r="I3304" s="1">
        <v>8180</v>
      </c>
    </row>
    <row r="3305" spans="1:9" x14ac:dyDescent="0.25">
      <c r="A3305" t="s">
        <v>19936</v>
      </c>
      <c r="B3305" t="s">
        <v>19937</v>
      </c>
      <c r="C3305" t="s">
        <v>19935</v>
      </c>
      <c r="D3305" t="s">
        <v>19934</v>
      </c>
      <c r="E3305" t="s">
        <v>14199</v>
      </c>
      <c r="F3305" t="s">
        <v>42</v>
      </c>
      <c r="G3305" s="2">
        <v>43349</v>
      </c>
      <c r="H3305" s="1">
        <v>606373</v>
      </c>
      <c r="I3305" s="1">
        <v>261021.57</v>
      </c>
    </row>
    <row r="3306" spans="1:9" x14ac:dyDescent="0.25">
      <c r="A3306" t="s">
        <v>19932</v>
      </c>
      <c r="B3306" t="s">
        <v>19933</v>
      </c>
      <c r="C3306" t="s">
        <v>19931</v>
      </c>
      <c r="D3306" t="s">
        <v>19930</v>
      </c>
      <c r="E3306" t="s">
        <v>14199</v>
      </c>
      <c r="F3306" t="s">
        <v>42</v>
      </c>
      <c r="G3306" s="2">
        <v>43350</v>
      </c>
      <c r="H3306" s="1">
        <v>104567</v>
      </c>
      <c r="I3306" s="1">
        <v>47253.17</v>
      </c>
    </row>
    <row r="3307" spans="1:9" x14ac:dyDescent="0.25">
      <c r="A3307" t="s">
        <v>19928</v>
      </c>
      <c r="B3307" t="s">
        <v>19929</v>
      </c>
      <c r="C3307" t="s">
        <v>19927</v>
      </c>
      <c r="D3307" t="s">
        <v>19926</v>
      </c>
      <c r="E3307" t="s">
        <v>14199</v>
      </c>
      <c r="F3307" t="s">
        <v>42</v>
      </c>
      <c r="G3307" s="2">
        <v>43353</v>
      </c>
      <c r="H3307" s="1">
        <v>3523580</v>
      </c>
      <c r="I3307" s="1">
        <v>1584878.4</v>
      </c>
    </row>
    <row r="3308" spans="1:9" x14ac:dyDescent="0.25">
      <c r="A3308" t="s">
        <v>19924</v>
      </c>
      <c r="B3308" t="s">
        <v>19925</v>
      </c>
      <c r="C3308" t="s">
        <v>8413</v>
      </c>
      <c r="D3308" t="s">
        <v>8412</v>
      </c>
      <c r="E3308" t="s">
        <v>14199</v>
      </c>
      <c r="F3308" t="s">
        <v>42</v>
      </c>
      <c r="G3308" s="2">
        <v>43353</v>
      </c>
      <c r="H3308" s="1">
        <v>15334</v>
      </c>
      <c r="I3308" s="1">
        <v>6621.76</v>
      </c>
    </row>
    <row r="3309" spans="1:9" x14ac:dyDescent="0.25">
      <c r="A3309" t="s">
        <v>19922</v>
      </c>
      <c r="B3309" t="s">
        <v>19923</v>
      </c>
      <c r="C3309" t="s">
        <v>5560</v>
      </c>
      <c r="D3309" t="s">
        <v>5559</v>
      </c>
      <c r="E3309" t="s">
        <v>14199</v>
      </c>
      <c r="F3309" t="s">
        <v>42</v>
      </c>
      <c r="G3309" s="2">
        <v>43340</v>
      </c>
      <c r="H3309" s="1">
        <v>642579</v>
      </c>
      <c r="I3309" s="1">
        <v>277567.69</v>
      </c>
    </row>
    <row r="3310" spans="1:9" x14ac:dyDescent="0.25">
      <c r="A3310" t="s">
        <v>19920</v>
      </c>
      <c r="B3310" t="s">
        <v>19921</v>
      </c>
      <c r="C3310" t="s">
        <v>4229</v>
      </c>
      <c r="D3310" t="s">
        <v>4228</v>
      </c>
      <c r="E3310" t="s">
        <v>14199</v>
      </c>
      <c r="F3310" t="s">
        <v>42</v>
      </c>
      <c r="G3310" s="2">
        <v>43367</v>
      </c>
      <c r="H3310" s="1">
        <v>1557019</v>
      </c>
      <c r="I3310" s="1">
        <v>695272.83</v>
      </c>
    </row>
    <row r="3311" spans="1:9" x14ac:dyDescent="0.25">
      <c r="A3311" t="s">
        <v>19918</v>
      </c>
      <c r="B3311" t="s">
        <v>19919</v>
      </c>
      <c r="C3311" t="s">
        <v>19917</v>
      </c>
      <c r="D3311" t="s">
        <v>19916</v>
      </c>
      <c r="E3311" t="s">
        <v>14199</v>
      </c>
      <c r="F3311" t="s">
        <v>42</v>
      </c>
      <c r="G3311" s="2">
        <v>43367</v>
      </c>
      <c r="H3311" s="1">
        <v>2817</v>
      </c>
      <c r="I3311" s="1">
        <v>1183.1400000000001</v>
      </c>
    </row>
    <row r="3312" spans="1:9" x14ac:dyDescent="0.25">
      <c r="A3312" t="s">
        <v>19914</v>
      </c>
      <c r="B3312" t="s">
        <v>19915</v>
      </c>
      <c r="C3312" t="s">
        <v>19913</v>
      </c>
      <c r="D3312" t="s">
        <v>19912</v>
      </c>
      <c r="E3312" t="s">
        <v>14199</v>
      </c>
      <c r="F3312" t="s">
        <v>42</v>
      </c>
      <c r="G3312" s="2">
        <v>43367</v>
      </c>
      <c r="H3312" s="1">
        <v>28266</v>
      </c>
      <c r="I3312" s="1">
        <v>11871.72</v>
      </c>
    </row>
    <row r="3313" spans="1:9" x14ac:dyDescent="0.25">
      <c r="A3313" t="s">
        <v>19910</v>
      </c>
      <c r="B3313" t="s">
        <v>19911</v>
      </c>
      <c r="C3313" t="s">
        <v>19909</v>
      </c>
      <c r="D3313" t="s">
        <v>19908</v>
      </c>
      <c r="E3313" t="s">
        <v>14199</v>
      </c>
      <c r="F3313" t="s">
        <v>4</v>
      </c>
      <c r="G3313" s="2">
        <v>43369</v>
      </c>
      <c r="H3313" s="1">
        <v>106101</v>
      </c>
      <c r="I3313" s="1">
        <v>44562.42</v>
      </c>
    </row>
    <row r="3314" spans="1:9" x14ac:dyDescent="0.25">
      <c r="A3314" t="s">
        <v>19906</v>
      </c>
      <c r="B3314" t="s">
        <v>19907</v>
      </c>
      <c r="C3314" t="s">
        <v>19905</v>
      </c>
      <c r="D3314" t="s">
        <v>19904</v>
      </c>
      <c r="E3314" t="s">
        <v>14199</v>
      </c>
      <c r="F3314" t="s">
        <v>4</v>
      </c>
      <c r="G3314" s="2">
        <v>43377</v>
      </c>
      <c r="H3314" s="1">
        <v>24880</v>
      </c>
      <c r="I3314" s="1">
        <v>10449.6</v>
      </c>
    </row>
    <row r="3315" spans="1:9" x14ac:dyDescent="0.25">
      <c r="A3315" t="s">
        <v>19902</v>
      </c>
      <c r="B3315" t="s">
        <v>19903</v>
      </c>
      <c r="C3315" t="s">
        <v>19901</v>
      </c>
      <c r="D3315" t="s">
        <v>19900</v>
      </c>
      <c r="E3315" t="s">
        <v>14199</v>
      </c>
      <c r="F3315" t="s">
        <v>42</v>
      </c>
      <c r="G3315" s="2">
        <v>43391</v>
      </c>
      <c r="H3315" s="1">
        <v>45095</v>
      </c>
      <c r="I3315" s="1">
        <v>18939.900000000001</v>
      </c>
    </row>
    <row r="3316" spans="1:9" x14ac:dyDescent="0.25">
      <c r="A3316" t="s">
        <v>19898</v>
      </c>
      <c r="B3316" t="s">
        <v>19899</v>
      </c>
      <c r="C3316" t="s">
        <v>3152</v>
      </c>
      <c r="D3316" t="s">
        <v>3151</v>
      </c>
      <c r="E3316" t="s">
        <v>14199</v>
      </c>
      <c r="F3316" t="s">
        <v>42</v>
      </c>
      <c r="G3316" s="2">
        <v>43377</v>
      </c>
      <c r="H3316" s="1">
        <v>63056</v>
      </c>
      <c r="I3316" s="1">
        <v>31528</v>
      </c>
    </row>
    <row r="3317" spans="1:9" x14ac:dyDescent="0.25">
      <c r="A3317" t="s">
        <v>19896</v>
      </c>
      <c r="B3317" t="s">
        <v>19897</v>
      </c>
      <c r="C3317" t="s">
        <v>603</v>
      </c>
      <c r="D3317" t="s">
        <v>602</v>
      </c>
      <c r="E3317" t="s">
        <v>14199</v>
      </c>
      <c r="F3317" t="s">
        <v>42</v>
      </c>
      <c r="G3317" s="2">
        <v>43360</v>
      </c>
      <c r="H3317" s="1">
        <v>88430</v>
      </c>
      <c r="I3317" s="1">
        <v>48636.5</v>
      </c>
    </row>
    <row r="3318" spans="1:9" x14ac:dyDescent="0.25">
      <c r="A3318" t="s">
        <v>19894</v>
      </c>
      <c r="B3318" t="s">
        <v>19895</v>
      </c>
      <c r="C3318" t="s">
        <v>4281</v>
      </c>
      <c r="D3318" t="s">
        <v>4280</v>
      </c>
      <c r="E3318" t="s">
        <v>14199</v>
      </c>
      <c r="F3318" t="s">
        <v>42</v>
      </c>
      <c r="G3318" s="2">
        <v>43360</v>
      </c>
      <c r="H3318" s="1">
        <v>501811</v>
      </c>
      <c r="I3318" s="1">
        <v>226362.96</v>
      </c>
    </row>
    <row r="3319" spans="1:9" x14ac:dyDescent="0.25">
      <c r="A3319" t="s">
        <v>19892</v>
      </c>
      <c r="B3319" t="s">
        <v>19893</v>
      </c>
      <c r="C3319" t="s">
        <v>19891</v>
      </c>
      <c r="D3319" t="s">
        <v>19890</v>
      </c>
      <c r="E3319" t="s">
        <v>14199</v>
      </c>
      <c r="F3319" t="s">
        <v>42</v>
      </c>
      <c r="G3319" s="2">
        <v>43360</v>
      </c>
      <c r="H3319" s="1">
        <v>232172</v>
      </c>
      <c r="I3319" s="1">
        <v>97512.24</v>
      </c>
    </row>
    <row r="3320" spans="1:9" x14ac:dyDescent="0.25">
      <c r="A3320" t="s">
        <v>19888</v>
      </c>
      <c r="B3320" t="s">
        <v>19889</v>
      </c>
      <c r="C3320" t="s">
        <v>8543</v>
      </c>
      <c r="D3320" t="s">
        <v>8542</v>
      </c>
      <c r="E3320" t="s">
        <v>14199</v>
      </c>
      <c r="F3320" t="s">
        <v>4</v>
      </c>
      <c r="G3320" s="2">
        <v>43360</v>
      </c>
      <c r="H3320" s="1">
        <v>258864</v>
      </c>
      <c r="I3320" s="1">
        <v>118406.23</v>
      </c>
    </row>
    <row r="3321" spans="1:9" x14ac:dyDescent="0.25">
      <c r="A3321" t="s">
        <v>19886</v>
      </c>
      <c r="B3321" t="s">
        <v>19887</v>
      </c>
      <c r="C3321" t="s">
        <v>19885</v>
      </c>
      <c r="D3321" t="s">
        <v>19884</v>
      </c>
      <c r="E3321" t="s">
        <v>14199</v>
      </c>
      <c r="F3321" t="s">
        <v>42</v>
      </c>
      <c r="G3321" s="2">
        <v>43375</v>
      </c>
      <c r="H3321" s="1">
        <v>28234</v>
      </c>
      <c r="I3321" s="1">
        <v>11858.28</v>
      </c>
    </row>
    <row r="3322" spans="1:9" x14ac:dyDescent="0.25">
      <c r="A3322" t="s">
        <v>19882</v>
      </c>
      <c r="B3322" t="s">
        <v>19883</v>
      </c>
      <c r="C3322" t="s">
        <v>1421</v>
      </c>
      <c r="D3322" t="s">
        <v>1420</v>
      </c>
      <c r="E3322" t="s">
        <v>14199</v>
      </c>
      <c r="F3322" t="s">
        <v>42</v>
      </c>
      <c r="G3322" s="2">
        <v>43410</v>
      </c>
      <c r="H3322" s="1">
        <v>1924542</v>
      </c>
      <c r="I3322" s="1">
        <v>815126.6</v>
      </c>
    </row>
    <row r="3323" spans="1:9" x14ac:dyDescent="0.25">
      <c r="A3323" t="s">
        <v>19880</v>
      </c>
      <c r="B3323" t="s">
        <v>19881</v>
      </c>
      <c r="C3323" t="s">
        <v>19879</v>
      </c>
      <c r="D3323" t="s">
        <v>19878</v>
      </c>
      <c r="E3323" t="s">
        <v>14199</v>
      </c>
      <c r="F3323" t="s">
        <v>42</v>
      </c>
      <c r="G3323" s="2">
        <v>43376</v>
      </c>
      <c r="H3323" s="1">
        <v>11279</v>
      </c>
      <c r="I3323" s="1">
        <v>4737.18</v>
      </c>
    </row>
    <row r="3324" spans="1:9" x14ac:dyDescent="0.25">
      <c r="A3324" t="s">
        <v>19876</v>
      </c>
      <c r="B3324" t="s">
        <v>19877</v>
      </c>
      <c r="C3324" t="s">
        <v>19875</v>
      </c>
      <c r="D3324" t="s">
        <v>19874</v>
      </c>
      <c r="E3324" t="s">
        <v>14199</v>
      </c>
      <c r="F3324" t="s">
        <v>42</v>
      </c>
      <c r="G3324" s="2">
        <v>43375</v>
      </c>
      <c r="H3324" s="1">
        <v>44486</v>
      </c>
      <c r="I3324" s="1">
        <v>18684.12</v>
      </c>
    </row>
    <row r="3325" spans="1:9" x14ac:dyDescent="0.25">
      <c r="A3325" t="s">
        <v>19872</v>
      </c>
      <c r="B3325" t="s">
        <v>19873</v>
      </c>
      <c r="C3325" t="s">
        <v>19871</v>
      </c>
      <c r="D3325" t="s">
        <v>19870</v>
      </c>
      <c r="E3325" t="s">
        <v>14199</v>
      </c>
      <c r="F3325" t="s">
        <v>42</v>
      </c>
      <c r="G3325" s="2">
        <v>43375</v>
      </c>
      <c r="H3325" s="1">
        <v>18183</v>
      </c>
      <c r="I3325" s="1">
        <v>7636.86</v>
      </c>
    </row>
    <row r="3326" spans="1:9" x14ac:dyDescent="0.25">
      <c r="A3326" t="s">
        <v>19868</v>
      </c>
      <c r="B3326" t="s">
        <v>19869</v>
      </c>
      <c r="C3326" t="s">
        <v>3444</v>
      </c>
      <c r="D3326" t="s">
        <v>3443</v>
      </c>
      <c r="E3326" t="s">
        <v>14199</v>
      </c>
      <c r="F3326" t="s">
        <v>42</v>
      </c>
      <c r="G3326" s="2">
        <v>43376</v>
      </c>
      <c r="H3326" s="1">
        <v>59688</v>
      </c>
      <c r="I3326" s="1">
        <v>25068.959999999999</v>
      </c>
    </row>
    <row r="3327" spans="1:9" x14ac:dyDescent="0.25">
      <c r="A3327" t="s">
        <v>19866</v>
      </c>
      <c r="B3327" t="s">
        <v>19867</v>
      </c>
      <c r="C3327" t="s">
        <v>19865</v>
      </c>
      <c r="D3327" t="s">
        <v>19864</v>
      </c>
      <c r="E3327" t="s">
        <v>14199</v>
      </c>
      <c r="F3327" t="s">
        <v>4</v>
      </c>
      <c r="G3327" s="2">
        <v>43439</v>
      </c>
      <c r="H3327" s="1">
        <v>377769</v>
      </c>
      <c r="I3327" s="1">
        <v>160375.85999999999</v>
      </c>
    </row>
    <row r="3328" spans="1:9" x14ac:dyDescent="0.25">
      <c r="A3328" t="s">
        <v>19862</v>
      </c>
      <c r="B3328" t="s">
        <v>19863</v>
      </c>
      <c r="C3328" t="s">
        <v>19861</v>
      </c>
      <c r="D3328" t="s">
        <v>19860</v>
      </c>
      <c r="E3328" t="s">
        <v>14199</v>
      </c>
      <c r="F3328" t="s">
        <v>42</v>
      </c>
      <c r="G3328" s="2">
        <v>43382</v>
      </c>
      <c r="H3328" s="1">
        <v>9710</v>
      </c>
      <c r="I3328" s="1">
        <v>4855</v>
      </c>
    </row>
    <row r="3329" spans="1:9" x14ac:dyDescent="0.25">
      <c r="A3329" t="s">
        <v>19858</v>
      </c>
      <c r="B3329" t="s">
        <v>19859</v>
      </c>
      <c r="C3329" t="s">
        <v>19857</v>
      </c>
      <c r="D3329" t="s">
        <v>19856</v>
      </c>
      <c r="E3329" t="s">
        <v>14199</v>
      </c>
      <c r="F3329" t="s">
        <v>42</v>
      </c>
      <c r="G3329" s="2">
        <v>43375</v>
      </c>
      <c r="H3329" s="1">
        <v>9678</v>
      </c>
      <c r="I3329" s="1">
        <v>4839</v>
      </c>
    </row>
    <row r="3330" spans="1:9" x14ac:dyDescent="0.25">
      <c r="A3330" t="s">
        <v>19854</v>
      </c>
      <c r="B3330" t="s">
        <v>19855</v>
      </c>
      <c r="C3330" t="s">
        <v>19853</v>
      </c>
      <c r="D3330" t="s">
        <v>19852</v>
      </c>
      <c r="E3330" t="s">
        <v>14199</v>
      </c>
      <c r="F3330" t="s">
        <v>42</v>
      </c>
      <c r="G3330" s="2">
        <v>43104</v>
      </c>
      <c r="H3330" s="1">
        <v>121019</v>
      </c>
      <c r="I3330" s="1">
        <v>48599.6</v>
      </c>
    </row>
    <row r="3331" spans="1:9" x14ac:dyDescent="0.25">
      <c r="A3331" t="s">
        <v>19850</v>
      </c>
      <c r="B3331" t="s">
        <v>19851</v>
      </c>
      <c r="C3331" t="s">
        <v>19849</v>
      </c>
      <c r="D3331" t="s">
        <v>19848</v>
      </c>
      <c r="E3331" t="s">
        <v>14199</v>
      </c>
      <c r="F3331" t="s">
        <v>42</v>
      </c>
      <c r="G3331" s="2">
        <v>43378</v>
      </c>
      <c r="H3331" s="1">
        <v>24399</v>
      </c>
      <c r="I3331" s="1">
        <v>10780.06</v>
      </c>
    </row>
    <row r="3332" spans="1:9" x14ac:dyDescent="0.25">
      <c r="A3332" t="s">
        <v>19846</v>
      </c>
      <c r="B3332" t="s">
        <v>19847</v>
      </c>
      <c r="C3332" t="s">
        <v>19845</v>
      </c>
      <c r="D3332" t="s">
        <v>19844</v>
      </c>
      <c r="E3332" t="s">
        <v>14199</v>
      </c>
      <c r="F3332" t="s">
        <v>42</v>
      </c>
      <c r="G3332" s="2">
        <v>43382</v>
      </c>
      <c r="H3332" s="1">
        <v>36602</v>
      </c>
      <c r="I3332" s="1">
        <v>15372.84</v>
      </c>
    </row>
    <row r="3333" spans="1:9" x14ac:dyDescent="0.25">
      <c r="A3333" t="s">
        <v>19842</v>
      </c>
      <c r="B3333" t="s">
        <v>19843</v>
      </c>
      <c r="C3333" t="s">
        <v>19841</v>
      </c>
      <c r="D3333" t="s">
        <v>19840</v>
      </c>
      <c r="E3333" t="s">
        <v>14199</v>
      </c>
      <c r="F3333" t="s">
        <v>42</v>
      </c>
      <c r="G3333" s="2">
        <v>43367</v>
      </c>
      <c r="H3333" s="1">
        <v>6081</v>
      </c>
      <c r="I3333" s="1">
        <v>2554.02</v>
      </c>
    </row>
    <row r="3334" spans="1:9" x14ac:dyDescent="0.25">
      <c r="A3334" t="s">
        <v>19838</v>
      </c>
      <c r="B3334" t="s">
        <v>19839</v>
      </c>
      <c r="C3334" t="s">
        <v>19837</v>
      </c>
      <c r="D3334" t="s">
        <v>19836</v>
      </c>
      <c r="E3334" t="s">
        <v>14199</v>
      </c>
      <c r="F3334" t="s">
        <v>42</v>
      </c>
      <c r="G3334" s="2">
        <v>43375</v>
      </c>
      <c r="H3334" s="1">
        <v>9233</v>
      </c>
      <c r="I3334" s="1">
        <v>3877.86</v>
      </c>
    </row>
    <row r="3335" spans="1:9" x14ac:dyDescent="0.25">
      <c r="A3335" t="s">
        <v>19834</v>
      </c>
      <c r="B3335" t="s">
        <v>19835</v>
      </c>
      <c r="C3335" t="s">
        <v>19833</v>
      </c>
      <c r="D3335" t="s">
        <v>19832</v>
      </c>
      <c r="E3335" t="s">
        <v>14199</v>
      </c>
      <c r="F3335" t="s">
        <v>42</v>
      </c>
      <c r="G3335" s="2">
        <v>43382</v>
      </c>
      <c r="H3335" s="1">
        <v>34449</v>
      </c>
      <c r="I3335" s="1">
        <v>16543.45</v>
      </c>
    </row>
    <row r="3336" spans="1:9" x14ac:dyDescent="0.25">
      <c r="A3336" t="s">
        <v>19830</v>
      </c>
      <c r="B3336" t="s">
        <v>19831</v>
      </c>
      <c r="C3336" t="s">
        <v>3737</v>
      </c>
      <c r="D3336" t="s">
        <v>3736</v>
      </c>
      <c r="E3336" t="s">
        <v>14199</v>
      </c>
      <c r="F3336" t="s">
        <v>42</v>
      </c>
      <c r="G3336" s="2">
        <v>43370</v>
      </c>
      <c r="H3336" s="1">
        <v>93090</v>
      </c>
      <c r="I3336" s="1">
        <v>39097.800000000003</v>
      </c>
    </row>
    <row r="3337" spans="1:9" x14ac:dyDescent="0.25">
      <c r="A3337" t="s">
        <v>19828</v>
      </c>
      <c r="B3337" t="s">
        <v>19829</v>
      </c>
      <c r="C3337" t="s">
        <v>19827</v>
      </c>
      <c r="D3337" t="s">
        <v>19826</v>
      </c>
      <c r="E3337" t="s">
        <v>14199</v>
      </c>
      <c r="F3337" t="s">
        <v>42</v>
      </c>
      <c r="G3337" s="2">
        <v>43369</v>
      </c>
      <c r="H3337" s="1">
        <v>34797</v>
      </c>
      <c r="I3337" s="1">
        <v>14614.74</v>
      </c>
    </row>
    <row r="3338" spans="1:9" x14ac:dyDescent="0.25">
      <c r="A3338" t="s">
        <v>19824</v>
      </c>
      <c r="B3338" t="s">
        <v>19825</v>
      </c>
      <c r="C3338" t="s">
        <v>19823</v>
      </c>
      <c r="D3338" t="s">
        <v>19822</v>
      </c>
      <c r="E3338" t="s">
        <v>14199</v>
      </c>
      <c r="F3338" t="s">
        <v>42</v>
      </c>
      <c r="G3338" s="2">
        <v>43375</v>
      </c>
      <c r="H3338" s="1">
        <v>9327</v>
      </c>
      <c r="I3338" s="1">
        <v>3917.34</v>
      </c>
    </row>
    <row r="3339" spans="1:9" x14ac:dyDescent="0.25">
      <c r="A3339" t="s">
        <v>19820</v>
      </c>
      <c r="B3339" t="s">
        <v>19821</v>
      </c>
      <c r="C3339" t="s">
        <v>19819</v>
      </c>
      <c r="D3339" t="s">
        <v>19818</v>
      </c>
      <c r="E3339" t="s">
        <v>14199</v>
      </c>
      <c r="F3339" t="s">
        <v>42</v>
      </c>
      <c r="G3339" s="2">
        <v>43375</v>
      </c>
      <c r="H3339" s="1">
        <v>62029</v>
      </c>
      <c r="I3339" s="1">
        <v>26052.18</v>
      </c>
    </row>
    <row r="3340" spans="1:9" x14ac:dyDescent="0.25">
      <c r="A3340" t="s">
        <v>19816</v>
      </c>
      <c r="B3340" t="s">
        <v>19817</v>
      </c>
      <c r="C3340" t="s">
        <v>19815</v>
      </c>
      <c r="D3340" t="s">
        <v>19814</v>
      </c>
      <c r="E3340" t="s">
        <v>14199</v>
      </c>
      <c r="F3340" t="s">
        <v>42</v>
      </c>
      <c r="G3340" s="2">
        <v>43409</v>
      </c>
      <c r="H3340" s="1">
        <v>11500</v>
      </c>
      <c r="I3340" s="1">
        <v>4830</v>
      </c>
    </row>
    <row r="3341" spans="1:9" x14ac:dyDescent="0.25">
      <c r="A3341" t="s">
        <v>19812</v>
      </c>
      <c r="B3341" t="s">
        <v>19813</v>
      </c>
      <c r="C3341" t="s">
        <v>19811</v>
      </c>
      <c r="D3341" t="s">
        <v>19810</v>
      </c>
      <c r="E3341" t="s">
        <v>14199</v>
      </c>
      <c r="F3341" t="s">
        <v>42</v>
      </c>
      <c r="G3341" s="2">
        <v>43375</v>
      </c>
      <c r="H3341" s="1">
        <v>27112</v>
      </c>
      <c r="I3341" s="1">
        <v>11387.04</v>
      </c>
    </row>
    <row r="3342" spans="1:9" x14ac:dyDescent="0.25">
      <c r="A3342" t="s">
        <v>19808</v>
      </c>
      <c r="B3342" t="s">
        <v>19809</v>
      </c>
      <c r="C3342" t="s">
        <v>19807</v>
      </c>
      <c r="D3342" t="s">
        <v>19806</v>
      </c>
      <c r="E3342" t="s">
        <v>14199</v>
      </c>
      <c r="F3342" t="s">
        <v>42</v>
      </c>
      <c r="G3342" s="2">
        <v>43433</v>
      </c>
      <c r="H3342" s="1">
        <v>288605</v>
      </c>
      <c r="I3342" s="1">
        <v>126059.94</v>
      </c>
    </row>
    <row r="3343" spans="1:9" x14ac:dyDescent="0.25">
      <c r="A3343" t="s">
        <v>19804</v>
      </c>
      <c r="B3343" t="s">
        <v>19805</v>
      </c>
      <c r="C3343" t="s">
        <v>19803</v>
      </c>
      <c r="D3343" t="s">
        <v>19802</v>
      </c>
      <c r="E3343" t="s">
        <v>14199</v>
      </c>
      <c r="F3343" t="s">
        <v>42</v>
      </c>
      <c r="G3343" s="2">
        <v>43375</v>
      </c>
      <c r="H3343" s="1">
        <v>62898</v>
      </c>
      <c r="I3343" s="1">
        <v>26417.16</v>
      </c>
    </row>
    <row r="3344" spans="1:9" x14ac:dyDescent="0.25">
      <c r="A3344" t="s">
        <v>19800</v>
      </c>
      <c r="B3344" t="s">
        <v>19801</v>
      </c>
      <c r="C3344" t="s">
        <v>19799</v>
      </c>
      <c r="D3344" t="s">
        <v>19798</v>
      </c>
      <c r="E3344" t="s">
        <v>14199</v>
      </c>
      <c r="F3344" t="s">
        <v>42</v>
      </c>
      <c r="G3344" s="2">
        <v>43382</v>
      </c>
      <c r="H3344" s="1">
        <v>9216</v>
      </c>
      <c r="I3344" s="1">
        <v>3931.56</v>
      </c>
    </row>
    <row r="3345" spans="1:9" x14ac:dyDescent="0.25">
      <c r="A3345" t="s">
        <v>19796</v>
      </c>
      <c r="B3345" t="s">
        <v>19797</v>
      </c>
      <c r="C3345" t="s">
        <v>19795</v>
      </c>
      <c r="D3345" t="s">
        <v>19794</v>
      </c>
      <c r="E3345" t="s">
        <v>14199</v>
      </c>
      <c r="F3345" t="s">
        <v>42</v>
      </c>
      <c r="G3345" s="2">
        <v>43375</v>
      </c>
      <c r="H3345" s="1">
        <v>103152</v>
      </c>
      <c r="I3345" s="1">
        <v>43323.839999999997</v>
      </c>
    </row>
    <row r="3346" spans="1:9" x14ac:dyDescent="0.25">
      <c r="A3346" t="s">
        <v>19792</v>
      </c>
      <c r="B3346" t="s">
        <v>19793</v>
      </c>
      <c r="C3346" t="s">
        <v>19791</v>
      </c>
      <c r="D3346" t="s">
        <v>19790</v>
      </c>
      <c r="E3346" t="s">
        <v>14199</v>
      </c>
      <c r="F3346" t="s">
        <v>42</v>
      </c>
      <c r="G3346" s="2">
        <v>43378</v>
      </c>
      <c r="H3346" s="1">
        <v>190698</v>
      </c>
      <c r="I3346" s="1">
        <v>80093.16</v>
      </c>
    </row>
    <row r="3347" spans="1:9" x14ac:dyDescent="0.25">
      <c r="A3347" t="s">
        <v>19788</v>
      </c>
      <c r="B3347" t="s">
        <v>19789</v>
      </c>
      <c r="C3347" t="s">
        <v>19787</v>
      </c>
      <c r="D3347" t="s">
        <v>19786</v>
      </c>
      <c r="E3347" t="s">
        <v>14199</v>
      </c>
      <c r="F3347" t="s">
        <v>42</v>
      </c>
      <c r="G3347" s="2">
        <v>43396</v>
      </c>
      <c r="H3347" s="1">
        <v>199190</v>
      </c>
      <c r="I3347" s="1">
        <v>109554.5</v>
      </c>
    </row>
    <row r="3348" spans="1:9" x14ac:dyDescent="0.25">
      <c r="A3348" t="s">
        <v>19784</v>
      </c>
      <c r="B3348" t="s">
        <v>19785</v>
      </c>
      <c r="C3348" t="s">
        <v>863</v>
      </c>
      <c r="D3348" t="s">
        <v>862</v>
      </c>
      <c r="E3348" t="s">
        <v>14199</v>
      </c>
      <c r="F3348" t="s">
        <v>42</v>
      </c>
      <c r="G3348" s="2">
        <v>43378</v>
      </c>
      <c r="H3348" s="1">
        <v>23684</v>
      </c>
      <c r="I3348" s="1">
        <v>9947.2800000000007</v>
      </c>
    </row>
    <row r="3349" spans="1:9" x14ac:dyDescent="0.25">
      <c r="A3349" t="s">
        <v>19782</v>
      </c>
      <c r="B3349" t="s">
        <v>19783</v>
      </c>
      <c r="C3349" t="s">
        <v>187</v>
      </c>
      <c r="D3349" t="s">
        <v>186</v>
      </c>
      <c r="E3349" t="s">
        <v>14199</v>
      </c>
      <c r="F3349" t="s">
        <v>42</v>
      </c>
      <c r="G3349" s="2">
        <v>43378</v>
      </c>
      <c r="H3349" s="1">
        <v>7350</v>
      </c>
      <c r="I3349" s="1">
        <v>3087</v>
      </c>
    </row>
    <row r="3350" spans="1:9" x14ac:dyDescent="0.25">
      <c r="A3350" t="s">
        <v>19780</v>
      </c>
      <c r="B3350" t="s">
        <v>19781</v>
      </c>
      <c r="C3350" t="s">
        <v>19779</v>
      </c>
      <c r="D3350" t="s">
        <v>19778</v>
      </c>
      <c r="E3350" t="s">
        <v>14199</v>
      </c>
      <c r="F3350" t="s">
        <v>42</v>
      </c>
      <c r="G3350" s="2">
        <v>43378</v>
      </c>
      <c r="H3350" s="1">
        <v>45493</v>
      </c>
      <c r="I3350" s="1">
        <v>19563.62</v>
      </c>
    </row>
    <row r="3351" spans="1:9" x14ac:dyDescent="0.25">
      <c r="A3351" t="s">
        <v>19776</v>
      </c>
      <c r="B3351" t="s">
        <v>19777</v>
      </c>
      <c r="C3351" t="s">
        <v>19775</v>
      </c>
      <c r="D3351" t="s">
        <v>19774</v>
      </c>
      <c r="E3351" t="s">
        <v>14199</v>
      </c>
      <c r="F3351" t="s">
        <v>42</v>
      </c>
      <c r="G3351" s="2">
        <v>43377</v>
      </c>
      <c r="H3351" s="1">
        <v>170717</v>
      </c>
      <c r="I3351" s="1">
        <v>81678.25</v>
      </c>
    </row>
    <row r="3352" spans="1:9" x14ac:dyDescent="0.25">
      <c r="A3352" t="s">
        <v>19772</v>
      </c>
      <c r="B3352" t="s">
        <v>19773</v>
      </c>
      <c r="C3352" t="s">
        <v>19771</v>
      </c>
      <c r="D3352" t="s">
        <v>19770</v>
      </c>
      <c r="E3352" t="s">
        <v>14199</v>
      </c>
      <c r="F3352" t="s">
        <v>42</v>
      </c>
      <c r="G3352" s="2">
        <v>43377</v>
      </c>
      <c r="H3352" s="1">
        <v>16511</v>
      </c>
      <c r="I3352" s="1">
        <v>8255.5</v>
      </c>
    </row>
    <row r="3353" spans="1:9" x14ac:dyDescent="0.25">
      <c r="A3353" t="s">
        <v>19768</v>
      </c>
      <c r="B3353" t="s">
        <v>19769</v>
      </c>
      <c r="C3353" t="s">
        <v>10468</v>
      </c>
      <c r="D3353" t="s">
        <v>10467</v>
      </c>
      <c r="E3353" t="s">
        <v>14199</v>
      </c>
      <c r="F3353" t="s">
        <v>42</v>
      </c>
      <c r="G3353" s="2">
        <v>43376</v>
      </c>
      <c r="H3353" s="1">
        <v>70810</v>
      </c>
      <c r="I3353" s="1">
        <v>32353.48</v>
      </c>
    </row>
    <row r="3354" spans="1:9" x14ac:dyDescent="0.25">
      <c r="A3354" t="s">
        <v>19766</v>
      </c>
      <c r="B3354" t="s">
        <v>19767</v>
      </c>
      <c r="C3354" t="s">
        <v>19765</v>
      </c>
      <c r="D3354" t="s">
        <v>19764</v>
      </c>
      <c r="E3354" t="s">
        <v>14199</v>
      </c>
      <c r="F3354" t="s">
        <v>42</v>
      </c>
      <c r="G3354" s="2">
        <v>43395</v>
      </c>
      <c r="H3354" s="1">
        <v>62230</v>
      </c>
      <c r="I3354" s="1">
        <v>31115</v>
      </c>
    </row>
    <row r="3355" spans="1:9" x14ac:dyDescent="0.25">
      <c r="A3355" t="s">
        <v>19762</v>
      </c>
      <c r="B3355" t="s">
        <v>19763</v>
      </c>
      <c r="C3355" t="s">
        <v>19761</v>
      </c>
      <c r="D3355" t="s">
        <v>19760</v>
      </c>
      <c r="E3355" t="s">
        <v>14199</v>
      </c>
      <c r="F3355" t="s">
        <v>42</v>
      </c>
      <c r="G3355" s="2">
        <v>43347</v>
      </c>
      <c r="H3355" s="1">
        <v>2981</v>
      </c>
      <c r="I3355" s="1">
        <v>1252.02</v>
      </c>
    </row>
    <row r="3356" spans="1:9" x14ac:dyDescent="0.25">
      <c r="A3356" t="s">
        <v>19758</v>
      </c>
      <c r="B3356" t="s">
        <v>19759</v>
      </c>
      <c r="C3356" t="s">
        <v>7161</v>
      </c>
      <c r="D3356" t="s">
        <v>7160</v>
      </c>
      <c r="E3356" t="s">
        <v>14199</v>
      </c>
      <c r="F3356" t="s">
        <v>42</v>
      </c>
      <c r="G3356" s="2">
        <v>43347</v>
      </c>
      <c r="H3356" s="1">
        <v>296914</v>
      </c>
      <c r="I3356" s="1">
        <v>125373.51</v>
      </c>
    </row>
    <row r="3357" spans="1:9" x14ac:dyDescent="0.25">
      <c r="A3357" t="s">
        <v>19756</v>
      </c>
      <c r="B3357" t="s">
        <v>19757</v>
      </c>
      <c r="C3357" t="s">
        <v>19755</v>
      </c>
      <c r="D3357" t="s">
        <v>19754</v>
      </c>
      <c r="E3357" t="s">
        <v>14199</v>
      </c>
      <c r="F3357" t="s">
        <v>42</v>
      </c>
      <c r="G3357" s="2">
        <v>43347</v>
      </c>
      <c r="H3357" s="1">
        <v>2611507</v>
      </c>
      <c r="I3357" s="1">
        <v>1436328.85</v>
      </c>
    </row>
    <row r="3358" spans="1:9" x14ac:dyDescent="0.25">
      <c r="A3358" t="s">
        <v>19752</v>
      </c>
      <c r="B3358" t="s">
        <v>19753</v>
      </c>
      <c r="C3358" t="s">
        <v>19751</v>
      </c>
      <c r="D3358" t="s">
        <v>19750</v>
      </c>
      <c r="E3358" t="s">
        <v>14199</v>
      </c>
      <c r="F3358" t="s">
        <v>4</v>
      </c>
      <c r="G3358" s="2">
        <v>43347</v>
      </c>
      <c r="H3358" s="1">
        <v>357983</v>
      </c>
      <c r="I3358" s="1">
        <v>150352.85999999999</v>
      </c>
    </row>
    <row r="3359" spans="1:9" x14ac:dyDescent="0.25">
      <c r="A3359" t="s">
        <v>19748</v>
      </c>
      <c r="B3359" t="s">
        <v>19749</v>
      </c>
      <c r="C3359" t="s">
        <v>1059</v>
      </c>
      <c r="D3359" t="s">
        <v>1058</v>
      </c>
      <c r="E3359" t="s">
        <v>14199</v>
      </c>
      <c r="F3359" t="s">
        <v>42</v>
      </c>
      <c r="G3359" s="2">
        <v>43347</v>
      </c>
      <c r="H3359" s="1">
        <v>311931</v>
      </c>
      <c r="I3359" s="1">
        <v>171562.05</v>
      </c>
    </row>
    <row r="3360" spans="1:9" x14ac:dyDescent="0.25">
      <c r="A3360" t="s">
        <v>19746</v>
      </c>
      <c r="B3360" t="s">
        <v>19747</v>
      </c>
      <c r="C3360" t="s">
        <v>735</v>
      </c>
      <c r="D3360" t="s">
        <v>734</v>
      </c>
      <c r="E3360" t="s">
        <v>14199</v>
      </c>
      <c r="F3360" t="s">
        <v>42</v>
      </c>
      <c r="G3360" s="2">
        <v>43347</v>
      </c>
      <c r="H3360" s="1">
        <v>208294</v>
      </c>
      <c r="I3360" s="1">
        <v>87483.48</v>
      </c>
    </row>
    <row r="3361" spans="1:9" x14ac:dyDescent="0.25">
      <c r="A3361" t="s">
        <v>19744</v>
      </c>
      <c r="B3361" t="s">
        <v>19745</v>
      </c>
      <c r="C3361" t="s">
        <v>19743</v>
      </c>
      <c r="D3361" t="s">
        <v>19742</v>
      </c>
      <c r="E3361" t="s">
        <v>14199</v>
      </c>
      <c r="F3361" t="s">
        <v>42</v>
      </c>
      <c r="G3361" s="2">
        <v>43377</v>
      </c>
      <c r="H3361" s="1">
        <v>252723</v>
      </c>
      <c r="I3361" s="1">
        <v>138040.57999999999</v>
      </c>
    </row>
    <row r="3362" spans="1:9" x14ac:dyDescent="0.25">
      <c r="A3362" t="s">
        <v>19740</v>
      </c>
      <c r="B3362" t="s">
        <v>19741</v>
      </c>
      <c r="C3362" t="s">
        <v>19739</v>
      </c>
      <c r="D3362" t="s">
        <v>19738</v>
      </c>
      <c r="E3362" t="s">
        <v>14199</v>
      </c>
      <c r="F3362" t="s">
        <v>42</v>
      </c>
      <c r="G3362" s="2">
        <v>43377</v>
      </c>
      <c r="H3362" s="1">
        <v>136639</v>
      </c>
      <c r="I3362" s="1">
        <v>75151.45</v>
      </c>
    </row>
    <row r="3363" spans="1:9" x14ac:dyDescent="0.25">
      <c r="A3363" t="s">
        <v>19736</v>
      </c>
      <c r="B3363" t="s">
        <v>19737</v>
      </c>
      <c r="C3363" t="s">
        <v>1652</v>
      </c>
      <c r="D3363" t="s">
        <v>1651</v>
      </c>
      <c r="E3363" t="s">
        <v>14199</v>
      </c>
      <c r="F3363" t="s">
        <v>42</v>
      </c>
      <c r="G3363" s="2">
        <v>43377</v>
      </c>
      <c r="H3363" s="1">
        <v>121110</v>
      </c>
      <c r="I3363" s="1">
        <v>54550.68</v>
      </c>
    </row>
    <row r="3364" spans="1:9" x14ac:dyDescent="0.25">
      <c r="A3364" t="s">
        <v>19734</v>
      </c>
      <c r="B3364" t="s">
        <v>19735</v>
      </c>
      <c r="C3364" t="s">
        <v>19733</v>
      </c>
      <c r="D3364" t="s">
        <v>19732</v>
      </c>
      <c r="E3364" t="s">
        <v>14199</v>
      </c>
      <c r="F3364" t="s">
        <v>42</v>
      </c>
      <c r="G3364" s="2">
        <v>43347</v>
      </c>
      <c r="H3364" s="1">
        <v>114989</v>
      </c>
      <c r="I3364" s="1">
        <v>48295.38</v>
      </c>
    </row>
    <row r="3365" spans="1:9" x14ac:dyDescent="0.25">
      <c r="A3365" t="s">
        <v>19730</v>
      </c>
      <c r="B3365" t="s">
        <v>19731</v>
      </c>
      <c r="C3365" t="s">
        <v>11046</v>
      </c>
      <c r="D3365" t="s">
        <v>11045</v>
      </c>
      <c r="E3365" t="s">
        <v>14199</v>
      </c>
      <c r="F3365" t="s">
        <v>42</v>
      </c>
      <c r="G3365" s="2">
        <v>43369</v>
      </c>
      <c r="H3365" s="1">
        <v>249495</v>
      </c>
      <c r="I3365" s="1">
        <v>104787.9</v>
      </c>
    </row>
    <row r="3366" spans="1:9" x14ac:dyDescent="0.25">
      <c r="A3366" t="s">
        <v>19728</v>
      </c>
      <c r="B3366" t="s">
        <v>19729</v>
      </c>
      <c r="C3366" t="s">
        <v>19727</v>
      </c>
      <c r="D3366" t="s">
        <v>19726</v>
      </c>
      <c r="E3366" t="s">
        <v>14199</v>
      </c>
      <c r="F3366" t="s">
        <v>42</v>
      </c>
      <c r="G3366" s="2">
        <v>43368</v>
      </c>
      <c r="H3366" s="1">
        <v>55289</v>
      </c>
      <c r="I3366" s="1">
        <v>23325.64</v>
      </c>
    </row>
    <row r="3367" spans="1:9" x14ac:dyDescent="0.25">
      <c r="A3367" t="s">
        <v>19724</v>
      </c>
      <c r="B3367" t="s">
        <v>19725</v>
      </c>
      <c r="C3367" t="s">
        <v>19723</v>
      </c>
      <c r="D3367" t="s">
        <v>19722</v>
      </c>
      <c r="E3367" t="s">
        <v>14199</v>
      </c>
      <c r="F3367" t="s">
        <v>42</v>
      </c>
      <c r="G3367" s="2">
        <v>43347</v>
      </c>
      <c r="H3367" s="1">
        <v>89153</v>
      </c>
      <c r="I3367" s="1">
        <v>49034.15</v>
      </c>
    </row>
    <row r="3368" spans="1:9" x14ac:dyDescent="0.25">
      <c r="A3368" t="s">
        <v>19720</v>
      </c>
      <c r="B3368" t="s">
        <v>19721</v>
      </c>
      <c r="C3368" t="s">
        <v>19719</v>
      </c>
      <c r="D3368" t="s">
        <v>19718</v>
      </c>
      <c r="E3368" t="s">
        <v>14199</v>
      </c>
      <c r="F3368" t="s">
        <v>42</v>
      </c>
      <c r="G3368" s="2">
        <v>43347</v>
      </c>
      <c r="H3368" s="1">
        <v>50520</v>
      </c>
      <c r="I3368" s="1">
        <v>27786</v>
      </c>
    </row>
    <row r="3369" spans="1:9" x14ac:dyDescent="0.25">
      <c r="A3369" t="s">
        <v>19716</v>
      </c>
      <c r="B3369" t="s">
        <v>19717</v>
      </c>
      <c r="C3369" t="s">
        <v>19715</v>
      </c>
      <c r="D3369" t="s">
        <v>19714</v>
      </c>
      <c r="E3369" t="s">
        <v>14199</v>
      </c>
      <c r="F3369" t="s">
        <v>42</v>
      </c>
      <c r="G3369" s="2">
        <v>43347</v>
      </c>
      <c r="H3369" s="1">
        <v>60407</v>
      </c>
      <c r="I3369" s="1">
        <v>33223.85</v>
      </c>
    </row>
    <row r="3370" spans="1:9" x14ac:dyDescent="0.25">
      <c r="A3370" t="s">
        <v>19712</v>
      </c>
      <c r="B3370" t="s">
        <v>19713</v>
      </c>
      <c r="C3370" t="s">
        <v>19711</v>
      </c>
      <c r="D3370" t="s">
        <v>19710</v>
      </c>
      <c r="E3370" t="s">
        <v>14199</v>
      </c>
      <c r="F3370" t="s">
        <v>42</v>
      </c>
      <c r="G3370" s="2">
        <v>43377</v>
      </c>
      <c r="H3370" s="1">
        <v>57614</v>
      </c>
      <c r="I3370" s="1">
        <v>31687.7</v>
      </c>
    </row>
    <row r="3371" spans="1:9" x14ac:dyDescent="0.25">
      <c r="A3371" t="s">
        <v>19708</v>
      </c>
      <c r="B3371" t="s">
        <v>19709</v>
      </c>
      <c r="C3371" t="s">
        <v>3931</v>
      </c>
      <c r="D3371" t="s">
        <v>3930</v>
      </c>
      <c r="E3371" t="s">
        <v>14199</v>
      </c>
      <c r="F3371" t="s">
        <v>4</v>
      </c>
      <c r="G3371" s="2">
        <v>43347</v>
      </c>
      <c r="H3371" s="1">
        <v>48984.29</v>
      </c>
      <c r="I3371" s="1">
        <v>21329.584999999999</v>
      </c>
    </row>
    <row r="3372" spans="1:9" x14ac:dyDescent="0.25">
      <c r="A3372" t="s">
        <v>19706</v>
      </c>
      <c r="B3372" t="s">
        <v>19707</v>
      </c>
      <c r="C3372" t="s">
        <v>19705</v>
      </c>
      <c r="D3372" t="s">
        <v>19704</v>
      </c>
      <c r="E3372" t="s">
        <v>14199</v>
      </c>
      <c r="F3372" t="s">
        <v>4</v>
      </c>
      <c r="G3372" s="2">
        <v>43347</v>
      </c>
      <c r="H3372" s="1">
        <v>122351</v>
      </c>
      <c r="I3372" s="1">
        <v>51387.42</v>
      </c>
    </row>
    <row r="3373" spans="1:9" x14ac:dyDescent="0.25">
      <c r="A3373" t="s">
        <v>19702</v>
      </c>
      <c r="B3373" t="s">
        <v>19703</v>
      </c>
      <c r="C3373" t="s">
        <v>19701</v>
      </c>
      <c r="D3373" t="s">
        <v>19700</v>
      </c>
      <c r="E3373" t="s">
        <v>14199</v>
      </c>
      <c r="F3373" t="s">
        <v>42</v>
      </c>
      <c r="G3373" s="2">
        <v>43347</v>
      </c>
      <c r="H3373" s="1">
        <v>43373</v>
      </c>
      <c r="I3373" s="1">
        <v>18216.66</v>
      </c>
    </row>
    <row r="3374" spans="1:9" x14ac:dyDescent="0.25">
      <c r="A3374" t="s">
        <v>19698</v>
      </c>
      <c r="B3374" t="s">
        <v>19699</v>
      </c>
      <c r="C3374" t="s">
        <v>19697</v>
      </c>
      <c r="D3374" t="s">
        <v>19696</v>
      </c>
      <c r="E3374" t="s">
        <v>14199</v>
      </c>
      <c r="F3374" t="s">
        <v>42</v>
      </c>
      <c r="G3374" s="2">
        <v>43389</v>
      </c>
      <c r="H3374" s="1">
        <v>231127</v>
      </c>
      <c r="I3374" s="1">
        <v>127119.85</v>
      </c>
    </row>
    <row r="3375" spans="1:9" x14ac:dyDescent="0.25">
      <c r="A3375" t="s">
        <v>19694</v>
      </c>
      <c r="B3375" t="s">
        <v>19695</v>
      </c>
      <c r="C3375" t="s">
        <v>19693</v>
      </c>
      <c r="D3375" t="s">
        <v>19692</v>
      </c>
      <c r="E3375" t="s">
        <v>14199</v>
      </c>
      <c r="F3375" t="s">
        <v>42</v>
      </c>
      <c r="G3375" s="2">
        <v>43377</v>
      </c>
      <c r="H3375" s="1">
        <v>51771</v>
      </c>
      <c r="I3375" s="1">
        <v>22543.26</v>
      </c>
    </row>
    <row r="3376" spans="1:9" x14ac:dyDescent="0.25">
      <c r="A3376" t="s">
        <v>19690</v>
      </c>
      <c r="B3376" t="s">
        <v>19691</v>
      </c>
      <c r="C3376" t="s">
        <v>19689</v>
      </c>
      <c r="D3376" t="s">
        <v>19688</v>
      </c>
      <c r="E3376" t="s">
        <v>14199</v>
      </c>
      <c r="F3376" t="s">
        <v>42</v>
      </c>
      <c r="G3376" s="2">
        <v>43350</v>
      </c>
      <c r="H3376" s="1">
        <v>1662909</v>
      </c>
      <c r="I3376" s="1">
        <v>714892.25</v>
      </c>
    </row>
    <row r="3377" spans="1:9" x14ac:dyDescent="0.25">
      <c r="A3377" t="s">
        <v>19686</v>
      </c>
      <c r="B3377" t="s">
        <v>19687</v>
      </c>
      <c r="C3377" t="s">
        <v>19685</v>
      </c>
      <c r="D3377" t="s">
        <v>19684</v>
      </c>
      <c r="E3377" t="s">
        <v>14199</v>
      </c>
      <c r="F3377" t="s">
        <v>42</v>
      </c>
      <c r="G3377" s="2">
        <v>43390</v>
      </c>
      <c r="H3377" s="1">
        <v>432408</v>
      </c>
      <c r="I3377" s="1">
        <v>190302.5</v>
      </c>
    </row>
    <row r="3378" spans="1:9" x14ac:dyDescent="0.25">
      <c r="A3378" t="s">
        <v>19682</v>
      </c>
      <c r="B3378" t="s">
        <v>19683</v>
      </c>
      <c r="C3378" t="s">
        <v>19649</v>
      </c>
      <c r="D3378" t="s">
        <v>19648</v>
      </c>
      <c r="E3378" t="s">
        <v>14199</v>
      </c>
      <c r="F3378" t="s">
        <v>42</v>
      </c>
      <c r="G3378" s="2">
        <v>43367</v>
      </c>
      <c r="H3378" s="1">
        <v>124529</v>
      </c>
      <c r="I3378" s="1">
        <v>56441.3</v>
      </c>
    </row>
    <row r="3379" spans="1:9" x14ac:dyDescent="0.25">
      <c r="A3379" t="s">
        <v>19680</v>
      </c>
      <c r="B3379" t="s">
        <v>19681</v>
      </c>
      <c r="C3379" t="s">
        <v>19679</v>
      </c>
      <c r="D3379" t="s">
        <v>19678</v>
      </c>
      <c r="E3379" t="s">
        <v>14199</v>
      </c>
      <c r="F3379" t="s">
        <v>42</v>
      </c>
      <c r="G3379" s="2">
        <v>43353</v>
      </c>
      <c r="H3379" s="1">
        <v>72235</v>
      </c>
      <c r="I3379" s="1">
        <v>33532.54</v>
      </c>
    </row>
    <row r="3380" spans="1:9" x14ac:dyDescent="0.25">
      <c r="A3380" t="s">
        <v>19676</v>
      </c>
      <c r="B3380" t="s">
        <v>19677</v>
      </c>
      <c r="C3380" t="s">
        <v>19675</v>
      </c>
      <c r="D3380" t="s">
        <v>19674</v>
      </c>
      <c r="E3380" t="s">
        <v>14199</v>
      </c>
      <c r="F3380" t="s">
        <v>42</v>
      </c>
      <c r="G3380" s="2">
        <v>43445</v>
      </c>
      <c r="H3380" s="1">
        <v>170254</v>
      </c>
      <c r="I3380" s="1">
        <v>71506.679999999993</v>
      </c>
    </row>
    <row r="3381" spans="1:9" x14ac:dyDescent="0.25">
      <c r="A3381" t="s">
        <v>19672</v>
      </c>
      <c r="B3381" t="s">
        <v>19673</v>
      </c>
      <c r="C3381" t="s">
        <v>3252</v>
      </c>
      <c r="D3381" t="s">
        <v>3251</v>
      </c>
      <c r="E3381" t="s">
        <v>14199</v>
      </c>
      <c r="F3381" t="s">
        <v>42</v>
      </c>
      <c r="G3381" s="2">
        <v>43447</v>
      </c>
      <c r="H3381" s="1">
        <v>212309</v>
      </c>
      <c r="I3381" s="1">
        <v>91751.38</v>
      </c>
    </row>
    <row r="3382" spans="1:9" x14ac:dyDescent="0.25">
      <c r="A3382" t="s">
        <v>19670</v>
      </c>
      <c r="B3382" t="s">
        <v>19671</v>
      </c>
      <c r="C3382" t="s">
        <v>5921</v>
      </c>
      <c r="D3382" t="s">
        <v>5920</v>
      </c>
      <c r="E3382" t="s">
        <v>14199</v>
      </c>
      <c r="F3382" t="s">
        <v>42</v>
      </c>
      <c r="G3382" s="2">
        <v>43447</v>
      </c>
      <c r="H3382" s="1">
        <v>496919</v>
      </c>
      <c r="I3382" s="1">
        <v>221580.46</v>
      </c>
    </row>
    <row r="3383" spans="1:9" x14ac:dyDescent="0.25">
      <c r="A3383" t="s">
        <v>19668</v>
      </c>
      <c r="B3383" t="s">
        <v>19669</v>
      </c>
      <c r="C3383" t="s">
        <v>4547</v>
      </c>
      <c r="D3383" t="s">
        <v>4546</v>
      </c>
      <c r="E3383" t="s">
        <v>14199</v>
      </c>
      <c r="F3383" t="s">
        <v>42</v>
      </c>
      <c r="G3383" s="2">
        <v>43447</v>
      </c>
      <c r="H3383" s="1">
        <v>87390</v>
      </c>
      <c r="I3383" s="1">
        <v>36703.800000000003</v>
      </c>
    </row>
    <row r="3384" spans="1:9" x14ac:dyDescent="0.25">
      <c r="A3384" t="s">
        <v>19666</v>
      </c>
      <c r="B3384" t="s">
        <v>19667</v>
      </c>
      <c r="C3384" t="s">
        <v>8465</v>
      </c>
      <c r="D3384" t="s">
        <v>8464</v>
      </c>
      <c r="E3384" t="s">
        <v>14199</v>
      </c>
      <c r="F3384" t="s">
        <v>42</v>
      </c>
      <c r="G3384" s="2">
        <v>43427</v>
      </c>
      <c r="H3384" s="1">
        <v>100474</v>
      </c>
      <c r="I3384" s="1">
        <v>46242.17</v>
      </c>
    </row>
    <row r="3385" spans="1:9" x14ac:dyDescent="0.25">
      <c r="A3385" t="s">
        <v>19664</v>
      </c>
      <c r="B3385" t="s">
        <v>19665</v>
      </c>
      <c r="C3385" t="s">
        <v>19663</v>
      </c>
      <c r="D3385" t="s">
        <v>19662</v>
      </c>
      <c r="E3385" t="s">
        <v>14199</v>
      </c>
      <c r="F3385" t="s">
        <v>42</v>
      </c>
      <c r="G3385" s="2">
        <v>43447</v>
      </c>
      <c r="H3385" s="1">
        <v>180933</v>
      </c>
      <c r="I3385" s="1">
        <v>83980.98</v>
      </c>
    </row>
    <row r="3386" spans="1:9" x14ac:dyDescent="0.25">
      <c r="A3386" t="s">
        <v>19660</v>
      </c>
      <c r="B3386" t="s">
        <v>19661</v>
      </c>
      <c r="C3386" t="s">
        <v>19659</v>
      </c>
      <c r="D3386" t="s">
        <v>19658</v>
      </c>
      <c r="E3386" t="s">
        <v>14199</v>
      </c>
      <c r="F3386" t="s">
        <v>42</v>
      </c>
      <c r="G3386" s="2">
        <v>43447</v>
      </c>
      <c r="H3386" s="1">
        <v>3727</v>
      </c>
      <c r="I3386" s="1">
        <v>1863.5</v>
      </c>
    </row>
    <row r="3387" spans="1:9" x14ac:dyDescent="0.25">
      <c r="A3387" t="s">
        <v>19656</v>
      </c>
      <c r="B3387" t="s">
        <v>19657</v>
      </c>
      <c r="C3387" t="s">
        <v>12971</v>
      </c>
      <c r="D3387" t="s">
        <v>12970</v>
      </c>
      <c r="E3387" t="s">
        <v>14199</v>
      </c>
      <c r="F3387" t="s">
        <v>42</v>
      </c>
      <c r="G3387" s="2">
        <v>43447</v>
      </c>
      <c r="H3387" s="1">
        <v>33225</v>
      </c>
      <c r="I3387" s="1">
        <v>15155.14</v>
      </c>
    </row>
    <row r="3388" spans="1:9" x14ac:dyDescent="0.25">
      <c r="A3388" t="s">
        <v>19654</v>
      </c>
      <c r="B3388" t="s">
        <v>19655</v>
      </c>
      <c r="C3388" t="s">
        <v>19653</v>
      </c>
      <c r="D3388" t="s">
        <v>19652</v>
      </c>
      <c r="E3388" t="s">
        <v>14199</v>
      </c>
      <c r="F3388" t="s">
        <v>42</v>
      </c>
      <c r="G3388" s="2">
        <v>43447</v>
      </c>
      <c r="H3388" s="1">
        <v>5963</v>
      </c>
      <c r="I3388" s="1">
        <v>2981.5</v>
      </c>
    </row>
    <row r="3389" spans="1:9" x14ac:dyDescent="0.25">
      <c r="A3389" t="s">
        <v>19650</v>
      </c>
      <c r="B3389" t="s">
        <v>19651</v>
      </c>
      <c r="C3389" t="s">
        <v>19649</v>
      </c>
      <c r="D3389" t="s">
        <v>19648</v>
      </c>
      <c r="E3389" t="s">
        <v>14199</v>
      </c>
      <c r="F3389" t="s">
        <v>42</v>
      </c>
      <c r="G3389" s="2">
        <v>43245</v>
      </c>
      <c r="H3389" s="1">
        <v>100830</v>
      </c>
      <c r="I3389" s="1">
        <v>45435.8</v>
      </c>
    </row>
    <row r="3390" spans="1:9" x14ac:dyDescent="0.25">
      <c r="A3390" t="s">
        <v>19646</v>
      </c>
      <c r="B3390" t="s">
        <v>19647</v>
      </c>
      <c r="C3390" t="s">
        <v>63</v>
      </c>
      <c r="D3390" t="s">
        <v>62</v>
      </c>
      <c r="E3390" t="s">
        <v>14199</v>
      </c>
      <c r="F3390" t="s">
        <v>42</v>
      </c>
      <c r="G3390" s="2">
        <v>43447</v>
      </c>
      <c r="H3390" s="1">
        <v>14677</v>
      </c>
      <c r="I3390" s="1">
        <v>6943.14</v>
      </c>
    </row>
    <row r="3391" spans="1:9" x14ac:dyDescent="0.25">
      <c r="A3391" t="s">
        <v>19644</v>
      </c>
      <c r="B3391" t="s">
        <v>19645</v>
      </c>
      <c r="C3391" t="s">
        <v>13335</v>
      </c>
      <c r="D3391" t="s">
        <v>19643</v>
      </c>
      <c r="E3391" t="s">
        <v>14199</v>
      </c>
      <c r="F3391" t="s">
        <v>42</v>
      </c>
      <c r="G3391" s="2">
        <v>43447</v>
      </c>
      <c r="H3391" s="1">
        <v>8726</v>
      </c>
      <c r="I3391" s="1">
        <v>4050.04</v>
      </c>
    </row>
    <row r="3392" spans="1:9" x14ac:dyDescent="0.25">
      <c r="A3392" t="s">
        <v>19641</v>
      </c>
      <c r="B3392" t="s">
        <v>19642</v>
      </c>
      <c r="C3392" t="s">
        <v>19640</v>
      </c>
      <c r="D3392" t="s">
        <v>19639</v>
      </c>
      <c r="E3392" t="s">
        <v>14199</v>
      </c>
      <c r="F3392" t="s">
        <v>42</v>
      </c>
      <c r="G3392" s="2">
        <v>43447</v>
      </c>
      <c r="H3392" s="1">
        <v>11132</v>
      </c>
      <c r="I3392" s="1">
        <v>5348</v>
      </c>
    </row>
    <row r="3393" spans="1:9" x14ac:dyDescent="0.25">
      <c r="A3393" t="s">
        <v>19637</v>
      </c>
      <c r="B3393" t="s">
        <v>19638</v>
      </c>
      <c r="C3393" t="s">
        <v>7370</v>
      </c>
      <c r="D3393" t="s">
        <v>12800</v>
      </c>
      <c r="E3393" t="s">
        <v>14199</v>
      </c>
      <c r="F3393" t="s">
        <v>42</v>
      </c>
      <c r="G3393" s="2">
        <v>43447</v>
      </c>
      <c r="H3393" s="1">
        <v>9465</v>
      </c>
      <c r="I3393" s="1">
        <v>4300.74</v>
      </c>
    </row>
    <row r="3394" spans="1:9" x14ac:dyDescent="0.25">
      <c r="A3394" t="s">
        <v>19635</v>
      </c>
      <c r="B3394" t="s">
        <v>19636</v>
      </c>
      <c r="C3394" t="s">
        <v>2730</v>
      </c>
      <c r="D3394" t="s">
        <v>2729</v>
      </c>
      <c r="E3394" t="s">
        <v>14199</v>
      </c>
      <c r="F3394" t="s">
        <v>42</v>
      </c>
      <c r="G3394" s="2">
        <v>43402</v>
      </c>
      <c r="H3394" s="1">
        <v>73636</v>
      </c>
      <c r="I3394" s="1">
        <v>31774</v>
      </c>
    </row>
    <row r="3395" spans="1:9" x14ac:dyDescent="0.25">
      <c r="A3395" t="s">
        <v>19633</v>
      </c>
      <c r="B3395" t="s">
        <v>19634</v>
      </c>
      <c r="C3395" t="s">
        <v>19632</v>
      </c>
      <c r="D3395" t="s">
        <v>19631</v>
      </c>
      <c r="E3395" t="s">
        <v>14199</v>
      </c>
      <c r="F3395" t="s">
        <v>42</v>
      </c>
      <c r="G3395" s="2">
        <v>43447</v>
      </c>
      <c r="H3395" s="1">
        <v>10747</v>
      </c>
      <c r="I3395" s="1">
        <v>4991.42</v>
      </c>
    </row>
    <row r="3396" spans="1:9" x14ac:dyDescent="0.25">
      <c r="A3396" t="s">
        <v>19629</v>
      </c>
      <c r="B3396" t="s">
        <v>19630</v>
      </c>
      <c r="C3396" t="s">
        <v>19628</v>
      </c>
      <c r="D3396" t="s">
        <v>19627</v>
      </c>
      <c r="E3396" t="s">
        <v>14199</v>
      </c>
      <c r="F3396" t="s">
        <v>42</v>
      </c>
      <c r="G3396" s="2">
        <v>43129</v>
      </c>
      <c r="H3396" s="1">
        <v>97025</v>
      </c>
      <c r="I3396" s="1">
        <v>38810</v>
      </c>
    </row>
    <row r="3397" spans="1:9" x14ac:dyDescent="0.25">
      <c r="A3397" t="s">
        <v>19625</v>
      </c>
      <c r="B3397" t="s">
        <v>19626</v>
      </c>
      <c r="C3397" t="s">
        <v>19624</v>
      </c>
      <c r="D3397" t="s">
        <v>19623</v>
      </c>
      <c r="E3397" t="s">
        <v>14199</v>
      </c>
      <c r="F3397" t="s">
        <v>42</v>
      </c>
      <c r="G3397" s="2">
        <v>43447</v>
      </c>
      <c r="H3397" s="1">
        <v>3436</v>
      </c>
      <c r="I3397" s="1">
        <v>6048.2</v>
      </c>
    </row>
    <row r="3398" spans="1:9" x14ac:dyDescent="0.25">
      <c r="A3398" t="s">
        <v>19621</v>
      </c>
      <c r="B3398" t="s">
        <v>19622</v>
      </c>
      <c r="C3398" t="s">
        <v>19620</v>
      </c>
      <c r="D3398" t="s">
        <v>19619</v>
      </c>
      <c r="E3398" t="s">
        <v>14199</v>
      </c>
      <c r="F3398" t="s">
        <v>42</v>
      </c>
      <c r="G3398" s="2">
        <v>43129</v>
      </c>
      <c r="H3398" s="1">
        <v>2951154</v>
      </c>
      <c r="I3398" s="1">
        <v>1475577</v>
      </c>
    </row>
    <row r="3399" spans="1:9" x14ac:dyDescent="0.25">
      <c r="A3399" t="s">
        <v>19617</v>
      </c>
      <c r="B3399" t="s">
        <v>19618</v>
      </c>
      <c r="C3399" t="s">
        <v>12828</v>
      </c>
      <c r="D3399" t="s">
        <v>12827</v>
      </c>
      <c r="E3399" t="s">
        <v>14199</v>
      </c>
      <c r="F3399" t="s">
        <v>42</v>
      </c>
      <c r="G3399" s="2">
        <v>43447</v>
      </c>
      <c r="H3399" s="1">
        <v>4026</v>
      </c>
      <c r="I3399" s="1">
        <v>1779.32</v>
      </c>
    </row>
    <row r="3400" spans="1:9" x14ac:dyDescent="0.25">
      <c r="A3400" t="s">
        <v>19615</v>
      </c>
      <c r="B3400" t="s">
        <v>19616</v>
      </c>
      <c r="C3400" t="s">
        <v>19614</v>
      </c>
      <c r="D3400" t="s">
        <v>19613</v>
      </c>
      <c r="E3400" t="s">
        <v>14199</v>
      </c>
      <c r="F3400" t="s">
        <v>42</v>
      </c>
      <c r="G3400" s="2">
        <v>43447</v>
      </c>
      <c r="H3400" s="1">
        <v>283643</v>
      </c>
      <c r="I3400" s="1">
        <v>125059.98</v>
      </c>
    </row>
    <row r="3401" spans="1:9" x14ac:dyDescent="0.25">
      <c r="A3401" t="s">
        <v>19611</v>
      </c>
      <c r="B3401" t="s">
        <v>19612</v>
      </c>
      <c r="C3401" t="s">
        <v>123</v>
      </c>
      <c r="D3401" t="s">
        <v>122</v>
      </c>
      <c r="E3401" t="s">
        <v>14199</v>
      </c>
      <c r="F3401" t="s">
        <v>42</v>
      </c>
      <c r="G3401" s="2">
        <v>43103</v>
      </c>
      <c r="H3401" s="1">
        <v>1384838</v>
      </c>
      <c r="I3401" s="1">
        <v>600437.19999999995</v>
      </c>
    </row>
    <row r="3402" spans="1:9" x14ac:dyDescent="0.25">
      <c r="A3402" t="s">
        <v>19609</v>
      </c>
      <c r="B3402" t="s">
        <v>19610</v>
      </c>
      <c r="C3402" t="s">
        <v>19608</v>
      </c>
      <c r="D3402" t="s">
        <v>19607</v>
      </c>
      <c r="E3402" t="s">
        <v>14199</v>
      </c>
      <c r="F3402" t="s">
        <v>42</v>
      </c>
      <c r="G3402" s="2">
        <v>43342</v>
      </c>
      <c r="H3402" s="1">
        <v>11482</v>
      </c>
      <c r="I3402" s="1">
        <v>5741</v>
      </c>
    </row>
    <row r="3403" spans="1:9" x14ac:dyDescent="0.25">
      <c r="A3403" t="s">
        <v>19605</v>
      </c>
      <c r="B3403" t="s">
        <v>19606</v>
      </c>
      <c r="C3403" t="s">
        <v>4143</v>
      </c>
      <c r="D3403" t="s">
        <v>4142</v>
      </c>
      <c r="E3403" t="s">
        <v>14199</v>
      </c>
      <c r="F3403" t="s">
        <v>42</v>
      </c>
      <c r="G3403" s="2">
        <v>43250</v>
      </c>
      <c r="H3403" s="1">
        <v>120000</v>
      </c>
      <c r="I3403" s="1">
        <v>62306</v>
      </c>
    </row>
    <row r="3404" spans="1:9" x14ac:dyDescent="0.25">
      <c r="A3404" t="s">
        <v>19603</v>
      </c>
      <c r="B3404" t="s">
        <v>19604</v>
      </c>
      <c r="C3404" t="s">
        <v>7718</v>
      </c>
      <c r="D3404" t="s">
        <v>7717</v>
      </c>
      <c r="E3404" t="s">
        <v>14199</v>
      </c>
      <c r="F3404" t="s">
        <v>42</v>
      </c>
      <c r="G3404" s="2">
        <v>43364</v>
      </c>
      <c r="H3404" s="1">
        <v>468638</v>
      </c>
      <c r="I3404" s="1">
        <v>241486.73</v>
      </c>
    </row>
    <row r="3405" spans="1:9" x14ac:dyDescent="0.25">
      <c r="A3405" t="s">
        <v>19601</v>
      </c>
      <c r="B3405" t="s">
        <v>19602</v>
      </c>
      <c r="C3405" t="s">
        <v>18136</v>
      </c>
      <c r="D3405" t="s">
        <v>18135</v>
      </c>
      <c r="E3405" t="s">
        <v>14199</v>
      </c>
      <c r="F3405" t="s">
        <v>42</v>
      </c>
      <c r="G3405" s="2">
        <v>43172</v>
      </c>
      <c r="H3405" s="1">
        <v>56211</v>
      </c>
      <c r="I3405" s="1">
        <v>28105.5</v>
      </c>
    </row>
    <row r="3406" spans="1:9" x14ac:dyDescent="0.25">
      <c r="A3406" t="s">
        <v>19599</v>
      </c>
      <c r="B3406" t="s">
        <v>19600</v>
      </c>
      <c r="C3406" t="s">
        <v>19598</v>
      </c>
      <c r="D3406" t="s">
        <v>19597</v>
      </c>
      <c r="E3406" t="s">
        <v>14199</v>
      </c>
      <c r="F3406" t="s">
        <v>42</v>
      </c>
      <c r="G3406" s="2">
        <v>43416</v>
      </c>
      <c r="H3406" s="1">
        <v>15054</v>
      </c>
      <c r="I3406" s="1">
        <v>6322.68</v>
      </c>
    </row>
    <row r="3407" spans="1:9" x14ac:dyDescent="0.25">
      <c r="A3407" t="s">
        <v>19595</v>
      </c>
      <c r="B3407" t="s">
        <v>19596</v>
      </c>
      <c r="C3407" t="s">
        <v>19594</v>
      </c>
      <c r="D3407" t="s">
        <v>19593</v>
      </c>
      <c r="E3407" t="s">
        <v>14199</v>
      </c>
      <c r="F3407" t="s">
        <v>42</v>
      </c>
      <c r="G3407" s="2">
        <v>43362</v>
      </c>
      <c r="H3407" s="1">
        <v>27296</v>
      </c>
      <c r="I3407" s="1">
        <v>14272.45</v>
      </c>
    </row>
    <row r="3408" spans="1:9" x14ac:dyDescent="0.25">
      <c r="A3408" t="s">
        <v>19591</v>
      </c>
      <c r="B3408" t="s">
        <v>19592</v>
      </c>
      <c r="C3408" t="s">
        <v>7189</v>
      </c>
      <c r="D3408" t="s">
        <v>7188</v>
      </c>
      <c r="E3408" t="s">
        <v>14199</v>
      </c>
      <c r="F3408" t="s">
        <v>4</v>
      </c>
      <c r="G3408" s="2">
        <v>43367</v>
      </c>
      <c r="H3408" s="1">
        <v>714755</v>
      </c>
      <c r="I3408" s="1">
        <v>304825.88</v>
      </c>
    </row>
    <row r="3409" spans="1:9" x14ac:dyDescent="0.25">
      <c r="A3409" t="s">
        <v>19589</v>
      </c>
      <c r="B3409" t="s">
        <v>19590</v>
      </c>
      <c r="C3409" t="s">
        <v>19588</v>
      </c>
      <c r="D3409" t="s">
        <v>19587</v>
      </c>
      <c r="E3409" t="s">
        <v>14199</v>
      </c>
      <c r="F3409" t="s">
        <v>4</v>
      </c>
      <c r="G3409" s="2">
        <v>43404</v>
      </c>
      <c r="H3409" s="1">
        <v>39079</v>
      </c>
      <c r="I3409" s="1">
        <v>16996.23</v>
      </c>
    </row>
    <row r="3410" spans="1:9" x14ac:dyDescent="0.25">
      <c r="A3410" t="s">
        <v>19585</v>
      </c>
      <c r="B3410" t="s">
        <v>19586</v>
      </c>
      <c r="C3410" t="s">
        <v>19584</v>
      </c>
      <c r="D3410" t="s">
        <v>19583</v>
      </c>
      <c r="E3410" t="s">
        <v>14199</v>
      </c>
      <c r="F3410" t="s">
        <v>4</v>
      </c>
      <c r="G3410" s="2">
        <v>43367</v>
      </c>
      <c r="H3410" s="1">
        <v>291010</v>
      </c>
      <c r="I3410" s="1">
        <v>122224.2</v>
      </c>
    </row>
    <row r="3411" spans="1:9" x14ac:dyDescent="0.25">
      <c r="A3411" t="s">
        <v>19581</v>
      </c>
      <c r="B3411" t="s">
        <v>19582</v>
      </c>
      <c r="C3411" t="s">
        <v>19580</v>
      </c>
      <c r="D3411" t="s">
        <v>19579</v>
      </c>
      <c r="E3411" t="s">
        <v>14199</v>
      </c>
      <c r="F3411" t="s">
        <v>42</v>
      </c>
      <c r="G3411" s="2">
        <v>43378</v>
      </c>
      <c r="H3411" s="1">
        <v>46513</v>
      </c>
      <c r="I3411" s="1">
        <v>19535.46</v>
      </c>
    </row>
    <row r="3412" spans="1:9" x14ac:dyDescent="0.25">
      <c r="A3412" t="s">
        <v>19577</v>
      </c>
      <c r="B3412" t="s">
        <v>19578</v>
      </c>
      <c r="C3412" t="s">
        <v>19576</v>
      </c>
      <c r="D3412" t="s">
        <v>19575</v>
      </c>
      <c r="E3412" t="s">
        <v>14199</v>
      </c>
      <c r="F3412" t="s">
        <v>42</v>
      </c>
      <c r="G3412" s="2">
        <v>43346</v>
      </c>
      <c r="H3412" s="1">
        <v>260588</v>
      </c>
      <c r="I3412" s="1">
        <v>109446.96</v>
      </c>
    </row>
    <row r="3413" spans="1:9" x14ac:dyDescent="0.25">
      <c r="A3413" t="s">
        <v>19573</v>
      </c>
      <c r="B3413" t="s">
        <v>19574</v>
      </c>
      <c r="C3413" t="s">
        <v>8806</v>
      </c>
      <c r="D3413" t="s">
        <v>8805</v>
      </c>
      <c r="E3413" t="s">
        <v>14199</v>
      </c>
      <c r="F3413" t="s">
        <v>42</v>
      </c>
      <c r="G3413" s="2">
        <v>43104</v>
      </c>
      <c r="H3413" s="1">
        <v>829464</v>
      </c>
      <c r="I3413" s="1">
        <v>334931.7</v>
      </c>
    </row>
    <row r="3414" spans="1:9" x14ac:dyDescent="0.25">
      <c r="A3414" t="s">
        <v>19571</v>
      </c>
      <c r="B3414" t="s">
        <v>19572</v>
      </c>
      <c r="C3414" t="s">
        <v>19570</v>
      </c>
      <c r="D3414" t="s">
        <v>19569</v>
      </c>
      <c r="E3414" t="s">
        <v>14199</v>
      </c>
      <c r="F3414" t="s">
        <v>4</v>
      </c>
      <c r="G3414" s="2">
        <v>43367</v>
      </c>
      <c r="H3414" s="1">
        <v>25417</v>
      </c>
      <c r="I3414" s="1">
        <v>12708.5</v>
      </c>
    </row>
    <row r="3415" spans="1:9" x14ac:dyDescent="0.25">
      <c r="A3415" t="s">
        <v>19567</v>
      </c>
      <c r="B3415" t="s">
        <v>19568</v>
      </c>
      <c r="C3415" t="s">
        <v>19566</v>
      </c>
      <c r="D3415" t="s">
        <v>19565</v>
      </c>
      <c r="E3415" t="s">
        <v>14199</v>
      </c>
      <c r="F3415" t="s">
        <v>4</v>
      </c>
      <c r="G3415" s="2">
        <v>43367</v>
      </c>
      <c r="H3415" s="1">
        <v>10930</v>
      </c>
      <c r="I3415" s="1">
        <v>5465</v>
      </c>
    </row>
    <row r="3416" spans="1:9" x14ac:dyDescent="0.25">
      <c r="A3416" t="s">
        <v>19563</v>
      </c>
      <c r="B3416" t="s">
        <v>19564</v>
      </c>
      <c r="C3416" t="s">
        <v>19562</v>
      </c>
      <c r="D3416" t="s">
        <v>19561</v>
      </c>
      <c r="E3416" t="s">
        <v>14199</v>
      </c>
      <c r="F3416" t="s">
        <v>4</v>
      </c>
      <c r="G3416" s="2">
        <v>43375</v>
      </c>
      <c r="H3416" s="1">
        <v>39285</v>
      </c>
      <c r="I3416" s="1">
        <v>17577.310000000001</v>
      </c>
    </row>
    <row r="3417" spans="1:9" x14ac:dyDescent="0.25">
      <c r="A3417" t="s">
        <v>19559</v>
      </c>
      <c r="B3417" t="s">
        <v>19560</v>
      </c>
      <c r="C3417" t="s">
        <v>7558</v>
      </c>
      <c r="D3417" t="s">
        <v>7557</v>
      </c>
      <c r="E3417" t="s">
        <v>14199</v>
      </c>
      <c r="F3417" t="s">
        <v>42</v>
      </c>
      <c r="G3417" s="2">
        <v>43367</v>
      </c>
      <c r="H3417" s="1">
        <v>34250</v>
      </c>
      <c r="I3417" s="1">
        <v>16652.71</v>
      </c>
    </row>
    <row r="3418" spans="1:9" x14ac:dyDescent="0.25">
      <c r="A3418" t="s">
        <v>19557</v>
      </c>
      <c r="B3418" t="s">
        <v>19558</v>
      </c>
      <c r="C3418" t="s">
        <v>19556</v>
      </c>
      <c r="D3418" t="s">
        <v>19555</v>
      </c>
      <c r="E3418" t="s">
        <v>14199</v>
      </c>
      <c r="F3418" t="s">
        <v>42</v>
      </c>
      <c r="G3418" s="2">
        <v>43367</v>
      </c>
      <c r="H3418" s="1">
        <v>29326</v>
      </c>
      <c r="I3418" s="1">
        <v>12316.92</v>
      </c>
    </row>
    <row r="3419" spans="1:9" x14ac:dyDescent="0.25">
      <c r="A3419" t="s">
        <v>19553</v>
      </c>
      <c r="B3419" t="s">
        <v>19554</v>
      </c>
      <c r="C3419" t="s">
        <v>9246</v>
      </c>
      <c r="D3419" t="s">
        <v>19552</v>
      </c>
      <c r="E3419" t="s">
        <v>14199</v>
      </c>
      <c r="F3419" t="s">
        <v>4</v>
      </c>
      <c r="G3419" s="2">
        <v>43389</v>
      </c>
      <c r="H3419" s="1">
        <v>21239</v>
      </c>
      <c r="I3419" s="1">
        <v>8920.3799999999992</v>
      </c>
    </row>
    <row r="3420" spans="1:9" x14ac:dyDescent="0.25">
      <c r="A3420" t="s">
        <v>19550</v>
      </c>
      <c r="B3420" t="s">
        <v>19551</v>
      </c>
      <c r="C3420" t="s">
        <v>19549</v>
      </c>
      <c r="D3420" t="s">
        <v>19548</v>
      </c>
      <c r="E3420" t="s">
        <v>14199</v>
      </c>
      <c r="F3420" t="s">
        <v>42</v>
      </c>
      <c r="G3420" s="2">
        <v>43389</v>
      </c>
      <c r="H3420" s="1">
        <v>42623</v>
      </c>
      <c r="I3420" s="1">
        <v>17901.66</v>
      </c>
    </row>
    <row r="3421" spans="1:9" x14ac:dyDescent="0.25">
      <c r="A3421" t="s">
        <v>19546</v>
      </c>
      <c r="B3421" t="s">
        <v>19547</v>
      </c>
      <c r="C3421" t="s">
        <v>19545</v>
      </c>
      <c r="D3421" t="s">
        <v>19544</v>
      </c>
      <c r="E3421" t="s">
        <v>14199</v>
      </c>
      <c r="F3421" t="s">
        <v>42</v>
      </c>
      <c r="G3421" s="2">
        <v>43374</v>
      </c>
      <c r="H3421" s="1">
        <v>41783</v>
      </c>
      <c r="I3421" s="1">
        <v>17548.86</v>
      </c>
    </row>
    <row r="3422" spans="1:9" x14ac:dyDescent="0.25">
      <c r="A3422" t="s">
        <v>19542</v>
      </c>
      <c r="B3422" t="s">
        <v>19543</v>
      </c>
      <c r="C3422" t="s">
        <v>6223</v>
      </c>
      <c r="D3422" t="s">
        <v>6222</v>
      </c>
      <c r="E3422" t="s">
        <v>14199</v>
      </c>
      <c r="F3422" t="s">
        <v>42</v>
      </c>
      <c r="G3422" s="2">
        <v>43374</v>
      </c>
      <c r="H3422" s="1">
        <v>15803</v>
      </c>
      <c r="I3422" s="1">
        <v>7901.5</v>
      </c>
    </row>
    <row r="3423" spans="1:9" x14ac:dyDescent="0.25">
      <c r="A3423" t="s">
        <v>19540</v>
      </c>
      <c r="B3423" t="s">
        <v>19541</v>
      </c>
      <c r="C3423" t="s">
        <v>19539</v>
      </c>
      <c r="D3423" t="s">
        <v>19538</v>
      </c>
      <c r="E3423" t="s">
        <v>14199</v>
      </c>
      <c r="F3423" t="s">
        <v>42</v>
      </c>
      <c r="G3423" s="2">
        <v>43368</v>
      </c>
      <c r="H3423" s="1">
        <v>87060</v>
      </c>
      <c r="I3423" s="1">
        <v>43530</v>
      </c>
    </row>
    <row r="3424" spans="1:9" x14ac:dyDescent="0.25">
      <c r="A3424" t="s">
        <v>19536</v>
      </c>
      <c r="B3424" t="s">
        <v>19537</v>
      </c>
      <c r="C3424" t="s">
        <v>19535</v>
      </c>
      <c r="D3424" t="s">
        <v>19534</v>
      </c>
      <c r="E3424" t="s">
        <v>14199</v>
      </c>
      <c r="F3424" t="s">
        <v>42</v>
      </c>
      <c r="G3424" s="2">
        <v>43364</v>
      </c>
      <c r="H3424" s="1">
        <v>77347</v>
      </c>
      <c r="I3424" s="1">
        <v>42540.85</v>
      </c>
    </row>
    <row r="3425" spans="1:9" x14ac:dyDescent="0.25">
      <c r="A3425" t="s">
        <v>19532</v>
      </c>
      <c r="B3425" t="s">
        <v>19533</v>
      </c>
      <c r="C3425" t="s">
        <v>19531</v>
      </c>
      <c r="D3425" t="s">
        <v>19530</v>
      </c>
      <c r="E3425" t="s">
        <v>14199</v>
      </c>
      <c r="F3425" t="s">
        <v>42</v>
      </c>
      <c r="G3425" s="2">
        <v>43409</v>
      </c>
      <c r="H3425" s="1">
        <v>58677</v>
      </c>
      <c r="I3425" s="1">
        <v>32272.35</v>
      </c>
    </row>
    <row r="3426" spans="1:9" x14ac:dyDescent="0.25">
      <c r="A3426" t="s">
        <v>19528</v>
      </c>
      <c r="B3426" t="s">
        <v>19529</v>
      </c>
      <c r="C3426" t="s">
        <v>7718</v>
      </c>
      <c r="D3426" t="s">
        <v>19527</v>
      </c>
      <c r="E3426" t="s">
        <v>14199</v>
      </c>
      <c r="F3426" t="s">
        <v>42</v>
      </c>
      <c r="G3426" s="2">
        <v>43364</v>
      </c>
      <c r="H3426" s="1">
        <v>59230</v>
      </c>
      <c r="I3426" s="1">
        <v>24876.6</v>
      </c>
    </row>
    <row r="3427" spans="1:9" x14ac:dyDescent="0.25">
      <c r="A3427" t="s">
        <v>19525</v>
      </c>
      <c r="B3427" t="s">
        <v>19526</v>
      </c>
      <c r="C3427" t="s">
        <v>19524</v>
      </c>
      <c r="D3427" t="s">
        <v>19523</v>
      </c>
      <c r="E3427" t="s">
        <v>14199</v>
      </c>
      <c r="F3427" t="s">
        <v>42</v>
      </c>
      <c r="G3427" s="2">
        <v>43375</v>
      </c>
      <c r="H3427" s="1">
        <v>25689</v>
      </c>
      <c r="I3427" s="1">
        <v>10789.38</v>
      </c>
    </row>
    <row r="3428" spans="1:9" x14ac:dyDescent="0.25">
      <c r="A3428" t="s">
        <v>19521</v>
      </c>
      <c r="B3428" t="s">
        <v>19522</v>
      </c>
      <c r="C3428" t="s">
        <v>19520</v>
      </c>
      <c r="D3428" t="s">
        <v>19519</v>
      </c>
      <c r="E3428" t="s">
        <v>14199</v>
      </c>
      <c r="F3428" t="s">
        <v>42</v>
      </c>
      <c r="G3428" s="2">
        <v>43361</v>
      </c>
      <c r="H3428" s="1">
        <v>281814</v>
      </c>
      <c r="I3428" s="1">
        <v>154997.70000000001</v>
      </c>
    </row>
    <row r="3429" spans="1:9" x14ac:dyDescent="0.25">
      <c r="A3429" t="s">
        <v>19517</v>
      </c>
      <c r="B3429" t="s">
        <v>19518</v>
      </c>
      <c r="C3429" t="s">
        <v>19516</v>
      </c>
      <c r="D3429" t="s">
        <v>19515</v>
      </c>
      <c r="E3429" t="s">
        <v>14199</v>
      </c>
      <c r="F3429" t="s">
        <v>42</v>
      </c>
      <c r="G3429" s="2">
        <v>43361</v>
      </c>
      <c r="H3429" s="1">
        <v>6998</v>
      </c>
      <c r="I3429" s="1">
        <v>3848.9</v>
      </c>
    </row>
    <row r="3430" spans="1:9" x14ac:dyDescent="0.25">
      <c r="A3430" t="s">
        <v>19513</v>
      </c>
      <c r="B3430" t="s">
        <v>19514</v>
      </c>
      <c r="C3430" t="s">
        <v>19512</v>
      </c>
      <c r="D3430" t="s">
        <v>19511</v>
      </c>
      <c r="E3430" t="s">
        <v>14199</v>
      </c>
      <c r="F3430" t="s">
        <v>42</v>
      </c>
      <c r="G3430" s="2">
        <v>43382</v>
      </c>
      <c r="H3430" s="1">
        <v>23088</v>
      </c>
      <c r="I3430" s="1">
        <v>9696.9599999999991</v>
      </c>
    </row>
    <row r="3431" spans="1:9" x14ac:dyDescent="0.25">
      <c r="A3431" t="s">
        <v>19509</v>
      </c>
      <c r="B3431" t="s">
        <v>19510</v>
      </c>
      <c r="C3431" t="s">
        <v>19508</v>
      </c>
      <c r="D3431" t="s">
        <v>19507</v>
      </c>
      <c r="E3431" t="s">
        <v>14199</v>
      </c>
      <c r="F3431" t="s">
        <v>42</v>
      </c>
      <c r="G3431" s="2">
        <v>43389</v>
      </c>
      <c r="H3431" s="1">
        <v>26305</v>
      </c>
      <c r="I3431" s="1">
        <v>11048.1</v>
      </c>
    </row>
    <row r="3432" spans="1:9" x14ac:dyDescent="0.25">
      <c r="A3432" t="s">
        <v>19505</v>
      </c>
      <c r="B3432" t="s">
        <v>19506</v>
      </c>
      <c r="C3432" t="s">
        <v>19504</v>
      </c>
      <c r="D3432" t="s">
        <v>19503</v>
      </c>
      <c r="E3432" t="s">
        <v>14199</v>
      </c>
      <c r="F3432" t="s">
        <v>42</v>
      </c>
      <c r="G3432" s="2">
        <v>43389</v>
      </c>
      <c r="H3432" s="1">
        <v>73043</v>
      </c>
      <c r="I3432" s="1">
        <v>30678.06</v>
      </c>
    </row>
    <row r="3433" spans="1:9" x14ac:dyDescent="0.25">
      <c r="A3433" t="s">
        <v>19501</v>
      </c>
      <c r="B3433" t="s">
        <v>19502</v>
      </c>
      <c r="C3433" t="s">
        <v>19500</v>
      </c>
      <c r="D3433" t="s">
        <v>19499</v>
      </c>
      <c r="E3433" t="s">
        <v>14199</v>
      </c>
      <c r="F3433" t="s">
        <v>42</v>
      </c>
      <c r="G3433" s="2">
        <v>43370</v>
      </c>
      <c r="H3433" s="1">
        <v>42538</v>
      </c>
      <c r="I3433" s="1">
        <v>17865.96</v>
      </c>
    </row>
    <row r="3434" spans="1:9" x14ac:dyDescent="0.25">
      <c r="A3434" t="s">
        <v>19497</v>
      </c>
      <c r="B3434" t="s">
        <v>19498</v>
      </c>
      <c r="C3434" t="s">
        <v>12429</v>
      </c>
      <c r="D3434" t="s">
        <v>12428</v>
      </c>
      <c r="E3434" t="s">
        <v>14199</v>
      </c>
      <c r="F3434" t="s">
        <v>4</v>
      </c>
      <c r="G3434" s="2">
        <v>43390</v>
      </c>
      <c r="H3434" s="1">
        <v>42516</v>
      </c>
      <c r="I3434" s="1">
        <v>20918.8</v>
      </c>
    </row>
    <row r="3435" spans="1:9" x14ac:dyDescent="0.25">
      <c r="A3435" t="s">
        <v>19495</v>
      </c>
      <c r="B3435" t="s">
        <v>19496</v>
      </c>
      <c r="C3435" t="s">
        <v>19494</v>
      </c>
      <c r="D3435" t="s">
        <v>19493</v>
      </c>
      <c r="E3435" t="s">
        <v>14199</v>
      </c>
      <c r="F3435" t="s">
        <v>42</v>
      </c>
      <c r="G3435" s="2">
        <v>43375</v>
      </c>
      <c r="H3435" s="1">
        <v>37816</v>
      </c>
      <c r="I3435" s="1">
        <v>15882.72</v>
      </c>
    </row>
    <row r="3436" spans="1:9" x14ac:dyDescent="0.25">
      <c r="A3436" t="s">
        <v>19491</v>
      </c>
      <c r="B3436" t="s">
        <v>19492</v>
      </c>
      <c r="C3436" t="s">
        <v>11911</v>
      </c>
      <c r="D3436" t="s">
        <v>19490</v>
      </c>
      <c r="E3436" t="s">
        <v>14199</v>
      </c>
      <c r="F3436" t="s">
        <v>4</v>
      </c>
      <c r="G3436" s="2">
        <v>43382</v>
      </c>
      <c r="H3436" s="1">
        <v>15207</v>
      </c>
      <c r="I3436" s="1">
        <v>7603.5</v>
      </c>
    </row>
    <row r="3437" spans="1:9" x14ac:dyDescent="0.25">
      <c r="A3437" t="s">
        <v>19488</v>
      </c>
      <c r="B3437" t="s">
        <v>19489</v>
      </c>
      <c r="C3437" t="s">
        <v>4025</v>
      </c>
      <c r="D3437" t="s">
        <v>4024</v>
      </c>
      <c r="E3437" t="s">
        <v>14199</v>
      </c>
      <c r="F3437" t="s">
        <v>42</v>
      </c>
      <c r="G3437" s="2">
        <v>43391</v>
      </c>
      <c r="H3437" s="1">
        <v>15674</v>
      </c>
      <c r="I3437" s="1">
        <v>6583.08</v>
      </c>
    </row>
    <row r="3438" spans="1:9" x14ac:dyDescent="0.25">
      <c r="A3438" t="s">
        <v>19486</v>
      </c>
      <c r="B3438" t="s">
        <v>19487</v>
      </c>
      <c r="C3438" t="s">
        <v>8273</v>
      </c>
      <c r="D3438" t="s">
        <v>8272</v>
      </c>
      <c r="E3438" t="s">
        <v>14199</v>
      </c>
      <c r="F3438" t="s">
        <v>4</v>
      </c>
      <c r="G3438" s="2">
        <v>43375</v>
      </c>
      <c r="H3438" s="1">
        <v>174732</v>
      </c>
      <c r="I3438" s="1">
        <v>76430.64</v>
      </c>
    </row>
    <row r="3439" spans="1:9" x14ac:dyDescent="0.25">
      <c r="A3439" t="s">
        <v>19484</v>
      </c>
      <c r="B3439" t="s">
        <v>19485</v>
      </c>
      <c r="C3439" t="s">
        <v>19483</v>
      </c>
      <c r="D3439" t="s">
        <v>19482</v>
      </c>
      <c r="E3439" t="s">
        <v>14199</v>
      </c>
      <c r="F3439" t="s">
        <v>42</v>
      </c>
      <c r="G3439" s="2">
        <v>43375</v>
      </c>
      <c r="H3439" s="1">
        <v>182865</v>
      </c>
      <c r="I3439" s="1">
        <v>76803.3</v>
      </c>
    </row>
    <row r="3440" spans="1:9" x14ac:dyDescent="0.25">
      <c r="A3440" t="s">
        <v>19480</v>
      </c>
      <c r="B3440" t="s">
        <v>19481</v>
      </c>
      <c r="C3440" t="s">
        <v>19479</v>
      </c>
      <c r="D3440" t="s">
        <v>19478</v>
      </c>
      <c r="E3440" t="s">
        <v>14199</v>
      </c>
      <c r="F3440" t="s">
        <v>42</v>
      </c>
      <c r="G3440" s="2">
        <v>43375</v>
      </c>
      <c r="H3440" s="1">
        <v>5279</v>
      </c>
      <c r="I3440" s="1">
        <v>2217.1799999999998</v>
      </c>
    </row>
    <row r="3441" spans="1:9" x14ac:dyDescent="0.25">
      <c r="A3441" t="s">
        <v>19476</v>
      </c>
      <c r="B3441" t="s">
        <v>19477</v>
      </c>
      <c r="C3441" t="s">
        <v>5732</v>
      </c>
      <c r="D3441" t="s">
        <v>5731</v>
      </c>
      <c r="E3441" t="s">
        <v>14199</v>
      </c>
      <c r="F3441" t="s">
        <v>42</v>
      </c>
      <c r="G3441" s="2">
        <v>43375</v>
      </c>
      <c r="H3441" s="1">
        <v>56598</v>
      </c>
      <c r="I3441" s="1">
        <v>23771.16</v>
      </c>
    </row>
    <row r="3442" spans="1:9" x14ac:dyDescent="0.25">
      <c r="A3442" t="s">
        <v>19474</v>
      </c>
      <c r="B3442" t="s">
        <v>19475</v>
      </c>
      <c r="C3442" t="s">
        <v>4355</v>
      </c>
      <c r="D3442" t="s">
        <v>4354</v>
      </c>
      <c r="E3442" t="s">
        <v>14199</v>
      </c>
      <c r="F3442" t="s">
        <v>1729</v>
      </c>
      <c r="G3442" s="2">
        <v>43375</v>
      </c>
      <c r="H3442" s="1">
        <v>52822</v>
      </c>
      <c r="I3442" s="1">
        <v>22185.24</v>
      </c>
    </row>
    <row r="3443" spans="1:9" x14ac:dyDescent="0.25">
      <c r="A3443" t="s">
        <v>19472</v>
      </c>
      <c r="B3443" t="s">
        <v>19473</v>
      </c>
      <c r="C3443" t="s">
        <v>19471</v>
      </c>
      <c r="D3443" t="s">
        <v>19470</v>
      </c>
      <c r="E3443" t="s">
        <v>14199</v>
      </c>
      <c r="F3443" t="s">
        <v>42</v>
      </c>
      <c r="G3443" s="2">
        <v>43392</v>
      </c>
      <c r="H3443" s="1">
        <v>1821</v>
      </c>
      <c r="I3443" s="1">
        <v>764.82</v>
      </c>
    </row>
    <row r="3444" spans="1:9" x14ac:dyDescent="0.25">
      <c r="A3444" t="s">
        <v>19468</v>
      </c>
      <c r="B3444" t="s">
        <v>19469</v>
      </c>
      <c r="C3444" t="s">
        <v>19467</v>
      </c>
      <c r="D3444" t="s">
        <v>19466</v>
      </c>
      <c r="E3444" t="s">
        <v>14199</v>
      </c>
      <c r="F3444" t="s">
        <v>42</v>
      </c>
      <c r="G3444" s="2">
        <v>43392</v>
      </c>
      <c r="H3444" s="1">
        <v>327930</v>
      </c>
      <c r="I3444" s="1">
        <v>158323.64000000001</v>
      </c>
    </row>
    <row r="3445" spans="1:9" x14ac:dyDescent="0.25">
      <c r="A3445" t="s">
        <v>19464</v>
      </c>
      <c r="B3445" t="s">
        <v>19465</v>
      </c>
      <c r="C3445" t="s">
        <v>19463</v>
      </c>
      <c r="D3445" t="s">
        <v>19462</v>
      </c>
      <c r="E3445" t="s">
        <v>14199</v>
      </c>
      <c r="F3445" t="s">
        <v>4</v>
      </c>
      <c r="G3445" s="2">
        <v>43392</v>
      </c>
      <c r="H3445" s="1">
        <v>27524</v>
      </c>
      <c r="I3445" s="1">
        <v>13762</v>
      </c>
    </row>
    <row r="3446" spans="1:9" x14ac:dyDescent="0.25">
      <c r="A3446" t="s">
        <v>19460</v>
      </c>
      <c r="B3446" t="s">
        <v>19461</v>
      </c>
      <c r="C3446" t="s">
        <v>19459</v>
      </c>
      <c r="D3446" t="s">
        <v>19458</v>
      </c>
      <c r="E3446" t="s">
        <v>14199</v>
      </c>
      <c r="F3446" t="s">
        <v>42</v>
      </c>
      <c r="G3446" s="2">
        <v>43392</v>
      </c>
      <c r="H3446" s="1">
        <v>20190</v>
      </c>
      <c r="I3446" s="1">
        <v>9463.32</v>
      </c>
    </row>
    <row r="3447" spans="1:9" x14ac:dyDescent="0.25">
      <c r="A3447" t="s">
        <v>19456</v>
      </c>
      <c r="B3447" t="s">
        <v>19457</v>
      </c>
      <c r="C3447" t="s">
        <v>9092</v>
      </c>
      <c r="D3447" t="s">
        <v>9091</v>
      </c>
      <c r="E3447" t="s">
        <v>14199</v>
      </c>
      <c r="F3447" t="s">
        <v>42</v>
      </c>
      <c r="G3447" s="2">
        <v>43353</v>
      </c>
      <c r="H3447" s="1">
        <v>158107</v>
      </c>
      <c r="I3447" s="1">
        <v>70149.58</v>
      </c>
    </row>
    <row r="3448" spans="1:9" x14ac:dyDescent="0.25">
      <c r="A3448" t="s">
        <v>19454</v>
      </c>
      <c r="B3448" t="s">
        <v>19455</v>
      </c>
      <c r="C3448" t="s">
        <v>19453</v>
      </c>
      <c r="D3448" t="s">
        <v>19452</v>
      </c>
      <c r="E3448" t="s">
        <v>14199</v>
      </c>
      <c r="F3448" t="s">
        <v>42</v>
      </c>
      <c r="G3448" s="2">
        <v>43340</v>
      </c>
      <c r="H3448" s="1">
        <v>4768</v>
      </c>
      <c r="I3448" s="1">
        <v>2984.12</v>
      </c>
    </row>
    <row r="3449" spans="1:9" x14ac:dyDescent="0.25">
      <c r="A3449" t="s">
        <v>19450</v>
      </c>
      <c r="B3449" t="s">
        <v>19451</v>
      </c>
      <c r="C3449" t="s">
        <v>5390</v>
      </c>
      <c r="D3449" t="s">
        <v>5389</v>
      </c>
      <c r="E3449" t="s">
        <v>14199</v>
      </c>
      <c r="F3449" t="s">
        <v>4</v>
      </c>
      <c r="G3449" s="2">
        <v>43353</v>
      </c>
      <c r="H3449" s="1">
        <v>64801</v>
      </c>
      <c r="I3449" s="1">
        <v>28664.18</v>
      </c>
    </row>
    <row r="3450" spans="1:9" x14ac:dyDescent="0.25">
      <c r="A3450" t="s">
        <v>19448</v>
      </c>
      <c r="B3450" t="s">
        <v>19449</v>
      </c>
      <c r="C3450" t="s">
        <v>19444</v>
      </c>
      <c r="D3450" t="s">
        <v>19447</v>
      </c>
      <c r="E3450" t="s">
        <v>14199</v>
      </c>
      <c r="F3450" t="s">
        <v>42</v>
      </c>
      <c r="G3450" s="2">
        <v>43369</v>
      </c>
      <c r="H3450" s="1">
        <v>9337</v>
      </c>
      <c r="I3450" s="1">
        <v>3921.54</v>
      </c>
    </row>
    <row r="3451" spans="1:9" x14ac:dyDescent="0.25">
      <c r="A3451" t="s">
        <v>19445</v>
      </c>
      <c r="B3451" t="s">
        <v>19446</v>
      </c>
      <c r="C3451" t="s">
        <v>19444</v>
      </c>
      <c r="D3451" t="s">
        <v>19443</v>
      </c>
      <c r="E3451" t="s">
        <v>14199</v>
      </c>
      <c r="F3451" t="s">
        <v>42</v>
      </c>
      <c r="G3451" s="2">
        <v>43369</v>
      </c>
      <c r="H3451" s="1">
        <v>6251</v>
      </c>
      <c r="I3451" s="1">
        <v>2625.42</v>
      </c>
    </row>
    <row r="3452" spans="1:9" x14ac:dyDescent="0.25">
      <c r="A3452" t="s">
        <v>19441</v>
      </c>
      <c r="B3452" t="s">
        <v>19442</v>
      </c>
      <c r="C3452" t="s">
        <v>19440</v>
      </c>
      <c r="D3452" t="s">
        <v>19439</v>
      </c>
      <c r="E3452" t="s">
        <v>14199</v>
      </c>
      <c r="F3452" t="s">
        <v>42</v>
      </c>
      <c r="G3452" s="2">
        <v>43369</v>
      </c>
      <c r="H3452" s="1">
        <v>5939</v>
      </c>
      <c r="I3452" s="1">
        <v>2494.38</v>
      </c>
    </row>
    <row r="3453" spans="1:9" x14ac:dyDescent="0.25">
      <c r="A3453" t="s">
        <v>19437</v>
      </c>
      <c r="B3453" t="s">
        <v>19438</v>
      </c>
      <c r="C3453" t="s">
        <v>19436</v>
      </c>
      <c r="D3453" t="s">
        <v>19435</v>
      </c>
      <c r="E3453" t="s">
        <v>14199</v>
      </c>
      <c r="F3453" t="s">
        <v>42</v>
      </c>
      <c r="G3453" s="2">
        <v>43375</v>
      </c>
      <c r="H3453" s="1">
        <v>137695</v>
      </c>
      <c r="I3453" s="1">
        <v>57831.9</v>
      </c>
    </row>
    <row r="3454" spans="1:9" x14ac:dyDescent="0.25">
      <c r="A3454" t="s">
        <v>19433</v>
      </c>
      <c r="B3454" t="s">
        <v>19434</v>
      </c>
      <c r="C3454" t="s">
        <v>19432</v>
      </c>
      <c r="D3454" t="s">
        <v>19431</v>
      </c>
      <c r="E3454" t="s">
        <v>14199</v>
      </c>
      <c r="F3454" t="s">
        <v>4</v>
      </c>
      <c r="G3454" s="2">
        <v>43374</v>
      </c>
      <c r="H3454" s="1">
        <v>4692674</v>
      </c>
      <c r="I3454" s="1">
        <v>2568983.27</v>
      </c>
    </row>
    <row r="3455" spans="1:9" x14ac:dyDescent="0.25">
      <c r="A3455" t="s">
        <v>19429</v>
      </c>
      <c r="B3455" t="s">
        <v>19430</v>
      </c>
      <c r="C3455" t="s">
        <v>19428</v>
      </c>
      <c r="D3455" t="s">
        <v>19427</v>
      </c>
      <c r="E3455" t="s">
        <v>14199</v>
      </c>
      <c r="F3455" t="s">
        <v>42</v>
      </c>
      <c r="G3455" s="2">
        <v>43374</v>
      </c>
      <c r="H3455" s="1">
        <v>765457</v>
      </c>
      <c r="I3455" s="1">
        <v>321491.94</v>
      </c>
    </row>
    <row r="3456" spans="1:9" x14ac:dyDescent="0.25">
      <c r="A3456" t="s">
        <v>19425</v>
      </c>
      <c r="B3456" t="s">
        <v>19426</v>
      </c>
      <c r="C3456" t="s">
        <v>19424</v>
      </c>
      <c r="D3456" t="s">
        <v>19423</v>
      </c>
      <c r="E3456" t="s">
        <v>14199</v>
      </c>
      <c r="F3456" t="s">
        <v>42</v>
      </c>
      <c r="G3456" s="2">
        <v>43362</v>
      </c>
      <c r="H3456" s="1">
        <v>13667</v>
      </c>
      <c r="I3456" s="1">
        <v>6630.54</v>
      </c>
    </row>
    <row r="3457" spans="1:9" x14ac:dyDescent="0.25">
      <c r="A3457" t="s">
        <v>19421</v>
      </c>
      <c r="B3457" t="s">
        <v>19422</v>
      </c>
      <c r="C3457" t="s">
        <v>19420</v>
      </c>
      <c r="D3457" t="s">
        <v>19419</v>
      </c>
      <c r="E3457" t="s">
        <v>14199</v>
      </c>
      <c r="F3457" t="s">
        <v>42</v>
      </c>
      <c r="G3457" s="2">
        <v>43368</v>
      </c>
      <c r="H3457" s="1">
        <v>12016</v>
      </c>
      <c r="I3457" s="1">
        <v>5049.1899999999996</v>
      </c>
    </row>
    <row r="3458" spans="1:9" x14ac:dyDescent="0.25">
      <c r="A3458" t="s">
        <v>19417</v>
      </c>
      <c r="B3458" t="s">
        <v>19418</v>
      </c>
      <c r="C3458" t="s">
        <v>5488</v>
      </c>
      <c r="D3458" t="s">
        <v>19416</v>
      </c>
      <c r="E3458" t="s">
        <v>14199</v>
      </c>
      <c r="F3458" t="s">
        <v>42</v>
      </c>
      <c r="G3458" s="2">
        <v>43368</v>
      </c>
      <c r="H3458" s="1">
        <v>3714</v>
      </c>
      <c r="I3458" s="1">
        <v>1559.88</v>
      </c>
    </row>
    <row r="3459" spans="1:9" x14ac:dyDescent="0.25">
      <c r="A3459" t="s">
        <v>19414</v>
      </c>
      <c r="B3459" t="s">
        <v>19415</v>
      </c>
      <c r="C3459" t="s">
        <v>19413</v>
      </c>
      <c r="D3459" t="s">
        <v>19412</v>
      </c>
      <c r="E3459" t="s">
        <v>14199</v>
      </c>
      <c r="F3459" t="s">
        <v>42</v>
      </c>
      <c r="G3459" s="2">
        <v>43368</v>
      </c>
      <c r="H3459" s="1">
        <v>12084</v>
      </c>
      <c r="I3459" s="1">
        <v>5852.8</v>
      </c>
    </row>
    <row r="3460" spans="1:9" x14ac:dyDescent="0.25">
      <c r="A3460" t="s">
        <v>19410</v>
      </c>
      <c r="B3460" t="s">
        <v>19411</v>
      </c>
      <c r="C3460" t="s">
        <v>19409</v>
      </c>
      <c r="D3460" t="s">
        <v>19408</v>
      </c>
      <c r="E3460" t="s">
        <v>14199</v>
      </c>
      <c r="F3460" t="s">
        <v>42</v>
      </c>
      <c r="G3460" s="2">
        <v>43368</v>
      </c>
      <c r="H3460" s="1">
        <v>40939</v>
      </c>
      <c r="I3460" s="1">
        <v>17194.38</v>
      </c>
    </row>
    <row r="3461" spans="1:9" x14ac:dyDescent="0.25">
      <c r="A3461" t="s">
        <v>19406</v>
      </c>
      <c r="B3461" t="s">
        <v>19407</v>
      </c>
      <c r="C3461" t="s">
        <v>10008</v>
      </c>
      <c r="D3461" t="s">
        <v>10007</v>
      </c>
      <c r="E3461" t="s">
        <v>14199</v>
      </c>
      <c r="F3461" t="s">
        <v>42</v>
      </c>
      <c r="G3461" s="2">
        <v>43375</v>
      </c>
      <c r="H3461" s="1">
        <v>28864</v>
      </c>
      <c r="I3461" s="1">
        <v>14432</v>
      </c>
    </row>
    <row r="3462" spans="1:9" x14ac:dyDescent="0.25">
      <c r="A3462" t="s">
        <v>19404</v>
      </c>
      <c r="B3462" t="s">
        <v>19405</v>
      </c>
      <c r="C3462" t="s">
        <v>19403</v>
      </c>
      <c r="D3462" t="s">
        <v>19402</v>
      </c>
      <c r="E3462" t="s">
        <v>14199</v>
      </c>
      <c r="F3462" t="s">
        <v>42</v>
      </c>
      <c r="G3462" s="2">
        <v>43375</v>
      </c>
      <c r="H3462" s="1">
        <v>51330</v>
      </c>
      <c r="I3462" s="1">
        <v>23417.48</v>
      </c>
    </row>
    <row r="3463" spans="1:9" x14ac:dyDescent="0.25">
      <c r="A3463" t="s">
        <v>19400</v>
      </c>
      <c r="B3463" t="s">
        <v>19401</v>
      </c>
      <c r="C3463" t="s">
        <v>19399</v>
      </c>
      <c r="D3463" t="s">
        <v>19398</v>
      </c>
      <c r="E3463" t="s">
        <v>14199</v>
      </c>
      <c r="F3463" t="s">
        <v>42</v>
      </c>
      <c r="G3463" s="2">
        <v>43388</v>
      </c>
      <c r="H3463" s="1">
        <v>5657</v>
      </c>
      <c r="I3463" s="1">
        <v>2375.94</v>
      </c>
    </row>
    <row r="3464" spans="1:9" x14ac:dyDescent="0.25">
      <c r="A3464" t="s">
        <v>19396</v>
      </c>
      <c r="B3464" t="s">
        <v>19397</v>
      </c>
      <c r="C3464" t="s">
        <v>19395</v>
      </c>
      <c r="D3464" t="s">
        <v>19394</v>
      </c>
      <c r="E3464" t="s">
        <v>14199</v>
      </c>
      <c r="F3464" t="s">
        <v>42</v>
      </c>
      <c r="G3464" s="2">
        <v>43388</v>
      </c>
      <c r="H3464" s="1">
        <v>7804</v>
      </c>
      <c r="I3464" s="1">
        <v>3277.68</v>
      </c>
    </row>
    <row r="3465" spans="1:9" x14ac:dyDescent="0.25">
      <c r="A3465" t="s">
        <v>19392</v>
      </c>
      <c r="B3465" t="s">
        <v>19393</v>
      </c>
      <c r="C3465" t="s">
        <v>19391</v>
      </c>
      <c r="D3465" t="s">
        <v>19390</v>
      </c>
      <c r="E3465" t="s">
        <v>14199</v>
      </c>
      <c r="F3465" t="s">
        <v>42</v>
      </c>
      <c r="G3465" s="2">
        <v>43395</v>
      </c>
      <c r="H3465" s="1">
        <v>18099</v>
      </c>
      <c r="I3465" s="1">
        <v>7601.58</v>
      </c>
    </row>
    <row r="3466" spans="1:9" x14ac:dyDescent="0.25">
      <c r="A3466" t="s">
        <v>19388</v>
      </c>
      <c r="B3466" t="s">
        <v>19389</v>
      </c>
      <c r="C3466" t="s">
        <v>19387</v>
      </c>
      <c r="D3466" t="s">
        <v>19386</v>
      </c>
      <c r="E3466" t="s">
        <v>14199</v>
      </c>
      <c r="F3466" t="s">
        <v>42</v>
      </c>
      <c r="G3466" s="2">
        <v>43395</v>
      </c>
      <c r="H3466" s="1">
        <v>45891</v>
      </c>
      <c r="I3466" s="1">
        <v>19274.22</v>
      </c>
    </row>
    <row r="3467" spans="1:9" x14ac:dyDescent="0.25">
      <c r="A3467" t="s">
        <v>19384</v>
      </c>
      <c r="B3467" t="s">
        <v>19385</v>
      </c>
      <c r="C3467" t="s">
        <v>19383</v>
      </c>
      <c r="D3467" t="s">
        <v>19382</v>
      </c>
      <c r="E3467" t="s">
        <v>14199</v>
      </c>
      <c r="F3467" t="s">
        <v>42</v>
      </c>
      <c r="G3467" s="2">
        <v>43395</v>
      </c>
      <c r="H3467" s="1">
        <v>2995</v>
      </c>
      <c r="I3467" s="1">
        <v>1257.9000000000001</v>
      </c>
    </row>
    <row r="3468" spans="1:9" x14ac:dyDescent="0.25">
      <c r="A3468" t="s">
        <v>19380</v>
      </c>
      <c r="B3468" t="s">
        <v>19381</v>
      </c>
      <c r="C3468" t="s">
        <v>5800</v>
      </c>
      <c r="D3468" t="s">
        <v>5799</v>
      </c>
      <c r="E3468" t="s">
        <v>14199</v>
      </c>
      <c r="F3468" t="s">
        <v>42</v>
      </c>
      <c r="G3468" s="2">
        <v>43362</v>
      </c>
      <c r="H3468" s="1">
        <v>6574</v>
      </c>
      <c r="I3468" s="1">
        <v>3287</v>
      </c>
    </row>
    <row r="3469" spans="1:9" x14ac:dyDescent="0.25">
      <c r="A3469" t="s">
        <v>19378</v>
      </c>
      <c r="B3469" t="s">
        <v>19379</v>
      </c>
      <c r="C3469" t="s">
        <v>6109</v>
      </c>
      <c r="D3469" t="s">
        <v>6108</v>
      </c>
      <c r="E3469" t="s">
        <v>14199</v>
      </c>
      <c r="F3469" t="s">
        <v>42</v>
      </c>
      <c r="G3469" s="2">
        <v>43367</v>
      </c>
      <c r="H3469" s="1">
        <v>147121</v>
      </c>
      <c r="I3469" s="1">
        <v>70284.039999999994</v>
      </c>
    </row>
    <row r="3470" spans="1:9" x14ac:dyDescent="0.25">
      <c r="A3470" t="s">
        <v>19376</v>
      </c>
      <c r="B3470" t="s">
        <v>19377</v>
      </c>
      <c r="C3470" t="s">
        <v>19375</v>
      </c>
      <c r="D3470" t="s">
        <v>19374</v>
      </c>
      <c r="E3470" t="s">
        <v>14199</v>
      </c>
      <c r="F3470" t="s">
        <v>42</v>
      </c>
      <c r="G3470" s="2">
        <v>43346</v>
      </c>
      <c r="H3470" s="1">
        <v>120662</v>
      </c>
      <c r="I3470" s="1">
        <v>66364.100000000006</v>
      </c>
    </row>
    <row r="3471" spans="1:9" x14ac:dyDescent="0.25">
      <c r="A3471" t="s">
        <v>19372</v>
      </c>
      <c r="B3471" t="s">
        <v>19373</v>
      </c>
      <c r="C3471" t="s">
        <v>19371</v>
      </c>
      <c r="D3471" t="s">
        <v>19370</v>
      </c>
      <c r="E3471" t="s">
        <v>14199</v>
      </c>
      <c r="F3471" t="s">
        <v>42</v>
      </c>
      <c r="G3471" s="2">
        <v>43375</v>
      </c>
      <c r="H3471" s="1">
        <v>20711</v>
      </c>
      <c r="I3471" s="1">
        <v>8698.6200000000008</v>
      </c>
    </row>
    <row r="3472" spans="1:9" x14ac:dyDescent="0.25">
      <c r="A3472" t="s">
        <v>19368</v>
      </c>
      <c r="B3472" t="s">
        <v>19369</v>
      </c>
      <c r="C3472" t="s">
        <v>19367</v>
      </c>
      <c r="D3472" t="s">
        <v>19366</v>
      </c>
      <c r="E3472" t="s">
        <v>14199</v>
      </c>
      <c r="F3472" t="s">
        <v>42</v>
      </c>
      <c r="G3472" s="2">
        <v>43375</v>
      </c>
      <c r="H3472" s="1">
        <v>7108</v>
      </c>
      <c r="I3472" s="1">
        <v>3554</v>
      </c>
    </row>
    <row r="3473" spans="1:9" x14ac:dyDescent="0.25">
      <c r="A3473" t="s">
        <v>19364</v>
      </c>
      <c r="B3473" t="s">
        <v>19365</v>
      </c>
      <c r="C3473" t="s">
        <v>10284</v>
      </c>
      <c r="D3473" t="s">
        <v>10283</v>
      </c>
      <c r="E3473" t="s">
        <v>14199</v>
      </c>
      <c r="F3473" t="s">
        <v>42</v>
      </c>
      <c r="G3473" s="2">
        <v>43382</v>
      </c>
      <c r="H3473" s="1">
        <v>80286</v>
      </c>
      <c r="I3473" s="1">
        <v>33720.120000000003</v>
      </c>
    </row>
    <row r="3474" spans="1:9" x14ac:dyDescent="0.25">
      <c r="A3474" t="s">
        <v>19362</v>
      </c>
      <c r="B3474" t="s">
        <v>19363</v>
      </c>
      <c r="C3474" t="s">
        <v>19361</v>
      </c>
      <c r="D3474" t="s">
        <v>19360</v>
      </c>
      <c r="E3474" t="s">
        <v>14199</v>
      </c>
      <c r="F3474" t="s">
        <v>42</v>
      </c>
      <c r="G3474" s="2">
        <v>43382</v>
      </c>
      <c r="H3474" s="1">
        <v>68640</v>
      </c>
      <c r="I3474" s="1">
        <v>34320</v>
      </c>
    </row>
    <row r="3475" spans="1:9" x14ac:dyDescent="0.25">
      <c r="A3475" t="s">
        <v>19358</v>
      </c>
      <c r="B3475" t="s">
        <v>19359</v>
      </c>
      <c r="C3475" t="s">
        <v>19357</v>
      </c>
      <c r="D3475" t="s">
        <v>19356</v>
      </c>
      <c r="E3475" t="s">
        <v>14199</v>
      </c>
      <c r="F3475" t="s">
        <v>42</v>
      </c>
      <c r="G3475" s="2">
        <v>43375</v>
      </c>
      <c r="H3475" s="1">
        <v>32091</v>
      </c>
      <c r="I3475" s="1">
        <v>13478.22</v>
      </c>
    </row>
    <row r="3476" spans="1:9" x14ac:dyDescent="0.25">
      <c r="A3476" t="s">
        <v>19354</v>
      </c>
      <c r="B3476" t="s">
        <v>19355</v>
      </c>
      <c r="C3476" t="s">
        <v>19353</v>
      </c>
      <c r="D3476" t="s">
        <v>19352</v>
      </c>
      <c r="E3476" t="s">
        <v>14199</v>
      </c>
      <c r="F3476" t="s">
        <v>42</v>
      </c>
      <c r="G3476" s="2">
        <v>43388</v>
      </c>
      <c r="H3476" s="1">
        <v>163948</v>
      </c>
      <c r="I3476" s="1">
        <v>88364.27</v>
      </c>
    </row>
    <row r="3477" spans="1:9" x14ac:dyDescent="0.25">
      <c r="A3477" t="s">
        <v>19350</v>
      </c>
      <c r="B3477" t="s">
        <v>19351</v>
      </c>
      <c r="C3477" t="s">
        <v>9226</v>
      </c>
      <c r="D3477" t="s">
        <v>9225</v>
      </c>
      <c r="E3477" t="s">
        <v>14199</v>
      </c>
      <c r="F3477" t="s">
        <v>42</v>
      </c>
      <c r="G3477" s="2">
        <v>43395</v>
      </c>
      <c r="H3477" s="1">
        <v>194795</v>
      </c>
      <c r="I3477" s="1">
        <v>83351.02</v>
      </c>
    </row>
    <row r="3478" spans="1:9" x14ac:dyDescent="0.25">
      <c r="A3478" t="s">
        <v>19348</v>
      </c>
      <c r="B3478" t="s">
        <v>19349</v>
      </c>
      <c r="C3478" t="s">
        <v>4924</v>
      </c>
      <c r="D3478" t="s">
        <v>4923</v>
      </c>
      <c r="E3478" t="s">
        <v>14199</v>
      </c>
      <c r="F3478" t="s">
        <v>42</v>
      </c>
      <c r="G3478" s="2">
        <v>43411</v>
      </c>
      <c r="H3478" s="1">
        <v>99144</v>
      </c>
      <c r="I3478" s="1">
        <v>41640.480000000003</v>
      </c>
    </row>
    <row r="3479" spans="1:9" x14ac:dyDescent="0.25">
      <c r="A3479" t="s">
        <v>19346</v>
      </c>
      <c r="B3479" t="s">
        <v>19347</v>
      </c>
      <c r="C3479" t="s">
        <v>19345</v>
      </c>
      <c r="D3479" t="s">
        <v>19344</v>
      </c>
      <c r="E3479" t="s">
        <v>14199</v>
      </c>
      <c r="F3479" t="s">
        <v>4</v>
      </c>
      <c r="G3479" s="2">
        <v>43411</v>
      </c>
      <c r="H3479" s="1">
        <v>27267</v>
      </c>
      <c r="I3479" s="1">
        <v>11452.14</v>
      </c>
    </row>
    <row r="3480" spans="1:9" x14ac:dyDescent="0.25">
      <c r="A3480" t="s">
        <v>19342</v>
      </c>
      <c r="B3480" t="s">
        <v>19343</v>
      </c>
      <c r="C3480" t="s">
        <v>11368</v>
      </c>
      <c r="D3480" t="s">
        <v>11367</v>
      </c>
      <c r="E3480" t="s">
        <v>14199</v>
      </c>
      <c r="F3480" t="s">
        <v>42</v>
      </c>
      <c r="G3480" s="2">
        <v>43367</v>
      </c>
      <c r="H3480" s="1">
        <v>283626</v>
      </c>
      <c r="I3480" s="1">
        <v>128584.57</v>
      </c>
    </row>
    <row r="3481" spans="1:9" x14ac:dyDescent="0.25">
      <c r="A3481" t="s">
        <v>19340</v>
      </c>
      <c r="B3481" t="s">
        <v>19341</v>
      </c>
      <c r="C3481" t="s">
        <v>2900</v>
      </c>
      <c r="D3481" t="s">
        <v>2899</v>
      </c>
      <c r="E3481" t="s">
        <v>14199</v>
      </c>
      <c r="F3481" t="s">
        <v>42</v>
      </c>
      <c r="G3481" s="2">
        <v>43364</v>
      </c>
      <c r="H3481" s="1">
        <v>1220377</v>
      </c>
      <c r="I3481" s="1">
        <v>545859.30000000005</v>
      </c>
    </row>
    <row r="3482" spans="1:9" x14ac:dyDescent="0.25">
      <c r="A3482" t="s">
        <v>19338</v>
      </c>
      <c r="B3482" t="s">
        <v>19339</v>
      </c>
      <c r="C3482" t="s">
        <v>11428</v>
      </c>
      <c r="D3482" t="s">
        <v>11427</v>
      </c>
      <c r="E3482" t="s">
        <v>14199</v>
      </c>
      <c r="F3482" t="s">
        <v>42</v>
      </c>
      <c r="G3482" s="2">
        <v>43388</v>
      </c>
      <c r="H3482" s="1">
        <v>9475</v>
      </c>
      <c r="I3482" s="1">
        <v>4737.5</v>
      </c>
    </row>
    <row r="3483" spans="1:9" x14ac:dyDescent="0.25">
      <c r="A3483" t="s">
        <v>19336</v>
      </c>
      <c r="B3483" t="s">
        <v>19337</v>
      </c>
      <c r="C3483" t="s">
        <v>19335</v>
      </c>
      <c r="D3483" t="s">
        <v>19334</v>
      </c>
      <c r="E3483" t="s">
        <v>14199</v>
      </c>
      <c r="F3483" t="s">
        <v>42</v>
      </c>
      <c r="G3483" s="2">
        <v>43367</v>
      </c>
      <c r="H3483" s="1">
        <v>321753</v>
      </c>
      <c r="I3483" s="1">
        <v>137135.94</v>
      </c>
    </row>
    <row r="3484" spans="1:9" x14ac:dyDescent="0.25">
      <c r="A3484" t="s">
        <v>19332</v>
      </c>
      <c r="B3484" t="s">
        <v>19333</v>
      </c>
      <c r="C3484" t="s">
        <v>19331</v>
      </c>
      <c r="D3484" t="s">
        <v>19330</v>
      </c>
      <c r="E3484" t="s">
        <v>14199</v>
      </c>
      <c r="F3484" t="s">
        <v>42</v>
      </c>
      <c r="G3484" s="2">
        <v>43364</v>
      </c>
      <c r="H3484" s="1">
        <v>14513</v>
      </c>
      <c r="I3484" s="1">
        <v>6095.46</v>
      </c>
    </row>
    <row r="3485" spans="1:9" x14ac:dyDescent="0.25">
      <c r="A3485" t="s">
        <v>19328</v>
      </c>
      <c r="B3485" t="s">
        <v>19329</v>
      </c>
      <c r="C3485" t="s">
        <v>19327</v>
      </c>
      <c r="D3485" t="s">
        <v>19326</v>
      </c>
      <c r="E3485" t="s">
        <v>14199</v>
      </c>
      <c r="F3485" t="s">
        <v>42</v>
      </c>
      <c r="G3485" s="2">
        <v>43395</v>
      </c>
      <c r="H3485" s="1">
        <v>8288</v>
      </c>
      <c r="I3485" s="1">
        <v>3959.76</v>
      </c>
    </row>
    <row r="3486" spans="1:9" x14ac:dyDescent="0.25">
      <c r="A3486" t="s">
        <v>19324</v>
      </c>
      <c r="B3486" t="s">
        <v>19325</v>
      </c>
      <c r="C3486" t="s">
        <v>1897</v>
      </c>
      <c r="D3486" t="s">
        <v>1896</v>
      </c>
      <c r="E3486" t="s">
        <v>14199</v>
      </c>
      <c r="F3486" t="s">
        <v>4</v>
      </c>
      <c r="G3486" s="2">
        <v>43395</v>
      </c>
      <c r="H3486" s="1">
        <v>27722</v>
      </c>
      <c r="I3486" s="1">
        <v>13261.96</v>
      </c>
    </row>
    <row r="3487" spans="1:9" x14ac:dyDescent="0.25">
      <c r="A3487" t="s">
        <v>19322</v>
      </c>
      <c r="B3487" t="s">
        <v>19323</v>
      </c>
      <c r="C3487" t="s">
        <v>19321</v>
      </c>
      <c r="D3487" t="s">
        <v>19320</v>
      </c>
      <c r="E3487" t="s">
        <v>14199</v>
      </c>
      <c r="F3487" t="s">
        <v>42</v>
      </c>
      <c r="G3487" s="2">
        <v>43406</v>
      </c>
      <c r="H3487" s="1">
        <v>86160</v>
      </c>
      <c r="I3487" s="1">
        <v>40629.300000000003</v>
      </c>
    </row>
    <row r="3488" spans="1:9" x14ac:dyDescent="0.25">
      <c r="A3488" t="s">
        <v>19318</v>
      </c>
      <c r="B3488" t="s">
        <v>19319</v>
      </c>
      <c r="C3488" t="s">
        <v>19317</v>
      </c>
      <c r="D3488" t="s">
        <v>19316</v>
      </c>
      <c r="E3488" t="s">
        <v>14199</v>
      </c>
      <c r="F3488" t="s">
        <v>4</v>
      </c>
      <c r="G3488" s="2">
        <v>43361</v>
      </c>
      <c r="H3488" s="1">
        <v>170922</v>
      </c>
      <c r="I3488" s="1">
        <v>71887.320000000007</v>
      </c>
    </row>
    <row r="3489" spans="1:9" x14ac:dyDescent="0.25">
      <c r="A3489" t="s">
        <v>19314</v>
      </c>
      <c r="B3489" t="s">
        <v>19315</v>
      </c>
      <c r="C3489" t="s">
        <v>3392</v>
      </c>
      <c r="D3489" t="s">
        <v>3391</v>
      </c>
      <c r="E3489" t="s">
        <v>14199</v>
      </c>
      <c r="F3489" t="s">
        <v>42</v>
      </c>
      <c r="G3489" s="2">
        <v>43131</v>
      </c>
      <c r="H3489" s="1">
        <v>60672</v>
      </c>
      <c r="I3489" s="1">
        <v>30336</v>
      </c>
    </row>
    <row r="3490" spans="1:9" x14ac:dyDescent="0.25">
      <c r="A3490" t="s">
        <v>19312</v>
      </c>
      <c r="B3490" t="s">
        <v>19313</v>
      </c>
      <c r="C3490" t="s">
        <v>19311</v>
      </c>
      <c r="D3490" t="s">
        <v>19310</v>
      </c>
      <c r="E3490" t="s">
        <v>14199</v>
      </c>
      <c r="F3490" t="s">
        <v>42</v>
      </c>
      <c r="G3490" s="2">
        <v>43384</v>
      </c>
      <c r="H3490" s="1">
        <v>479176</v>
      </c>
      <c r="I3490" s="1">
        <v>201253.92</v>
      </c>
    </row>
    <row r="3491" spans="1:9" x14ac:dyDescent="0.25">
      <c r="A3491" t="s">
        <v>19308</v>
      </c>
      <c r="B3491" t="s">
        <v>19309</v>
      </c>
      <c r="C3491" t="s">
        <v>299</v>
      </c>
      <c r="D3491" t="s">
        <v>298</v>
      </c>
      <c r="E3491" t="s">
        <v>14199</v>
      </c>
      <c r="F3491" t="s">
        <v>42</v>
      </c>
      <c r="G3491" s="2">
        <v>43363</v>
      </c>
      <c r="H3491" s="1">
        <v>194981</v>
      </c>
      <c r="I3491" s="1">
        <v>97490.5</v>
      </c>
    </row>
    <row r="3492" spans="1:9" x14ac:dyDescent="0.25">
      <c r="A3492" t="s">
        <v>19306</v>
      </c>
      <c r="B3492" t="s">
        <v>19307</v>
      </c>
      <c r="C3492" t="s">
        <v>7863</v>
      </c>
      <c r="D3492" t="s">
        <v>7862</v>
      </c>
      <c r="E3492" t="s">
        <v>14199</v>
      </c>
      <c r="F3492" t="s">
        <v>42</v>
      </c>
      <c r="G3492" s="2">
        <v>43171</v>
      </c>
      <c r="H3492" s="1">
        <v>20241</v>
      </c>
      <c r="I3492" s="1">
        <v>10120.5</v>
      </c>
    </row>
    <row r="3493" spans="1:9" x14ac:dyDescent="0.25">
      <c r="A3493" t="s">
        <v>19304</v>
      </c>
      <c r="B3493" t="s">
        <v>19305</v>
      </c>
      <c r="C3493" t="s">
        <v>19303</v>
      </c>
      <c r="D3493" t="s">
        <v>19302</v>
      </c>
      <c r="E3493" t="s">
        <v>14199</v>
      </c>
      <c r="F3493" t="s">
        <v>42</v>
      </c>
      <c r="G3493" s="2">
        <v>43368</v>
      </c>
      <c r="H3493" s="1">
        <v>22340</v>
      </c>
      <c r="I3493" s="1">
        <v>11170</v>
      </c>
    </row>
    <row r="3494" spans="1:9" x14ac:dyDescent="0.25">
      <c r="A3494" t="s">
        <v>19300</v>
      </c>
      <c r="B3494" t="s">
        <v>19301</v>
      </c>
      <c r="C3494" t="s">
        <v>19299</v>
      </c>
      <c r="D3494" t="s">
        <v>19298</v>
      </c>
      <c r="E3494" t="s">
        <v>14199</v>
      </c>
      <c r="F3494" t="s">
        <v>42</v>
      </c>
      <c r="G3494" s="2">
        <v>43368</v>
      </c>
      <c r="H3494" s="1">
        <v>52563</v>
      </c>
      <c r="I3494" s="1">
        <v>23624.14</v>
      </c>
    </row>
    <row r="3495" spans="1:9" x14ac:dyDescent="0.25">
      <c r="A3495" t="s">
        <v>19296</v>
      </c>
      <c r="B3495" t="s">
        <v>19297</v>
      </c>
      <c r="C3495" t="s">
        <v>12890</v>
      </c>
      <c r="D3495" t="s">
        <v>12889</v>
      </c>
      <c r="E3495" t="s">
        <v>14199</v>
      </c>
      <c r="F3495" t="s">
        <v>42</v>
      </c>
      <c r="G3495" s="2">
        <v>43368</v>
      </c>
      <c r="H3495" s="1">
        <v>48650</v>
      </c>
      <c r="I3495" s="1">
        <v>21120.57</v>
      </c>
    </row>
    <row r="3496" spans="1:9" x14ac:dyDescent="0.25">
      <c r="A3496" t="s">
        <v>19294</v>
      </c>
      <c r="B3496" t="s">
        <v>19295</v>
      </c>
      <c r="C3496" t="s">
        <v>19293</v>
      </c>
      <c r="D3496" t="s">
        <v>19292</v>
      </c>
      <c r="E3496" t="s">
        <v>14199</v>
      </c>
      <c r="F3496" t="s">
        <v>42</v>
      </c>
      <c r="G3496" s="2">
        <v>43378</v>
      </c>
      <c r="H3496" s="1">
        <v>190767</v>
      </c>
      <c r="I3496" s="1">
        <v>82199.27</v>
      </c>
    </row>
    <row r="3497" spans="1:9" x14ac:dyDescent="0.25">
      <c r="A3497" t="s">
        <v>19290</v>
      </c>
      <c r="B3497" t="s">
        <v>19291</v>
      </c>
      <c r="C3497" t="s">
        <v>8042</v>
      </c>
      <c r="D3497" t="s">
        <v>8041</v>
      </c>
      <c r="E3497" t="s">
        <v>14199</v>
      </c>
      <c r="F3497" t="s">
        <v>42</v>
      </c>
      <c r="G3497" s="2">
        <v>43378</v>
      </c>
      <c r="H3497" s="1">
        <v>14423</v>
      </c>
      <c r="I3497" s="1">
        <v>7212.97</v>
      </c>
    </row>
    <row r="3498" spans="1:9" x14ac:dyDescent="0.25">
      <c r="A3498" t="s">
        <v>19288</v>
      </c>
      <c r="B3498" t="s">
        <v>19289</v>
      </c>
      <c r="C3498" t="s">
        <v>19287</v>
      </c>
      <c r="D3498" t="s">
        <v>19286</v>
      </c>
      <c r="E3498" t="s">
        <v>14199</v>
      </c>
      <c r="F3498" t="s">
        <v>42</v>
      </c>
      <c r="G3498" s="2">
        <v>43389</v>
      </c>
      <c r="H3498" s="1">
        <v>65842</v>
      </c>
      <c r="I3498" s="1">
        <v>28542.47</v>
      </c>
    </row>
    <row r="3499" spans="1:9" x14ac:dyDescent="0.25">
      <c r="A3499" t="s">
        <v>19284</v>
      </c>
      <c r="B3499" t="s">
        <v>19285</v>
      </c>
      <c r="C3499" t="s">
        <v>11770</v>
      </c>
      <c r="D3499" t="s">
        <v>11769</v>
      </c>
      <c r="E3499" t="s">
        <v>14199</v>
      </c>
      <c r="F3499" t="s">
        <v>42</v>
      </c>
      <c r="G3499" s="2">
        <v>43378</v>
      </c>
      <c r="H3499" s="1">
        <v>59500</v>
      </c>
      <c r="I3499" s="1">
        <v>24990</v>
      </c>
    </row>
    <row r="3500" spans="1:9" x14ac:dyDescent="0.25">
      <c r="A3500" t="s">
        <v>19282</v>
      </c>
      <c r="B3500" t="s">
        <v>19283</v>
      </c>
      <c r="C3500" t="s">
        <v>19281</v>
      </c>
      <c r="D3500" t="s">
        <v>19280</v>
      </c>
      <c r="E3500" t="s">
        <v>14199</v>
      </c>
      <c r="F3500" t="s">
        <v>42</v>
      </c>
      <c r="G3500" s="2">
        <v>43382</v>
      </c>
      <c r="H3500" s="1">
        <v>16552</v>
      </c>
      <c r="I3500" s="1">
        <v>6951.84</v>
      </c>
    </row>
    <row r="3501" spans="1:9" x14ac:dyDescent="0.25">
      <c r="A3501" t="s">
        <v>19278</v>
      </c>
      <c r="B3501" t="s">
        <v>19279</v>
      </c>
      <c r="C3501" t="s">
        <v>19277</v>
      </c>
      <c r="D3501" t="s">
        <v>19276</v>
      </c>
      <c r="E3501" t="s">
        <v>14199</v>
      </c>
      <c r="F3501" t="s">
        <v>42</v>
      </c>
      <c r="G3501" s="2">
        <v>43370</v>
      </c>
      <c r="H3501" s="1">
        <v>10009</v>
      </c>
      <c r="I3501" s="1">
        <v>5004.5</v>
      </c>
    </row>
    <row r="3502" spans="1:9" x14ac:dyDescent="0.25">
      <c r="A3502" t="s">
        <v>19274</v>
      </c>
      <c r="B3502" t="s">
        <v>19275</v>
      </c>
      <c r="C3502" t="s">
        <v>19273</v>
      </c>
      <c r="D3502" t="s">
        <v>19272</v>
      </c>
      <c r="E3502" t="s">
        <v>14199</v>
      </c>
      <c r="F3502" t="s">
        <v>42</v>
      </c>
      <c r="G3502" s="2">
        <v>43389</v>
      </c>
      <c r="H3502" s="1">
        <v>12644</v>
      </c>
      <c r="I3502" s="1">
        <v>5324.91</v>
      </c>
    </row>
    <row r="3503" spans="1:9" x14ac:dyDescent="0.25">
      <c r="A3503" t="s">
        <v>19270</v>
      </c>
      <c r="B3503" t="s">
        <v>19271</v>
      </c>
      <c r="C3503" t="s">
        <v>19269</v>
      </c>
      <c r="D3503" t="s">
        <v>19268</v>
      </c>
      <c r="E3503" t="s">
        <v>14199</v>
      </c>
      <c r="F3503" t="s">
        <v>42</v>
      </c>
      <c r="G3503" s="2">
        <v>43375</v>
      </c>
      <c r="H3503" s="1">
        <v>48900</v>
      </c>
      <c r="I3503" s="1">
        <v>20538</v>
      </c>
    </row>
    <row r="3504" spans="1:9" x14ac:dyDescent="0.25">
      <c r="A3504" t="s">
        <v>19266</v>
      </c>
      <c r="B3504" t="s">
        <v>19267</v>
      </c>
      <c r="C3504" t="s">
        <v>5354</v>
      </c>
      <c r="D3504" t="s">
        <v>5353</v>
      </c>
      <c r="E3504" t="s">
        <v>14199</v>
      </c>
      <c r="F3504" t="s">
        <v>42</v>
      </c>
      <c r="G3504" s="2">
        <v>43131</v>
      </c>
      <c r="H3504" s="1">
        <v>53768</v>
      </c>
      <c r="I3504" s="1">
        <v>26884</v>
      </c>
    </row>
    <row r="3505" spans="1:9" x14ac:dyDescent="0.25">
      <c r="A3505" t="s">
        <v>19264</v>
      </c>
      <c r="B3505" t="s">
        <v>19265</v>
      </c>
      <c r="C3505" t="s">
        <v>19263</v>
      </c>
      <c r="D3505" t="s">
        <v>19262</v>
      </c>
      <c r="E3505" t="s">
        <v>14199</v>
      </c>
      <c r="F3505" t="s">
        <v>42</v>
      </c>
      <c r="G3505" s="2">
        <v>43384</v>
      </c>
      <c r="H3505" s="1">
        <v>4236</v>
      </c>
      <c r="I3505" s="1">
        <v>1779.12</v>
      </c>
    </row>
    <row r="3506" spans="1:9" x14ac:dyDescent="0.25">
      <c r="A3506" t="s">
        <v>19260</v>
      </c>
      <c r="B3506" t="s">
        <v>19261</v>
      </c>
      <c r="C3506" t="s">
        <v>19259</v>
      </c>
      <c r="D3506" t="s">
        <v>19258</v>
      </c>
      <c r="E3506" t="s">
        <v>14199</v>
      </c>
      <c r="F3506" t="s">
        <v>42</v>
      </c>
      <c r="G3506" s="2">
        <v>43370</v>
      </c>
      <c r="H3506" s="1">
        <v>74655</v>
      </c>
      <c r="I3506" s="1">
        <v>31355.1</v>
      </c>
    </row>
    <row r="3507" spans="1:9" x14ac:dyDescent="0.25">
      <c r="A3507" t="s">
        <v>19256</v>
      </c>
      <c r="B3507" t="s">
        <v>19257</v>
      </c>
      <c r="C3507" t="s">
        <v>19255</v>
      </c>
      <c r="D3507" t="s">
        <v>19254</v>
      </c>
      <c r="E3507" t="s">
        <v>14199</v>
      </c>
      <c r="F3507" t="s">
        <v>42</v>
      </c>
      <c r="G3507" s="2">
        <v>43340</v>
      </c>
      <c r="H3507" s="1">
        <v>332245</v>
      </c>
      <c r="I3507" s="1">
        <v>144310.18</v>
      </c>
    </row>
    <row r="3508" spans="1:9" x14ac:dyDescent="0.25">
      <c r="A3508" t="s">
        <v>19252</v>
      </c>
      <c r="B3508" t="s">
        <v>19253</v>
      </c>
      <c r="C3508" t="s">
        <v>19251</v>
      </c>
      <c r="D3508" t="s">
        <v>19250</v>
      </c>
      <c r="E3508" t="s">
        <v>14199</v>
      </c>
      <c r="F3508" t="s">
        <v>42</v>
      </c>
      <c r="G3508" s="2">
        <v>43342</v>
      </c>
      <c r="H3508" s="1">
        <v>29636</v>
      </c>
      <c r="I3508" s="1">
        <v>14818</v>
      </c>
    </row>
    <row r="3509" spans="1:9" x14ac:dyDescent="0.25">
      <c r="A3509" t="s">
        <v>19248</v>
      </c>
      <c r="B3509" t="s">
        <v>19249</v>
      </c>
      <c r="C3509" t="s">
        <v>19247</v>
      </c>
      <c r="D3509" t="s">
        <v>19246</v>
      </c>
      <c r="E3509" t="s">
        <v>14199</v>
      </c>
      <c r="F3509" t="s">
        <v>42</v>
      </c>
      <c r="G3509" s="2">
        <v>43104</v>
      </c>
      <c r="H3509" s="1">
        <v>112800</v>
      </c>
      <c r="I3509" s="1">
        <v>56400</v>
      </c>
    </row>
    <row r="3510" spans="1:9" x14ac:dyDescent="0.25">
      <c r="A3510" t="s">
        <v>19244</v>
      </c>
      <c r="B3510" t="s">
        <v>19245</v>
      </c>
      <c r="C3510" t="s">
        <v>19243</v>
      </c>
      <c r="D3510" t="s">
        <v>19242</v>
      </c>
      <c r="E3510" t="s">
        <v>14199</v>
      </c>
      <c r="F3510" t="s">
        <v>42</v>
      </c>
      <c r="G3510" s="2">
        <v>43350</v>
      </c>
      <c r="H3510" s="1">
        <v>8912</v>
      </c>
      <c r="I3510" s="1">
        <v>4456</v>
      </c>
    </row>
    <row r="3511" spans="1:9" x14ac:dyDescent="0.25">
      <c r="A3511" t="s">
        <v>19240</v>
      </c>
      <c r="B3511" t="s">
        <v>19241</v>
      </c>
      <c r="C3511" t="s">
        <v>19239</v>
      </c>
      <c r="D3511" t="s">
        <v>19238</v>
      </c>
      <c r="E3511" t="s">
        <v>14199</v>
      </c>
      <c r="F3511" t="s">
        <v>42</v>
      </c>
      <c r="G3511" s="2">
        <v>43350</v>
      </c>
      <c r="H3511" s="1">
        <v>9598</v>
      </c>
      <c r="I3511" s="1">
        <v>4799</v>
      </c>
    </row>
    <row r="3512" spans="1:9" x14ac:dyDescent="0.25">
      <c r="A3512" t="s">
        <v>19236</v>
      </c>
      <c r="B3512" t="s">
        <v>19237</v>
      </c>
      <c r="C3512" t="s">
        <v>19235</v>
      </c>
      <c r="D3512" t="s">
        <v>19234</v>
      </c>
      <c r="E3512" t="s">
        <v>14199</v>
      </c>
      <c r="F3512" t="s">
        <v>42</v>
      </c>
      <c r="G3512" s="2">
        <v>43390</v>
      </c>
      <c r="H3512" s="1">
        <v>492910</v>
      </c>
      <c r="I3512" s="1">
        <v>268768.82</v>
      </c>
    </row>
    <row r="3513" spans="1:9" x14ac:dyDescent="0.25">
      <c r="A3513" t="s">
        <v>19232</v>
      </c>
      <c r="B3513" t="s">
        <v>19233</v>
      </c>
      <c r="C3513" t="s">
        <v>19231</v>
      </c>
      <c r="D3513" t="s">
        <v>19230</v>
      </c>
      <c r="E3513" t="s">
        <v>14199</v>
      </c>
      <c r="F3513" t="s">
        <v>42</v>
      </c>
      <c r="G3513" s="2">
        <v>43339</v>
      </c>
      <c r="H3513" s="1">
        <v>2505</v>
      </c>
      <c r="I3513" s="1">
        <v>1252.5</v>
      </c>
    </row>
    <row r="3514" spans="1:9" x14ac:dyDescent="0.25">
      <c r="A3514" t="s">
        <v>19228</v>
      </c>
      <c r="B3514" t="s">
        <v>19229</v>
      </c>
      <c r="C3514" t="s">
        <v>4677</v>
      </c>
      <c r="D3514" t="s">
        <v>4676</v>
      </c>
      <c r="E3514" t="s">
        <v>14199</v>
      </c>
      <c r="F3514" t="s">
        <v>42</v>
      </c>
      <c r="G3514" s="2">
        <v>43368</v>
      </c>
      <c r="H3514" s="1">
        <v>362067</v>
      </c>
      <c r="I3514" s="1">
        <v>186370.54</v>
      </c>
    </row>
    <row r="3515" spans="1:9" x14ac:dyDescent="0.25">
      <c r="A3515" t="s">
        <v>19226</v>
      </c>
      <c r="B3515" t="s">
        <v>19227</v>
      </c>
      <c r="C3515" t="s">
        <v>19225</v>
      </c>
      <c r="D3515" t="s">
        <v>19224</v>
      </c>
      <c r="E3515" t="s">
        <v>14199</v>
      </c>
      <c r="F3515" t="s">
        <v>42</v>
      </c>
      <c r="G3515" s="2">
        <v>43339</v>
      </c>
      <c r="H3515" s="1">
        <v>114175</v>
      </c>
      <c r="I3515" s="1">
        <v>52984.5</v>
      </c>
    </row>
    <row r="3516" spans="1:9" x14ac:dyDescent="0.25">
      <c r="A3516" t="s">
        <v>19222</v>
      </c>
      <c r="B3516" t="s">
        <v>19223</v>
      </c>
      <c r="C3516" t="s">
        <v>11281</v>
      </c>
      <c r="D3516" t="s">
        <v>11280</v>
      </c>
      <c r="E3516" t="s">
        <v>14199</v>
      </c>
      <c r="F3516" t="s">
        <v>42</v>
      </c>
      <c r="G3516" s="2">
        <v>43363</v>
      </c>
      <c r="H3516" s="1">
        <v>24478</v>
      </c>
      <c r="I3516" s="1">
        <v>12239</v>
      </c>
    </row>
    <row r="3517" spans="1:9" x14ac:dyDescent="0.25">
      <c r="A3517" t="s">
        <v>19220</v>
      </c>
      <c r="B3517" t="s">
        <v>19221</v>
      </c>
      <c r="C3517" t="s">
        <v>19219</v>
      </c>
      <c r="D3517" t="s">
        <v>19218</v>
      </c>
      <c r="E3517" t="s">
        <v>14199</v>
      </c>
      <c r="F3517" t="s">
        <v>42</v>
      </c>
      <c r="G3517" s="2">
        <v>43434</v>
      </c>
      <c r="H3517" s="1">
        <v>50064</v>
      </c>
      <c r="I3517" s="1">
        <v>25032</v>
      </c>
    </row>
    <row r="3518" spans="1:9" x14ac:dyDescent="0.25">
      <c r="A3518" t="s">
        <v>19216</v>
      </c>
      <c r="B3518" t="s">
        <v>19217</v>
      </c>
      <c r="C3518" t="s">
        <v>11285</v>
      </c>
      <c r="D3518" t="s">
        <v>11284</v>
      </c>
      <c r="E3518" t="s">
        <v>14199</v>
      </c>
      <c r="F3518" t="s">
        <v>42</v>
      </c>
      <c r="G3518" s="2">
        <v>43363</v>
      </c>
      <c r="H3518" s="1">
        <v>23208</v>
      </c>
      <c r="I3518" s="1">
        <v>11604</v>
      </c>
    </row>
    <row r="3519" spans="1:9" x14ac:dyDescent="0.25">
      <c r="A3519" t="s">
        <v>19214</v>
      </c>
      <c r="B3519" t="s">
        <v>19215</v>
      </c>
      <c r="C3519" t="s">
        <v>19213</v>
      </c>
      <c r="D3519" t="s">
        <v>19212</v>
      </c>
      <c r="E3519" t="s">
        <v>14199</v>
      </c>
      <c r="F3519" t="s">
        <v>42</v>
      </c>
      <c r="G3519" s="2">
        <v>43369</v>
      </c>
      <c r="H3519" s="1">
        <v>25256</v>
      </c>
      <c r="I3519" s="1">
        <v>11501.92</v>
      </c>
    </row>
    <row r="3520" spans="1:9" x14ac:dyDescent="0.25">
      <c r="A3520" t="s">
        <v>19210</v>
      </c>
      <c r="B3520" t="s">
        <v>19211</v>
      </c>
      <c r="C3520" t="s">
        <v>19209</v>
      </c>
      <c r="D3520" t="s">
        <v>19208</v>
      </c>
      <c r="E3520" t="s">
        <v>14199</v>
      </c>
      <c r="F3520" t="s">
        <v>42</v>
      </c>
      <c r="G3520" s="2">
        <v>43420</v>
      </c>
      <c r="H3520" s="1">
        <v>50078</v>
      </c>
      <c r="I3520" s="1">
        <v>27502.34</v>
      </c>
    </row>
    <row r="3521" spans="1:9" x14ac:dyDescent="0.25">
      <c r="A3521" t="s">
        <v>19206</v>
      </c>
      <c r="B3521" t="s">
        <v>19207</v>
      </c>
      <c r="C3521" t="s">
        <v>11526</v>
      </c>
      <c r="D3521" t="s">
        <v>11525</v>
      </c>
      <c r="E3521" t="s">
        <v>14199</v>
      </c>
      <c r="F3521" t="s">
        <v>42</v>
      </c>
      <c r="G3521" s="2">
        <v>43369</v>
      </c>
      <c r="H3521" s="1">
        <v>6443</v>
      </c>
      <c r="I3521" s="1">
        <v>2833.82</v>
      </c>
    </row>
    <row r="3522" spans="1:9" x14ac:dyDescent="0.25">
      <c r="A3522" t="s">
        <v>19204</v>
      </c>
      <c r="B3522" t="s">
        <v>19205</v>
      </c>
      <c r="C3522" t="s">
        <v>6305</v>
      </c>
      <c r="D3522" t="s">
        <v>6304</v>
      </c>
      <c r="E3522" t="s">
        <v>14199</v>
      </c>
      <c r="F3522" t="s">
        <v>42</v>
      </c>
      <c r="G3522" s="2">
        <v>43381</v>
      </c>
      <c r="H3522" s="1">
        <v>663509</v>
      </c>
      <c r="I3522" s="1">
        <v>322538.43</v>
      </c>
    </row>
    <row r="3523" spans="1:9" x14ac:dyDescent="0.25">
      <c r="A3523" t="s">
        <v>19202</v>
      </c>
      <c r="B3523" t="s">
        <v>19203</v>
      </c>
      <c r="C3523" t="s">
        <v>8764</v>
      </c>
      <c r="D3523" t="s">
        <v>8763</v>
      </c>
      <c r="E3523" t="s">
        <v>14199</v>
      </c>
      <c r="F3523" t="s">
        <v>4</v>
      </c>
      <c r="G3523" s="2">
        <v>43349</v>
      </c>
      <c r="H3523" s="1">
        <v>1801136</v>
      </c>
      <c r="I3523" s="1">
        <v>885217.51</v>
      </c>
    </row>
    <row r="3524" spans="1:9" x14ac:dyDescent="0.25">
      <c r="A3524" t="s">
        <v>19200</v>
      </c>
      <c r="B3524" t="s">
        <v>19201</v>
      </c>
      <c r="C3524" t="s">
        <v>19199</v>
      </c>
      <c r="D3524" t="s">
        <v>19198</v>
      </c>
      <c r="E3524" t="s">
        <v>14199</v>
      </c>
      <c r="F3524" t="s">
        <v>4</v>
      </c>
      <c r="G3524" s="2">
        <v>43381</v>
      </c>
      <c r="H3524" s="1">
        <v>319071</v>
      </c>
      <c r="I3524" s="1">
        <v>175489.05</v>
      </c>
    </row>
    <row r="3525" spans="1:9" x14ac:dyDescent="0.25">
      <c r="A3525" t="s">
        <v>19196</v>
      </c>
      <c r="B3525" t="s">
        <v>19197</v>
      </c>
      <c r="C3525" t="s">
        <v>11506</v>
      </c>
      <c r="D3525" t="s">
        <v>11505</v>
      </c>
      <c r="E3525" t="s">
        <v>14199</v>
      </c>
      <c r="F3525" t="s">
        <v>4</v>
      </c>
      <c r="G3525" s="2">
        <v>43369</v>
      </c>
      <c r="H3525" s="1">
        <v>296746</v>
      </c>
      <c r="I3525" s="1">
        <v>134200.09</v>
      </c>
    </row>
    <row r="3526" spans="1:9" x14ac:dyDescent="0.25">
      <c r="A3526" t="s">
        <v>19194</v>
      </c>
      <c r="B3526" t="s">
        <v>19195</v>
      </c>
      <c r="C3526" t="s">
        <v>6359</v>
      </c>
      <c r="D3526" t="s">
        <v>6358</v>
      </c>
      <c r="E3526" t="s">
        <v>14199</v>
      </c>
      <c r="F3526" t="s">
        <v>42</v>
      </c>
      <c r="G3526" s="2">
        <v>43367</v>
      </c>
      <c r="H3526" s="1">
        <v>38973</v>
      </c>
      <c r="I3526" s="1">
        <v>16568.21</v>
      </c>
    </row>
    <row r="3527" spans="1:9" x14ac:dyDescent="0.25">
      <c r="A3527" t="s">
        <v>19192</v>
      </c>
      <c r="B3527" t="s">
        <v>19193</v>
      </c>
      <c r="C3527" t="s">
        <v>19191</v>
      </c>
      <c r="D3527" t="s">
        <v>19190</v>
      </c>
      <c r="E3527" t="s">
        <v>14199</v>
      </c>
      <c r="F3527" t="s">
        <v>42</v>
      </c>
      <c r="G3527" s="2">
        <v>43367</v>
      </c>
      <c r="H3527" s="1">
        <v>20222</v>
      </c>
      <c r="I3527" s="1">
        <v>8550.0499999999993</v>
      </c>
    </row>
    <row r="3528" spans="1:9" x14ac:dyDescent="0.25">
      <c r="A3528" t="s">
        <v>19188</v>
      </c>
      <c r="B3528" t="s">
        <v>19189</v>
      </c>
      <c r="C3528" t="s">
        <v>19187</v>
      </c>
      <c r="D3528" t="s">
        <v>19186</v>
      </c>
      <c r="E3528" t="s">
        <v>14199</v>
      </c>
      <c r="F3528" t="s">
        <v>4</v>
      </c>
      <c r="G3528" s="2">
        <v>43367</v>
      </c>
      <c r="H3528" s="1">
        <v>11592</v>
      </c>
      <c r="I3528" s="1">
        <v>5796</v>
      </c>
    </row>
    <row r="3529" spans="1:9" x14ac:dyDescent="0.25">
      <c r="A3529" t="s">
        <v>19184</v>
      </c>
      <c r="B3529" t="s">
        <v>19185</v>
      </c>
      <c r="C3529" t="s">
        <v>19183</v>
      </c>
      <c r="D3529" t="s">
        <v>19182</v>
      </c>
      <c r="E3529" t="s">
        <v>14199</v>
      </c>
      <c r="F3529" t="s">
        <v>42</v>
      </c>
      <c r="G3529" s="2">
        <v>43370</v>
      </c>
      <c r="H3529" s="1">
        <v>5943</v>
      </c>
      <c r="I3529" s="1">
        <v>2889.9</v>
      </c>
    </row>
    <row r="3530" spans="1:9" x14ac:dyDescent="0.25">
      <c r="A3530" t="s">
        <v>19180</v>
      </c>
      <c r="B3530" t="s">
        <v>19181</v>
      </c>
      <c r="C3530" t="s">
        <v>143</v>
      </c>
      <c r="D3530" t="s">
        <v>19179</v>
      </c>
      <c r="E3530" t="s">
        <v>14199</v>
      </c>
      <c r="F3530" t="s">
        <v>42</v>
      </c>
      <c r="G3530" s="2">
        <v>43389</v>
      </c>
      <c r="H3530" s="1">
        <v>35420</v>
      </c>
      <c r="I3530" s="1">
        <v>14876.4</v>
      </c>
    </row>
    <row r="3531" spans="1:9" x14ac:dyDescent="0.25">
      <c r="A3531" t="s">
        <v>19177</v>
      </c>
      <c r="B3531" t="s">
        <v>19178</v>
      </c>
      <c r="C3531" t="s">
        <v>19176</v>
      </c>
      <c r="D3531" t="s">
        <v>19175</v>
      </c>
      <c r="E3531" t="s">
        <v>14199</v>
      </c>
      <c r="F3531" t="s">
        <v>42</v>
      </c>
      <c r="G3531" s="2">
        <v>43374</v>
      </c>
      <c r="H3531" s="1">
        <v>63444</v>
      </c>
      <c r="I3531" s="1">
        <v>31722</v>
      </c>
    </row>
    <row r="3532" spans="1:9" x14ac:dyDescent="0.25">
      <c r="A3532" t="s">
        <v>19173</v>
      </c>
      <c r="B3532" t="s">
        <v>19174</v>
      </c>
      <c r="C3532" t="s">
        <v>19172</v>
      </c>
      <c r="D3532" t="s">
        <v>19171</v>
      </c>
      <c r="E3532" t="s">
        <v>14199</v>
      </c>
      <c r="F3532" t="s">
        <v>42</v>
      </c>
      <c r="G3532" s="2">
        <v>43447</v>
      </c>
      <c r="H3532" s="1">
        <v>21602</v>
      </c>
      <c r="I3532" s="1">
        <v>9072.84</v>
      </c>
    </row>
    <row r="3533" spans="1:9" x14ac:dyDescent="0.25">
      <c r="A3533" t="s">
        <v>19169</v>
      </c>
      <c r="B3533" t="s">
        <v>19170</v>
      </c>
      <c r="C3533" t="s">
        <v>19168</v>
      </c>
      <c r="D3533" t="s">
        <v>19167</v>
      </c>
      <c r="E3533" t="s">
        <v>14199</v>
      </c>
      <c r="F3533" t="s">
        <v>42</v>
      </c>
      <c r="G3533" s="2">
        <v>43427</v>
      </c>
      <c r="H3533" s="1">
        <v>10022</v>
      </c>
      <c r="I3533" s="1">
        <v>4216.5200000000004</v>
      </c>
    </row>
    <row r="3534" spans="1:9" x14ac:dyDescent="0.25">
      <c r="A3534" t="s">
        <v>19165</v>
      </c>
      <c r="B3534" t="s">
        <v>19166</v>
      </c>
      <c r="C3534" t="s">
        <v>19164</v>
      </c>
      <c r="D3534" t="s">
        <v>19163</v>
      </c>
      <c r="E3534" t="s">
        <v>14199</v>
      </c>
      <c r="F3534" t="s">
        <v>42</v>
      </c>
      <c r="G3534" s="2">
        <v>43427</v>
      </c>
      <c r="H3534" s="1">
        <v>15610</v>
      </c>
      <c r="I3534" s="1">
        <v>7350.76</v>
      </c>
    </row>
    <row r="3535" spans="1:9" x14ac:dyDescent="0.25">
      <c r="A3535" t="s">
        <v>19161</v>
      </c>
      <c r="B3535" t="s">
        <v>19162</v>
      </c>
      <c r="C3535" t="s">
        <v>19160</v>
      </c>
      <c r="D3535" t="s">
        <v>19159</v>
      </c>
      <c r="E3535" t="s">
        <v>14199</v>
      </c>
      <c r="F3535" t="s">
        <v>42</v>
      </c>
      <c r="G3535" s="2">
        <v>43103</v>
      </c>
      <c r="H3535" s="1">
        <v>93171</v>
      </c>
      <c r="I3535" s="1">
        <v>37268.400000000001</v>
      </c>
    </row>
    <row r="3536" spans="1:9" x14ac:dyDescent="0.25">
      <c r="A3536" t="s">
        <v>19157</v>
      </c>
      <c r="B3536" t="s">
        <v>19158</v>
      </c>
      <c r="C3536" t="s">
        <v>11131</v>
      </c>
      <c r="D3536" t="s">
        <v>11130</v>
      </c>
      <c r="E3536" t="s">
        <v>14199</v>
      </c>
      <c r="F3536" t="s">
        <v>42</v>
      </c>
      <c r="G3536" s="2">
        <v>43447</v>
      </c>
      <c r="H3536" s="1">
        <v>320422</v>
      </c>
      <c r="I3536" s="1">
        <v>146006.76</v>
      </c>
    </row>
    <row r="3537" spans="1:9" x14ac:dyDescent="0.25">
      <c r="A3537" t="s">
        <v>19155</v>
      </c>
      <c r="B3537" t="s">
        <v>19156</v>
      </c>
      <c r="C3537" t="s">
        <v>11159</v>
      </c>
      <c r="D3537" t="s">
        <v>11158</v>
      </c>
      <c r="E3537" t="s">
        <v>14199</v>
      </c>
      <c r="F3537" t="s">
        <v>42</v>
      </c>
      <c r="G3537" s="2">
        <v>43427</v>
      </c>
      <c r="H3537" s="1">
        <v>26837</v>
      </c>
      <c r="I3537" s="1">
        <v>11271.54</v>
      </c>
    </row>
    <row r="3538" spans="1:9" x14ac:dyDescent="0.25">
      <c r="A3538" t="s">
        <v>19153</v>
      </c>
      <c r="B3538" t="s">
        <v>19154</v>
      </c>
      <c r="C3538" t="s">
        <v>19152</v>
      </c>
      <c r="D3538" t="s">
        <v>19151</v>
      </c>
      <c r="E3538" t="s">
        <v>14199</v>
      </c>
      <c r="F3538" t="s">
        <v>42</v>
      </c>
      <c r="G3538" s="2">
        <v>43427</v>
      </c>
      <c r="H3538" s="1">
        <v>200657</v>
      </c>
      <c r="I3538" s="1">
        <v>90231.99</v>
      </c>
    </row>
    <row r="3539" spans="1:9" x14ac:dyDescent="0.25">
      <c r="A3539" t="s">
        <v>19149</v>
      </c>
      <c r="B3539" t="s">
        <v>19150</v>
      </c>
      <c r="C3539" t="s">
        <v>19148</v>
      </c>
      <c r="D3539" t="s">
        <v>19147</v>
      </c>
      <c r="E3539" t="s">
        <v>14199</v>
      </c>
      <c r="F3539" t="s">
        <v>42</v>
      </c>
      <c r="G3539" s="2">
        <v>43382</v>
      </c>
      <c r="H3539" s="1">
        <v>91752</v>
      </c>
      <c r="I3539" s="1">
        <v>38535.839999999997</v>
      </c>
    </row>
    <row r="3540" spans="1:9" x14ac:dyDescent="0.25">
      <c r="A3540" t="s">
        <v>19145</v>
      </c>
      <c r="B3540" t="s">
        <v>19146</v>
      </c>
      <c r="C3540" t="s">
        <v>19144</v>
      </c>
      <c r="D3540" t="s">
        <v>19143</v>
      </c>
      <c r="E3540" t="s">
        <v>14199</v>
      </c>
      <c r="F3540" t="s">
        <v>4</v>
      </c>
      <c r="G3540" s="2">
        <v>43389</v>
      </c>
      <c r="H3540" s="1">
        <v>164335</v>
      </c>
      <c r="I3540" s="1">
        <v>90384.25</v>
      </c>
    </row>
    <row r="3541" spans="1:9" x14ac:dyDescent="0.25">
      <c r="A3541" t="s">
        <v>19141</v>
      </c>
      <c r="B3541" t="s">
        <v>19142</v>
      </c>
      <c r="C3541" t="s">
        <v>19140</v>
      </c>
      <c r="D3541" t="s">
        <v>19139</v>
      </c>
      <c r="E3541" t="s">
        <v>14199</v>
      </c>
      <c r="F3541" t="s">
        <v>42</v>
      </c>
      <c r="G3541" s="2">
        <v>43395</v>
      </c>
      <c r="H3541" s="1">
        <v>118221</v>
      </c>
      <c r="I3541" s="1">
        <v>65021.55</v>
      </c>
    </row>
    <row r="3542" spans="1:9" x14ac:dyDescent="0.25">
      <c r="A3542" t="s">
        <v>19137</v>
      </c>
      <c r="B3542" t="s">
        <v>19138</v>
      </c>
      <c r="C3542" t="s">
        <v>19136</v>
      </c>
      <c r="D3542" t="s">
        <v>19135</v>
      </c>
      <c r="E3542" t="s">
        <v>14199</v>
      </c>
      <c r="F3542" t="s">
        <v>42</v>
      </c>
      <c r="G3542" s="2">
        <v>43104</v>
      </c>
      <c r="H3542" s="1">
        <v>21648</v>
      </c>
      <c r="I3542" s="1">
        <v>10824</v>
      </c>
    </row>
    <row r="3543" spans="1:9" x14ac:dyDescent="0.25">
      <c r="A3543" t="s">
        <v>19133</v>
      </c>
      <c r="B3543" t="s">
        <v>19134</v>
      </c>
      <c r="C3543" t="s">
        <v>19132</v>
      </c>
      <c r="D3543" t="s">
        <v>19131</v>
      </c>
      <c r="E3543" t="s">
        <v>14199</v>
      </c>
      <c r="F3543" t="s">
        <v>42</v>
      </c>
      <c r="G3543" s="2">
        <v>43378</v>
      </c>
      <c r="H3543" s="1">
        <v>267599</v>
      </c>
      <c r="I3543" s="1">
        <v>147179.45000000001</v>
      </c>
    </row>
    <row r="3544" spans="1:9" x14ac:dyDescent="0.25">
      <c r="A3544" t="s">
        <v>19129</v>
      </c>
      <c r="B3544" t="s">
        <v>19130</v>
      </c>
      <c r="C3544" t="s">
        <v>19128</v>
      </c>
      <c r="D3544" t="s">
        <v>19127</v>
      </c>
      <c r="E3544" t="s">
        <v>14199</v>
      </c>
      <c r="F3544" t="s">
        <v>42</v>
      </c>
      <c r="G3544" s="2">
        <v>43364</v>
      </c>
      <c r="H3544" s="1">
        <v>125193</v>
      </c>
      <c r="I3544" s="1">
        <v>52581.06</v>
      </c>
    </row>
    <row r="3545" spans="1:9" x14ac:dyDescent="0.25">
      <c r="A3545" t="s">
        <v>19125</v>
      </c>
      <c r="B3545" t="s">
        <v>19126</v>
      </c>
      <c r="C3545" t="s">
        <v>19124</v>
      </c>
      <c r="D3545" t="s">
        <v>19123</v>
      </c>
      <c r="E3545" t="s">
        <v>14199</v>
      </c>
      <c r="F3545" t="s">
        <v>4</v>
      </c>
      <c r="G3545" s="2">
        <v>43364</v>
      </c>
      <c r="H3545" s="1">
        <v>42460</v>
      </c>
      <c r="I3545" s="1">
        <v>23353</v>
      </c>
    </row>
    <row r="3546" spans="1:9" x14ac:dyDescent="0.25">
      <c r="A3546" t="s">
        <v>19121</v>
      </c>
      <c r="B3546" t="s">
        <v>19122</v>
      </c>
      <c r="C3546" t="s">
        <v>19120</v>
      </c>
      <c r="D3546" t="s">
        <v>19119</v>
      </c>
      <c r="E3546" t="s">
        <v>14199</v>
      </c>
      <c r="F3546" t="s">
        <v>42</v>
      </c>
      <c r="G3546" s="2">
        <v>43364</v>
      </c>
      <c r="H3546" s="1">
        <v>5153</v>
      </c>
      <c r="I3546" s="1">
        <v>2164.2600000000002</v>
      </c>
    </row>
    <row r="3547" spans="1:9" x14ac:dyDescent="0.25">
      <c r="A3547" t="s">
        <v>19117</v>
      </c>
      <c r="B3547" t="s">
        <v>19118</v>
      </c>
      <c r="C3547" t="s">
        <v>19116</v>
      </c>
      <c r="D3547" t="s">
        <v>19115</v>
      </c>
      <c r="E3547" t="s">
        <v>14199</v>
      </c>
      <c r="F3547" t="s">
        <v>4</v>
      </c>
      <c r="G3547" s="2">
        <v>43364</v>
      </c>
      <c r="H3547" s="1">
        <v>3612200</v>
      </c>
      <c r="I3547" s="1">
        <v>1986303.1</v>
      </c>
    </row>
    <row r="3548" spans="1:9" x14ac:dyDescent="0.25">
      <c r="A3548" t="s">
        <v>19113</v>
      </c>
      <c r="B3548" t="s">
        <v>19114</v>
      </c>
      <c r="C3548" t="s">
        <v>5532</v>
      </c>
      <c r="D3548" t="s">
        <v>19112</v>
      </c>
      <c r="E3548" t="s">
        <v>14199</v>
      </c>
      <c r="F3548" t="s">
        <v>42</v>
      </c>
      <c r="G3548" s="2">
        <v>43390</v>
      </c>
      <c r="H3548" s="1">
        <v>19706</v>
      </c>
      <c r="I3548" s="1">
        <v>8276.52</v>
      </c>
    </row>
    <row r="3549" spans="1:9" x14ac:dyDescent="0.25">
      <c r="A3549" t="s">
        <v>19110</v>
      </c>
      <c r="B3549" t="s">
        <v>19111</v>
      </c>
      <c r="C3549" t="s">
        <v>10276</v>
      </c>
      <c r="D3549" t="s">
        <v>10275</v>
      </c>
      <c r="E3549" t="s">
        <v>14199</v>
      </c>
      <c r="F3549" t="s">
        <v>42</v>
      </c>
      <c r="G3549" s="2">
        <v>43377</v>
      </c>
      <c r="H3549" s="1">
        <v>133736</v>
      </c>
      <c r="I3549" s="1">
        <v>58098.64</v>
      </c>
    </row>
    <row r="3550" spans="1:9" x14ac:dyDescent="0.25">
      <c r="A3550" t="s">
        <v>19108</v>
      </c>
      <c r="B3550" t="s">
        <v>19109</v>
      </c>
      <c r="C3550" t="s">
        <v>6371</v>
      </c>
      <c r="D3550" t="s">
        <v>6370</v>
      </c>
      <c r="E3550" t="s">
        <v>14199</v>
      </c>
      <c r="F3550" t="s">
        <v>42</v>
      </c>
      <c r="G3550" s="2">
        <v>43186</v>
      </c>
      <c r="H3550" s="1">
        <v>580596</v>
      </c>
      <c r="I3550" s="1">
        <v>232238.4</v>
      </c>
    </row>
    <row r="3551" spans="1:9" x14ac:dyDescent="0.25">
      <c r="A3551" t="s">
        <v>19106</v>
      </c>
      <c r="B3551" t="s">
        <v>19107</v>
      </c>
      <c r="C3551" t="s">
        <v>19105</v>
      </c>
      <c r="D3551" t="s">
        <v>19104</v>
      </c>
      <c r="E3551" t="s">
        <v>14199</v>
      </c>
      <c r="F3551" t="s">
        <v>42</v>
      </c>
      <c r="G3551" s="2">
        <v>43390</v>
      </c>
      <c r="H3551" s="1">
        <v>23139</v>
      </c>
      <c r="I3551" s="1">
        <v>9718.3799999999992</v>
      </c>
    </row>
    <row r="3552" spans="1:9" x14ac:dyDescent="0.25">
      <c r="A3552" t="s">
        <v>19102</v>
      </c>
      <c r="B3552" t="s">
        <v>19103</v>
      </c>
      <c r="C3552" t="s">
        <v>7853</v>
      </c>
      <c r="D3552" t="s">
        <v>7852</v>
      </c>
      <c r="E3552" t="s">
        <v>14199</v>
      </c>
      <c r="F3552" t="s">
        <v>42</v>
      </c>
      <c r="G3552" s="2">
        <v>43131</v>
      </c>
      <c r="H3552" s="1">
        <v>342772</v>
      </c>
      <c r="I3552" s="1">
        <v>148883.1</v>
      </c>
    </row>
    <row r="3553" spans="1:9" x14ac:dyDescent="0.25">
      <c r="A3553" t="s">
        <v>19100</v>
      </c>
      <c r="B3553" t="s">
        <v>19101</v>
      </c>
      <c r="C3553" t="s">
        <v>19099</v>
      </c>
      <c r="D3553" t="s">
        <v>19098</v>
      </c>
      <c r="E3553" t="s">
        <v>14199</v>
      </c>
      <c r="F3553" t="s">
        <v>42</v>
      </c>
      <c r="G3553" s="2">
        <v>43404</v>
      </c>
      <c r="H3553" s="1">
        <v>14305</v>
      </c>
      <c r="I3553" s="1">
        <v>7556.27</v>
      </c>
    </row>
    <row r="3554" spans="1:9" x14ac:dyDescent="0.25">
      <c r="A3554" t="s">
        <v>19096</v>
      </c>
      <c r="B3554" t="s">
        <v>19097</v>
      </c>
      <c r="C3554" t="s">
        <v>16651</v>
      </c>
      <c r="D3554" t="s">
        <v>16650</v>
      </c>
      <c r="E3554" t="s">
        <v>14199</v>
      </c>
      <c r="F3554" t="s">
        <v>42</v>
      </c>
      <c r="G3554" s="2">
        <v>43131</v>
      </c>
      <c r="H3554" s="1">
        <v>56763</v>
      </c>
      <c r="I3554" s="1">
        <v>28381.5</v>
      </c>
    </row>
    <row r="3555" spans="1:9" x14ac:dyDescent="0.25">
      <c r="A3555" t="s">
        <v>19094</v>
      </c>
      <c r="B3555" t="s">
        <v>19095</v>
      </c>
      <c r="C3555" t="s">
        <v>19093</v>
      </c>
      <c r="D3555" t="s">
        <v>19092</v>
      </c>
      <c r="E3555" t="s">
        <v>14199</v>
      </c>
      <c r="F3555" t="s">
        <v>42</v>
      </c>
      <c r="G3555" s="2">
        <v>43390</v>
      </c>
      <c r="H3555" s="1">
        <v>21482</v>
      </c>
      <c r="I3555" s="1">
        <v>9022.44</v>
      </c>
    </row>
    <row r="3556" spans="1:9" x14ac:dyDescent="0.25">
      <c r="A3556" t="s">
        <v>19090</v>
      </c>
      <c r="B3556" t="s">
        <v>19091</v>
      </c>
      <c r="C3556" t="s">
        <v>19089</v>
      </c>
      <c r="D3556" t="s">
        <v>19088</v>
      </c>
      <c r="E3556" t="s">
        <v>14199</v>
      </c>
      <c r="F3556" t="s">
        <v>42</v>
      </c>
      <c r="G3556" s="2">
        <v>43409</v>
      </c>
      <c r="H3556" s="1">
        <v>1012</v>
      </c>
      <c r="I3556" s="1">
        <v>425.04</v>
      </c>
    </row>
    <row r="3557" spans="1:9" x14ac:dyDescent="0.25">
      <c r="A3557" t="s">
        <v>19086</v>
      </c>
      <c r="B3557" t="s">
        <v>19087</v>
      </c>
      <c r="C3557" t="s">
        <v>5464</v>
      </c>
      <c r="D3557" t="s">
        <v>5463</v>
      </c>
      <c r="E3557" t="s">
        <v>14199</v>
      </c>
      <c r="F3557" t="s">
        <v>42</v>
      </c>
      <c r="G3557" s="2">
        <v>43388</v>
      </c>
      <c r="H3557" s="1">
        <v>138545</v>
      </c>
      <c r="I3557" s="1">
        <v>60803.46</v>
      </c>
    </row>
    <row r="3558" spans="1:9" x14ac:dyDescent="0.25">
      <c r="A3558" t="s">
        <v>19084</v>
      </c>
      <c r="B3558" t="s">
        <v>19085</v>
      </c>
      <c r="C3558" t="s">
        <v>19083</v>
      </c>
      <c r="D3558" t="s">
        <v>19082</v>
      </c>
      <c r="E3558" t="s">
        <v>14199</v>
      </c>
      <c r="F3558" t="s">
        <v>42</v>
      </c>
      <c r="G3558" s="2">
        <v>43409</v>
      </c>
      <c r="H3558" s="1">
        <v>24362</v>
      </c>
      <c r="I3558" s="1">
        <v>10232.040000000001</v>
      </c>
    </row>
    <row r="3559" spans="1:9" x14ac:dyDescent="0.25">
      <c r="A3559" t="s">
        <v>19080</v>
      </c>
      <c r="B3559" t="s">
        <v>19081</v>
      </c>
      <c r="C3559" t="s">
        <v>1558</v>
      </c>
      <c r="D3559" t="s">
        <v>1557</v>
      </c>
      <c r="E3559" t="s">
        <v>14199</v>
      </c>
      <c r="F3559" t="s">
        <v>42</v>
      </c>
      <c r="G3559" s="2">
        <v>43388</v>
      </c>
      <c r="H3559" s="1">
        <v>284729</v>
      </c>
      <c r="I3559" s="1">
        <v>122393.7</v>
      </c>
    </row>
    <row r="3560" spans="1:9" x14ac:dyDescent="0.25">
      <c r="A3560" t="s">
        <v>19078</v>
      </c>
      <c r="B3560" t="s">
        <v>19079</v>
      </c>
      <c r="C3560" t="s">
        <v>4906</v>
      </c>
      <c r="D3560" t="s">
        <v>4905</v>
      </c>
      <c r="E3560" t="s">
        <v>14199</v>
      </c>
      <c r="F3560" t="s">
        <v>42</v>
      </c>
      <c r="G3560" s="2">
        <v>43388</v>
      </c>
      <c r="H3560" s="1">
        <v>57763</v>
      </c>
      <c r="I3560" s="1">
        <v>24260.46</v>
      </c>
    </row>
    <row r="3561" spans="1:9" x14ac:dyDescent="0.25">
      <c r="A3561" t="s">
        <v>19076</v>
      </c>
      <c r="B3561" t="s">
        <v>19077</v>
      </c>
      <c r="C3561" t="s">
        <v>19075</v>
      </c>
      <c r="D3561" t="s">
        <v>19074</v>
      </c>
      <c r="E3561" t="s">
        <v>14199</v>
      </c>
      <c r="F3561" t="s">
        <v>42</v>
      </c>
      <c r="G3561" s="2">
        <v>43378</v>
      </c>
      <c r="H3561" s="1">
        <v>28674</v>
      </c>
      <c r="I3561" s="1">
        <v>15770.7</v>
      </c>
    </row>
    <row r="3562" spans="1:9" x14ac:dyDescent="0.25">
      <c r="A3562" t="s">
        <v>19072</v>
      </c>
      <c r="B3562" t="s">
        <v>19073</v>
      </c>
      <c r="C3562" t="s">
        <v>19071</v>
      </c>
      <c r="D3562" t="s">
        <v>19070</v>
      </c>
      <c r="E3562" t="s">
        <v>14199</v>
      </c>
      <c r="F3562" t="s">
        <v>42</v>
      </c>
      <c r="G3562" s="2">
        <v>43368</v>
      </c>
      <c r="H3562" s="1">
        <v>14976</v>
      </c>
      <c r="I3562" s="1">
        <v>7231.34</v>
      </c>
    </row>
    <row r="3563" spans="1:9" x14ac:dyDescent="0.25">
      <c r="A3563" t="s">
        <v>19068</v>
      </c>
      <c r="B3563" t="s">
        <v>19069</v>
      </c>
      <c r="C3563" t="s">
        <v>19067</v>
      </c>
      <c r="D3563" t="s">
        <v>19066</v>
      </c>
      <c r="E3563" t="s">
        <v>14199</v>
      </c>
      <c r="F3563" t="s">
        <v>4</v>
      </c>
      <c r="G3563" s="2">
        <v>43368</v>
      </c>
      <c r="H3563" s="1">
        <v>33647</v>
      </c>
      <c r="I3563" s="1">
        <v>14360.93</v>
      </c>
    </row>
    <row r="3564" spans="1:9" x14ac:dyDescent="0.25">
      <c r="A3564" t="s">
        <v>19064</v>
      </c>
      <c r="B3564" t="s">
        <v>19065</v>
      </c>
      <c r="C3564" t="s">
        <v>19063</v>
      </c>
      <c r="D3564" t="s">
        <v>19062</v>
      </c>
      <c r="E3564" t="s">
        <v>14199</v>
      </c>
      <c r="F3564" t="s">
        <v>42</v>
      </c>
      <c r="G3564" s="2">
        <v>43368</v>
      </c>
      <c r="H3564" s="1">
        <v>19338</v>
      </c>
      <c r="I3564" s="1">
        <v>8121.96</v>
      </c>
    </row>
    <row r="3565" spans="1:9" x14ac:dyDescent="0.25">
      <c r="A3565" t="s">
        <v>19060</v>
      </c>
      <c r="B3565" t="s">
        <v>19061</v>
      </c>
      <c r="C3565" t="s">
        <v>8036</v>
      </c>
      <c r="D3565" t="s">
        <v>8035</v>
      </c>
      <c r="E3565" t="s">
        <v>14199</v>
      </c>
      <c r="F3565" t="s">
        <v>42</v>
      </c>
      <c r="G3565" s="2">
        <v>43370</v>
      </c>
      <c r="H3565" s="1">
        <v>39361</v>
      </c>
      <c r="I3565" s="1">
        <v>16531.62</v>
      </c>
    </row>
    <row r="3566" spans="1:9" x14ac:dyDescent="0.25">
      <c r="A3566" t="s">
        <v>19058</v>
      </c>
      <c r="B3566" t="s">
        <v>19059</v>
      </c>
      <c r="C3566" t="s">
        <v>19057</v>
      </c>
      <c r="D3566" t="s">
        <v>19056</v>
      </c>
      <c r="E3566" t="s">
        <v>14199</v>
      </c>
      <c r="F3566" t="s">
        <v>42</v>
      </c>
      <c r="G3566" s="2">
        <v>43381</v>
      </c>
      <c r="H3566" s="1">
        <v>80742</v>
      </c>
      <c r="I3566" s="1">
        <v>40791.24</v>
      </c>
    </row>
    <row r="3567" spans="1:9" x14ac:dyDescent="0.25">
      <c r="A3567" t="s">
        <v>19054</v>
      </c>
      <c r="B3567" t="s">
        <v>19055</v>
      </c>
      <c r="C3567" t="s">
        <v>19053</v>
      </c>
      <c r="D3567" t="s">
        <v>19052</v>
      </c>
      <c r="E3567" t="s">
        <v>14199</v>
      </c>
      <c r="F3567" t="s">
        <v>42</v>
      </c>
      <c r="G3567" s="2">
        <v>43395</v>
      </c>
      <c r="H3567" s="1">
        <v>70538</v>
      </c>
      <c r="I3567" s="1">
        <v>33429.760000000002</v>
      </c>
    </row>
    <row r="3568" spans="1:9" x14ac:dyDescent="0.25">
      <c r="A3568" t="s">
        <v>19050</v>
      </c>
      <c r="B3568" t="s">
        <v>19051</v>
      </c>
      <c r="C3568" t="s">
        <v>19049</v>
      </c>
      <c r="D3568" t="s">
        <v>19048</v>
      </c>
      <c r="E3568" t="s">
        <v>14199</v>
      </c>
      <c r="F3568" t="s">
        <v>42</v>
      </c>
      <c r="G3568" s="2">
        <v>43368</v>
      </c>
      <c r="H3568" s="1">
        <v>17100</v>
      </c>
      <c r="I3568" s="1">
        <v>7182</v>
      </c>
    </row>
    <row r="3569" spans="1:9" x14ac:dyDescent="0.25">
      <c r="A3569" t="s">
        <v>19046</v>
      </c>
      <c r="B3569" t="s">
        <v>19047</v>
      </c>
      <c r="C3569" t="s">
        <v>19045</v>
      </c>
      <c r="D3569" t="s">
        <v>19044</v>
      </c>
      <c r="E3569" t="s">
        <v>14199</v>
      </c>
      <c r="F3569" t="s">
        <v>42</v>
      </c>
      <c r="G3569" s="2">
        <v>43368</v>
      </c>
      <c r="H3569" s="1">
        <v>12850</v>
      </c>
      <c r="I3569" s="1">
        <v>5449.13</v>
      </c>
    </row>
    <row r="3570" spans="1:9" x14ac:dyDescent="0.25">
      <c r="A3570" t="s">
        <v>19042</v>
      </c>
      <c r="B3570" t="s">
        <v>19043</v>
      </c>
      <c r="C3570" t="s">
        <v>19041</v>
      </c>
      <c r="D3570" t="s">
        <v>19040</v>
      </c>
      <c r="E3570" t="s">
        <v>14199</v>
      </c>
      <c r="F3570" t="s">
        <v>42</v>
      </c>
      <c r="G3570" s="2">
        <v>43364</v>
      </c>
      <c r="H3570" s="1">
        <v>60164</v>
      </c>
      <c r="I3570" s="1">
        <v>28350.400000000001</v>
      </c>
    </row>
    <row r="3571" spans="1:9" x14ac:dyDescent="0.25">
      <c r="A3571" t="s">
        <v>19038</v>
      </c>
      <c r="B3571" t="s">
        <v>19039</v>
      </c>
      <c r="C3571" t="s">
        <v>3787</v>
      </c>
      <c r="D3571" t="s">
        <v>3786</v>
      </c>
      <c r="E3571" t="s">
        <v>14199</v>
      </c>
      <c r="F3571" t="s">
        <v>42</v>
      </c>
      <c r="G3571" s="2">
        <v>43367</v>
      </c>
      <c r="H3571" s="1">
        <v>100594</v>
      </c>
      <c r="I3571" s="1">
        <v>42249.48</v>
      </c>
    </row>
    <row r="3572" spans="1:9" x14ac:dyDescent="0.25">
      <c r="A3572" t="s">
        <v>19036</v>
      </c>
      <c r="B3572" t="s">
        <v>19037</v>
      </c>
      <c r="C3572" t="s">
        <v>9098</v>
      </c>
      <c r="D3572" t="s">
        <v>9097</v>
      </c>
      <c r="E3572" t="s">
        <v>14199</v>
      </c>
      <c r="F3572" t="s">
        <v>42</v>
      </c>
      <c r="G3572" s="2">
        <v>43367</v>
      </c>
      <c r="H3572" s="1">
        <v>4706</v>
      </c>
      <c r="I3572" s="1">
        <v>2353</v>
      </c>
    </row>
    <row r="3573" spans="1:9" x14ac:dyDescent="0.25">
      <c r="A3573" t="s">
        <v>19034</v>
      </c>
      <c r="B3573" t="s">
        <v>19035</v>
      </c>
      <c r="C3573" t="s">
        <v>19033</v>
      </c>
      <c r="D3573" t="s">
        <v>19032</v>
      </c>
      <c r="E3573" t="s">
        <v>14199</v>
      </c>
      <c r="F3573" t="s">
        <v>42</v>
      </c>
      <c r="G3573" s="2">
        <v>43367</v>
      </c>
      <c r="H3573" s="1">
        <v>15329</v>
      </c>
      <c r="I3573" s="1">
        <v>6438.18</v>
      </c>
    </row>
    <row r="3574" spans="1:9" x14ac:dyDescent="0.25">
      <c r="A3574" t="s">
        <v>19030</v>
      </c>
      <c r="B3574" t="s">
        <v>19031</v>
      </c>
      <c r="C3574" t="s">
        <v>5126</v>
      </c>
      <c r="D3574" t="s">
        <v>5125</v>
      </c>
      <c r="E3574" t="s">
        <v>14199</v>
      </c>
      <c r="F3574" t="s">
        <v>42</v>
      </c>
      <c r="G3574" s="2">
        <v>43364</v>
      </c>
      <c r="H3574" s="1">
        <v>170195</v>
      </c>
      <c r="I3574" s="1">
        <v>71481.899999999994</v>
      </c>
    </row>
    <row r="3575" spans="1:9" x14ac:dyDescent="0.25">
      <c r="A3575" t="s">
        <v>19028</v>
      </c>
      <c r="B3575" t="s">
        <v>19029</v>
      </c>
      <c r="C3575" t="s">
        <v>19027</v>
      </c>
      <c r="D3575" t="s">
        <v>19026</v>
      </c>
      <c r="E3575" t="s">
        <v>14199</v>
      </c>
      <c r="F3575" t="s">
        <v>42</v>
      </c>
      <c r="G3575" s="2">
        <v>43370</v>
      </c>
      <c r="H3575" s="1">
        <v>1906</v>
      </c>
      <c r="I3575" s="1">
        <v>953</v>
      </c>
    </row>
    <row r="3576" spans="1:9" x14ac:dyDescent="0.25">
      <c r="A3576" t="s">
        <v>19024</v>
      </c>
      <c r="B3576" t="s">
        <v>19025</v>
      </c>
      <c r="C3576" t="s">
        <v>19023</v>
      </c>
      <c r="D3576" t="s">
        <v>19022</v>
      </c>
      <c r="E3576" t="s">
        <v>14199</v>
      </c>
      <c r="F3576" t="s">
        <v>42</v>
      </c>
      <c r="G3576" s="2">
        <v>43370</v>
      </c>
      <c r="H3576" s="1">
        <v>12061</v>
      </c>
      <c r="I3576" s="1">
        <v>6030.5</v>
      </c>
    </row>
    <row r="3577" spans="1:9" x14ac:dyDescent="0.25">
      <c r="A3577" t="s">
        <v>19020</v>
      </c>
      <c r="B3577" t="s">
        <v>19021</v>
      </c>
      <c r="C3577" t="s">
        <v>12025</v>
      </c>
      <c r="D3577" t="s">
        <v>19019</v>
      </c>
      <c r="E3577" t="s">
        <v>14199</v>
      </c>
      <c r="F3577" t="s">
        <v>42</v>
      </c>
      <c r="G3577" s="2">
        <v>43370</v>
      </c>
      <c r="H3577" s="1">
        <v>45341</v>
      </c>
      <c r="I3577" s="1">
        <v>19043.22</v>
      </c>
    </row>
    <row r="3578" spans="1:9" x14ac:dyDescent="0.25">
      <c r="A3578" t="s">
        <v>19017</v>
      </c>
      <c r="B3578" t="s">
        <v>19018</v>
      </c>
      <c r="C3578" t="s">
        <v>12025</v>
      </c>
      <c r="D3578" t="s">
        <v>12024</v>
      </c>
      <c r="E3578" t="s">
        <v>14199</v>
      </c>
      <c r="F3578" t="s">
        <v>42</v>
      </c>
      <c r="G3578" s="2">
        <v>43369</v>
      </c>
      <c r="H3578" s="1">
        <v>177313</v>
      </c>
      <c r="I3578" s="1">
        <v>74471.460000000006</v>
      </c>
    </row>
    <row r="3579" spans="1:9" x14ac:dyDescent="0.25">
      <c r="A3579" t="s">
        <v>19015</v>
      </c>
      <c r="B3579" t="s">
        <v>19016</v>
      </c>
      <c r="C3579" t="s">
        <v>19014</v>
      </c>
      <c r="D3579" t="s">
        <v>19013</v>
      </c>
      <c r="E3579" t="s">
        <v>14199</v>
      </c>
      <c r="F3579" t="s">
        <v>42</v>
      </c>
      <c r="G3579" s="2">
        <v>43382</v>
      </c>
      <c r="H3579" s="1">
        <v>34303</v>
      </c>
      <c r="I3579" s="1">
        <v>14407.26</v>
      </c>
    </row>
    <row r="3580" spans="1:9" x14ac:dyDescent="0.25">
      <c r="A3580" t="s">
        <v>19011</v>
      </c>
      <c r="B3580" t="s">
        <v>19012</v>
      </c>
      <c r="C3580" t="s">
        <v>19010</v>
      </c>
      <c r="D3580" t="s">
        <v>19009</v>
      </c>
      <c r="E3580" t="s">
        <v>14199</v>
      </c>
      <c r="F3580" t="s">
        <v>42</v>
      </c>
      <c r="G3580" s="2">
        <v>43389</v>
      </c>
      <c r="H3580" s="1">
        <v>19316</v>
      </c>
      <c r="I3580" s="1">
        <v>8112.72</v>
      </c>
    </row>
    <row r="3581" spans="1:9" x14ac:dyDescent="0.25">
      <c r="A3581" t="s">
        <v>19007</v>
      </c>
      <c r="B3581" t="s">
        <v>19008</v>
      </c>
      <c r="C3581" t="s">
        <v>19006</v>
      </c>
      <c r="D3581" t="s">
        <v>19005</v>
      </c>
      <c r="E3581" t="s">
        <v>14199</v>
      </c>
      <c r="F3581" t="s">
        <v>42</v>
      </c>
      <c r="G3581" s="2">
        <v>43389</v>
      </c>
      <c r="H3581" s="1">
        <v>76234</v>
      </c>
      <c r="I3581" s="1">
        <v>32754.21</v>
      </c>
    </row>
    <row r="3582" spans="1:9" x14ac:dyDescent="0.25">
      <c r="A3582" t="s">
        <v>19003</v>
      </c>
      <c r="B3582" t="s">
        <v>19004</v>
      </c>
      <c r="C3582" t="s">
        <v>1011</v>
      </c>
      <c r="D3582" t="s">
        <v>1010</v>
      </c>
      <c r="E3582" t="s">
        <v>14199</v>
      </c>
      <c r="F3582" t="s">
        <v>42</v>
      </c>
      <c r="G3582" s="2">
        <v>43389</v>
      </c>
      <c r="H3582" s="1">
        <v>60432</v>
      </c>
      <c r="I3582" s="1">
        <v>28306.44</v>
      </c>
    </row>
    <row r="3583" spans="1:9" x14ac:dyDescent="0.25">
      <c r="A3583" t="s">
        <v>19001</v>
      </c>
      <c r="B3583" t="s">
        <v>19002</v>
      </c>
      <c r="C3583" t="s">
        <v>19000</v>
      </c>
      <c r="D3583" t="s">
        <v>18999</v>
      </c>
      <c r="E3583" t="s">
        <v>14199</v>
      </c>
      <c r="F3583" t="s">
        <v>42</v>
      </c>
      <c r="G3583" s="2">
        <v>43378</v>
      </c>
      <c r="H3583" s="1">
        <v>86263</v>
      </c>
      <c r="I3583" s="1">
        <v>36230.46</v>
      </c>
    </row>
    <row r="3584" spans="1:9" x14ac:dyDescent="0.25">
      <c r="A3584" t="s">
        <v>18997</v>
      </c>
      <c r="B3584" t="s">
        <v>18998</v>
      </c>
      <c r="C3584" t="s">
        <v>18996</v>
      </c>
      <c r="D3584" t="s">
        <v>18995</v>
      </c>
      <c r="E3584" t="s">
        <v>14199</v>
      </c>
      <c r="F3584" t="s">
        <v>42</v>
      </c>
      <c r="G3584" s="2">
        <v>43367</v>
      </c>
      <c r="H3584" s="1">
        <v>179930</v>
      </c>
      <c r="I3584" s="1">
        <v>77912.600000000006</v>
      </c>
    </row>
    <row r="3585" spans="1:9" x14ac:dyDescent="0.25">
      <c r="A3585" t="s">
        <v>18993</v>
      </c>
      <c r="B3585" t="s">
        <v>18994</v>
      </c>
      <c r="C3585" t="s">
        <v>5068</v>
      </c>
      <c r="D3585" t="s">
        <v>5067</v>
      </c>
      <c r="E3585" t="s">
        <v>14199</v>
      </c>
      <c r="F3585" t="s">
        <v>42</v>
      </c>
      <c r="G3585" s="2">
        <v>43392</v>
      </c>
      <c r="H3585" s="1">
        <v>50093</v>
      </c>
      <c r="I3585" s="1">
        <v>21503.22</v>
      </c>
    </row>
    <row r="3586" spans="1:9" x14ac:dyDescent="0.25">
      <c r="A3586" t="s">
        <v>18991</v>
      </c>
      <c r="B3586" t="s">
        <v>18992</v>
      </c>
      <c r="C3586" t="s">
        <v>18990</v>
      </c>
      <c r="D3586" t="s">
        <v>18989</v>
      </c>
      <c r="E3586" t="s">
        <v>14199</v>
      </c>
      <c r="F3586" t="s">
        <v>42</v>
      </c>
      <c r="G3586" s="2">
        <v>43392</v>
      </c>
      <c r="H3586" s="1">
        <v>7093</v>
      </c>
      <c r="I3586" s="1">
        <v>3165.46</v>
      </c>
    </row>
    <row r="3587" spans="1:9" x14ac:dyDescent="0.25">
      <c r="A3587" t="s">
        <v>18987</v>
      </c>
      <c r="B3587" t="s">
        <v>18988</v>
      </c>
      <c r="C3587" t="s">
        <v>6843</v>
      </c>
      <c r="D3587" t="s">
        <v>6842</v>
      </c>
      <c r="E3587" t="s">
        <v>14199</v>
      </c>
      <c r="F3587" t="s">
        <v>4</v>
      </c>
      <c r="G3587" s="2">
        <v>43392</v>
      </c>
      <c r="H3587" s="1">
        <v>197275</v>
      </c>
      <c r="I3587" s="1">
        <v>86486.14</v>
      </c>
    </row>
    <row r="3588" spans="1:9" x14ac:dyDescent="0.25">
      <c r="A3588" t="s">
        <v>18985</v>
      </c>
      <c r="B3588" t="s">
        <v>18986</v>
      </c>
      <c r="C3588" t="s">
        <v>18984</v>
      </c>
      <c r="D3588" t="s">
        <v>18983</v>
      </c>
      <c r="E3588" t="s">
        <v>14199</v>
      </c>
      <c r="F3588" t="s">
        <v>42</v>
      </c>
      <c r="G3588" s="2">
        <v>43375</v>
      </c>
      <c r="H3588" s="1">
        <v>40782</v>
      </c>
      <c r="I3588" s="1">
        <v>17128.439999999999</v>
      </c>
    </row>
    <row r="3589" spans="1:9" x14ac:dyDescent="0.25">
      <c r="A3589" t="s">
        <v>18981</v>
      </c>
      <c r="B3589" t="s">
        <v>18982</v>
      </c>
      <c r="C3589" t="s">
        <v>5004</v>
      </c>
      <c r="D3589" t="s">
        <v>5003</v>
      </c>
      <c r="E3589" t="s">
        <v>14199</v>
      </c>
      <c r="F3589" t="s">
        <v>4</v>
      </c>
      <c r="G3589" s="2">
        <v>43382</v>
      </c>
      <c r="H3589" s="1">
        <v>112148</v>
      </c>
      <c r="I3589" s="1">
        <v>49994.080000000002</v>
      </c>
    </row>
    <row r="3590" spans="1:9" x14ac:dyDescent="0.25">
      <c r="A3590" t="s">
        <v>18979</v>
      </c>
      <c r="B3590" t="s">
        <v>18980</v>
      </c>
      <c r="C3590" t="s">
        <v>10158</v>
      </c>
      <c r="D3590" t="s">
        <v>10157</v>
      </c>
      <c r="E3590" t="s">
        <v>14199</v>
      </c>
      <c r="F3590" t="s">
        <v>42</v>
      </c>
      <c r="G3590" s="2">
        <v>43103</v>
      </c>
      <c r="H3590" s="1">
        <v>203527</v>
      </c>
      <c r="I3590" s="1">
        <v>87029.7</v>
      </c>
    </row>
    <row r="3591" spans="1:9" x14ac:dyDescent="0.25">
      <c r="A3591" t="s">
        <v>18977</v>
      </c>
      <c r="B3591" t="s">
        <v>18978</v>
      </c>
      <c r="C3591" t="s">
        <v>18976</v>
      </c>
      <c r="D3591" t="s">
        <v>18975</v>
      </c>
      <c r="E3591" t="s">
        <v>14199</v>
      </c>
      <c r="F3591" t="s">
        <v>42</v>
      </c>
      <c r="G3591" s="2">
        <v>43389</v>
      </c>
      <c r="H3591" s="1">
        <v>4483</v>
      </c>
      <c r="I3591" s="1">
        <v>1882.86</v>
      </c>
    </row>
    <row r="3592" spans="1:9" x14ac:dyDescent="0.25">
      <c r="A3592" t="s">
        <v>18973</v>
      </c>
      <c r="B3592" t="s">
        <v>18974</v>
      </c>
      <c r="C3592" t="s">
        <v>18972</v>
      </c>
      <c r="D3592" t="s">
        <v>18971</v>
      </c>
      <c r="E3592" t="s">
        <v>14199</v>
      </c>
      <c r="F3592" t="s">
        <v>42</v>
      </c>
      <c r="G3592" s="2">
        <v>43353</v>
      </c>
      <c r="H3592" s="1">
        <v>32810</v>
      </c>
      <c r="I3592" s="1">
        <v>16405</v>
      </c>
    </row>
    <row r="3593" spans="1:9" x14ac:dyDescent="0.25">
      <c r="A3593" t="s">
        <v>18969</v>
      </c>
      <c r="B3593" t="s">
        <v>18970</v>
      </c>
      <c r="C3593" t="s">
        <v>18968</v>
      </c>
      <c r="D3593" t="s">
        <v>18967</v>
      </c>
      <c r="E3593" t="s">
        <v>14199</v>
      </c>
      <c r="F3593" t="s">
        <v>42</v>
      </c>
      <c r="G3593" s="2">
        <v>43368</v>
      </c>
      <c r="H3593" s="1">
        <v>582203</v>
      </c>
      <c r="I3593" s="1">
        <v>244525.26</v>
      </c>
    </row>
    <row r="3594" spans="1:9" x14ac:dyDescent="0.25">
      <c r="A3594" t="s">
        <v>18965</v>
      </c>
      <c r="B3594" t="s">
        <v>18966</v>
      </c>
      <c r="C3594" t="s">
        <v>11247</v>
      </c>
      <c r="D3594" t="s">
        <v>11246</v>
      </c>
      <c r="E3594" t="s">
        <v>14199</v>
      </c>
      <c r="F3594" t="s">
        <v>42</v>
      </c>
      <c r="G3594" s="2">
        <v>43160</v>
      </c>
      <c r="H3594" s="1">
        <v>1641054</v>
      </c>
      <c r="I3594" s="1">
        <v>766436.8</v>
      </c>
    </row>
    <row r="3595" spans="1:9" x14ac:dyDescent="0.25">
      <c r="A3595" t="s">
        <v>18963</v>
      </c>
      <c r="B3595" t="s">
        <v>18964</v>
      </c>
      <c r="C3595" t="s">
        <v>18962</v>
      </c>
      <c r="D3595" t="s">
        <v>18961</v>
      </c>
      <c r="E3595" t="s">
        <v>14199</v>
      </c>
      <c r="F3595" t="s">
        <v>4</v>
      </c>
      <c r="G3595" s="2">
        <v>43376</v>
      </c>
      <c r="H3595" s="1">
        <v>54948.76</v>
      </c>
      <c r="I3595" s="1">
        <v>27474.38</v>
      </c>
    </row>
    <row r="3596" spans="1:9" x14ac:dyDescent="0.25">
      <c r="A3596" t="s">
        <v>18959</v>
      </c>
      <c r="B3596" t="s">
        <v>18960</v>
      </c>
      <c r="C3596" t="s">
        <v>14390</v>
      </c>
      <c r="D3596" t="s">
        <v>18958</v>
      </c>
      <c r="E3596" t="s">
        <v>14199</v>
      </c>
      <c r="F3596" t="s">
        <v>42</v>
      </c>
      <c r="G3596" s="2">
        <v>43413</v>
      </c>
      <c r="H3596" s="1">
        <v>88821</v>
      </c>
      <c r="I3596" s="1">
        <v>44410.5</v>
      </c>
    </row>
    <row r="3597" spans="1:9" x14ac:dyDescent="0.25">
      <c r="A3597" t="s">
        <v>18956</v>
      </c>
      <c r="B3597" t="s">
        <v>18957</v>
      </c>
      <c r="C3597" t="s">
        <v>5224</v>
      </c>
      <c r="D3597" t="s">
        <v>5223</v>
      </c>
      <c r="E3597" t="s">
        <v>14199</v>
      </c>
      <c r="F3597" t="s">
        <v>42</v>
      </c>
      <c r="G3597" s="2">
        <v>43382</v>
      </c>
      <c r="H3597" s="1">
        <v>762551</v>
      </c>
      <c r="I3597" s="1">
        <v>333243.28000000003</v>
      </c>
    </row>
    <row r="3598" spans="1:9" x14ac:dyDescent="0.25">
      <c r="A3598" t="s">
        <v>18954</v>
      </c>
      <c r="B3598" t="s">
        <v>18955</v>
      </c>
      <c r="C3598" t="s">
        <v>18953</v>
      </c>
      <c r="D3598" t="s">
        <v>18952</v>
      </c>
      <c r="E3598" t="s">
        <v>14199</v>
      </c>
      <c r="F3598" t="s">
        <v>42</v>
      </c>
      <c r="G3598" s="2">
        <v>43353</v>
      </c>
      <c r="H3598" s="1">
        <v>90561</v>
      </c>
      <c r="I3598" s="1">
        <v>41992.82</v>
      </c>
    </row>
    <row r="3599" spans="1:9" x14ac:dyDescent="0.25">
      <c r="A3599" t="s">
        <v>18950</v>
      </c>
      <c r="B3599" t="s">
        <v>18951</v>
      </c>
      <c r="C3599" t="s">
        <v>18949</v>
      </c>
      <c r="D3599" t="s">
        <v>18948</v>
      </c>
      <c r="E3599" t="s">
        <v>14199</v>
      </c>
      <c r="F3599" t="s">
        <v>42</v>
      </c>
      <c r="G3599" s="2">
        <v>43173</v>
      </c>
      <c r="H3599" s="1">
        <v>325590</v>
      </c>
      <c r="I3599" s="1">
        <v>130252.8</v>
      </c>
    </row>
    <row r="3600" spans="1:9" x14ac:dyDescent="0.25">
      <c r="A3600" t="s">
        <v>18946</v>
      </c>
      <c r="B3600" t="s">
        <v>18947</v>
      </c>
      <c r="C3600" t="s">
        <v>13941</v>
      </c>
      <c r="D3600" t="s">
        <v>13940</v>
      </c>
      <c r="E3600" t="s">
        <v>14199</v>
      </c>
      <c r="F3600" t="s">
        <v>42</v>
      </c>
      <c r="G3600" s="2">
        <v>43360</v>
      </c>
      <c r="H3600" s="1">
        <v>53565</v>
      </c>
      <c r="I3600" s="1">
        <v>22497.3</v>
      </c>
    </row>
    <row r="3601" spans="1:9" x14ac:dyDescent="0.25">
      <c r="A3601" t="s">
        <v>18944</v>
      </c>
      <c r="B3601" t="s">
        <v>18945</v>
      </c>
      <c r="C3601" t="s">
        <v>18943</v>
      </c>
      <c r="D3601" t="s">
        <v>18942</v>
      </c>
      <c r="E3601" t="s">
        <v>14199</v>
      </c>
      <c r="F3601" t="s">
        <v>42</v>
      </c>
      <c r="G3601" s="2">
        <v>43367</v>
      </c>
      <c r="H3601" s="1">
        <v>7386</v>
      </c>
      <c r="I3601" s="1">
        <v>3102.12</v>
      </c>
    </row>
    <row r="3602" spans="1:9" x14ac:dyDescent="0.25">
      <c r="A3602" t="s">
        <v>18940</v>
      </c>
      <c r="B3602" t="s">
        <v>18941</v>
      </c>
      <c r="C3602" t="s">
        <v>2978</v>
      </c>
      <c r="D3602" t="s">
        <v>2977</v>
      </c>
      <c r="E3602" t="s">
        <v>14199</v>
      </c>
      <c r="F3602" t="s">
        <v>42</v>
      </c>
      <c r="G3602" s="2">
        <v>43103</v>
      </c>
      <c r="H3602" s="1">
        <v>1404147</v>
      </c>
      <c r="I3602" s="1">
        <v>581813.5</v>
      </c>
    </row>
    <row r="3603" spans="1:9" x14ac:dyDescent="0.25">
      <c r="A3603" t="s">
        <v>18938</v>
      </c>
      <c r="B3603" t="s">
        <v>18939</v>
      </c>
      <c r="C3603" t="s">
        <v>18937</v>
      </c>
      <c r="D3603" t="s">
        <v>18936</v>
      </c>
      <c r="E3603" t="s">
        <v>14199</v>
      </c>
      <c r="F3603" t="s">
        <v>42</v>
      </c>
      <c r="G3603" s="2">
        <v>43368</v>
      </c>
      <c r="H3603" s="1">
        <v>65321</v>
      </c>
      <c r="I3603" s="1">
        <v>27434.82</v>
      </c>
    </row>
    <row r="3604" spans="1:9" x14ac:dyDescent="0.25">
      <c r="A3604" t="s">
        <v>18934</v>
      </c>
      <c r="B3604" t="s">
        <v>18935</v>
      </c>
      <c r="C3604" t="s">
        <v>18933</v>
      </c>
      <c r="D3604" t="s">
        <v>18932</v>
      </c>
      <c r="E3604" t="s">
        <v>14199</v>
      </c>
      <c r="F3604" t="s">
        <v>4</v>
      </c>
      <c r="G3604" s="2">
        <v>43384</v>
      </c>
      <c r="H3604" s="1">
        <v>54717</v>
      </c>
      <c r="I3604" s="1">
        <v>25769.86</v>
      </c>
    </row>
    <row r="3605" spans="1:9" x14ac:dyDescent="0.25">
      <c r="A3605" t="s">
        <v>18930</v>
      </c>
      <c r="B3605" t="s">
        <v>18931</v>
      </c>
      <c r="C3605" t="s">
        <v>18929</v>
      </c>
      <c r="D3605" t="s">
        <v>18928</v>
      </c>
      <c r="E3605" t="s">
        <v>14199</v>
      </c>
      <c r="F3605" t="s">
        <v>4</v>
      </c>
      <c r="G3605" s="2">
        <v>43360</v>
      </c>
      <c r="H3605" s="1">
        <v>9747</v>
      </c>
      <c r="I3605" s="1">
        <v>4093.74</v>
      </c>
    </row>
    <row r="3606" spans="1:9" x14ac:dyDescent="0.25">
      <c r="A3606" t="s">
        <v>18926</v>
      </c>
      <c r="B3606" t="s">
        <v>18927</v>
      </c>
      <c r="C3606" t="s">
        <v>16185</v>
      </c>
      <c r="D3606" t="s">
        <v>16184</v>
      </c>
      <c r="E3606" t="s">
        <v>14199</v>
      </c>
      <c r="F3606" t="s">
        <v>42</v>
      </c>
      <c r="G3606" s="2">
        <v>43216</v>
      </c>
      <c r="H3606" s="1">
        <v>186985</v>
      </c>
      <c r="I3606" s="1">
        <v>79915.600000000006</v>
      </c>
    </row>
    <row r="3607" spans="1:9" x14ac:dyDescent="0.25">
      <c r="A3607" t="s">
        <v>18924</v>
      </c>
      <c r="B3607" t="s">
        <v>18925</v>
      </c>
      <c r="C3607" t="s">
        <v>11247</v>
      </c>
      <c r="D3607" t="s">
        <v>11246</v>
      </c>
      <c r="E3607" t="s">
        <v>14199</v>
      </c>
      <c r="F3607" t="s">
        <v>4</v>
      </c>
      <c r="G3607" s="2">
        <v>43363</v>
      </c>
      <c r="H3607" s="1">
        <v>1715713</v>
      </c>
      <c r="I3607" s="1">
        <v>874269.37</v>
      </c>
    </row>
    <row r="3608" spans="1:9" x14ac:dyDescent="0.25">
      <c r="A3608" t="s">
        <v>18922</v>
      </c>
      <c r="B3608" t="s">
        <v>18923</v>
      </c>
      <c r="C3608" t="s">
        <v>11919</v>
      </c>
      <c r="D3608" t="s">
        <v>11918</v>
      </c>
      <c r="E3608" t="s">
        <v>14199</v>
      </c>
      <c r="F3608" t="s">
        <v>4</v>
      </c>
      <c r="G3608" s="2">
        <v>43432</v>
      </c>
      <c r="H3608" s="1">
        <v>475181</v>
      </c>
      <c r="I3608" s="1">
        <v>204862.74</v>
      </c>
    </row>
    <row r="3609" spans="1:9" x14ac:dyDescent="0.25">
      <c r="A3609" t="s">
        <v>18920</v>
      </c>
      <c r="B3609" t="s">
        <v>18921</v>
      </c>
      <c r="C3609" t="s">
        <v>18919</v>
      </c>
      <c r="D3609" t="s">
        <v>18918</v>
      </c>
      <c r="E3609" t="s">
        <v>14199</v>
      </c>
      <c r="F3609" t="s">
        <v>4</v>
      </c>
      <c r="G3609" s="2">
        <v>43395</v>
      </c>
      <c r="H3609" s="1">
        <v>10075</v>
      </c>
      <c r="I3609" s="1">
        <v>5037.5</v>
      </c>
    </row>
    <row r="3610" spans="1:9" x14ac:dyDescent="0.25">
      <c r="A3610" t="s">
        <v>18916</v>
      </c>
      <c r="B3610" t="s">
        <v>18917</v>
      </c>
      <c r="C3610" t="s">
        <v>1586</v>
      </c>
      <c r="D3610" t="s">
        <v>1585</v>
      </c>
      <c r="E3610" t="s">
        <v>14199</v>
      </c>
      <c r="F3610" t="s">
        <v>4</v>
      </c>
      <c r="G3610" s="2">
        <v>43377</v>
      </c>
      <c r="H3610" s="1">
        <v>94902</v>
      </c>
      <c r="I3610" s="1">
        <v>45333.27</v>
      </c>
    </row>
    <row r="3611" spans="1:9" x14ac:dyDescent="0.25">
      <c r="A3611" t="s">
        <v>18914</v>
      </c>
      <c r="B3611" t="s">
        <v>18915</v>
      </c>
      <c r="C3611" t="s">
        <v>3757</v>
      </c>
      <c r="D3611" t="s">
        <v>3756</v>
      </c>
      <c r="E3611" t="s">
        <v>14199</v>
      </c>
      <c r="F3611" t="s">
        <v>42</v>
      </c>
      <c r="G3611" s="2">
        <v>43367</v>
      </c>
      <c r="H3611" s="1">
        <v>37498</v>
      </c>
      <c r="I3611" s="1">
        <v>18749</v>
      </c>
    </row>
    <row r="3612" spans="1:9" x14ac:dyDescent="0.25">
      <c r="A3612" t="s">
        <v>18912</v>
      </c>
      <c r="B3612" t="s">
        <v>18913</v>
      </c>
      <c r="C3612" t="s">
        <v>4035</v>
      </c>
      <c r="D3612" t="s">
        <v>4034</v>
      </c>
      <c r="E3612" t="s">
        <v>14199</v>
      </c>
      <c r="F3612" t="s">
        <v>42</v>
      </c>
      <c r="G3612" s="2">
        <v>43368</v>
      </c>
      <c r="H3612" s="1">
        <v>148952</v>
      </c>
      <c r="I3612" s="1">
        <v>62559.839999999997</v>
      </c>
    </row>
    <row r="3613" spans="1:9" x14ac:dyDescent="0.25">
      <c r="A3613" t="s">
        <v>18910</v>
      </c>
      <c r="B3613" t="s">
        <v>18911</v>
      </c>
      <c r="C3613" t="s">
        <v>17024</v>
      </c>
      <c r="D3613" t="s">
        <v>17023</v>
      </c>
      <c r="E3613" t="s">
        <v>14199</v>
      </c>
      <c r="F3613" t="s">
        <v>42</v>
      </c>
      <c r="G3613" s="2">
        <v>43116</v>
      </c>
      <c r="H3613" s="1">
        <v>447928</v>
      </c>
      <c r="I3613" s="1">
        <v>192372.2</v>
      </c>
    </row>
    <row r="3614" spans="1:9" x14ac:dyDescent="0.25">
      <c r="A3614" t="s">
        <v>18908</v>
      </c>
      <c r="B3614" t="s">
        <v>18909</v>
      </c>
      <c r="C3614" t="s">
        <v>18907</v>
      </c>
      <c r="D3614" t="s">
        <v>18906</v>
      </c>
      <c r="E3614" t="s">
        <v>14199</v>
      </c>
      <c r="F3614" t="s">
        <v>42</v>
      </c>
      <c r="G3614" s="2">
        <v>43368</v>
      </c>
      <c r="H3614" s="1">
        <v>16790</v>
      </c>
      <c r="I3614" s="1">
        <v>7051.8</v>
      </c>
    </row>
    <row r="3615" spans="1:9" x14ac:dyDescent="0.25">
      <c r="A3615" t="s">
        <v>18904</v>
      </c>
      <c r="B3615" t="s">
        <v>18905</v>
      </c>
      <c r="C3615" t="s">
        <v>18903</v>
      </c>
      <c r="D3615" t="s">
        <v>18902</v>
      </c>
      <c r="E3615" t="s">
        <v>14199</v>
      </c>
      <c r="F3615" t="s">
        <v>4</v>
      </c>
      <c r="G3615" s="2">
        <v>43377</v>
      </c>
      <c r="H3615" s="1">
        <v>1645135</v>
      </c>
      <c r="I3615" s="1">
        <v>878403.96</v>
      </c>
    </row>
    <row r="3616" spans="1:9" x14ac:dyDescent="0.25">
      <c r="A3616" t="s">
        <v>18900</v>
      </c>
      <c r="B3616" t="s">
        <v>18901</v>
      </c>
      <c r="C3616" t="s">
        <v>18899</v>
      </c>
      <c r="D3616" t="s">
        <v>18898</v>
      </c>
      <c r="E3616" t="s">
        <v>14199</v>
      </c>
      <c r="F3616" t="s">
        <v>42</v>
      </c>
      <c r="G3616" s="2">
        <v>43375</v>
      </c>
      <c r="H3616" s="1">
        <v>17021</v>
      </c>
      <c r="I3616" s="1">
        <v>8510.5</v>
      </c>
    </row>
    <row r="3617" spans="1:9" x14ac:dyDescent="0.25">
      <c r="A3617" t="s">
        <v>18896</v>
      </c>
      <c r="B3617" t="s">
        <v>18897</v>
      </c>
      <c r="C3617" t="s">
        <v>1465</v>
      </c>
      <c r="D3617" t="s">
        <v>1464</v>
      </c>
      <c r="E3617" t="s">
        <v>14199</v>
      </c>
      <c r="F3617" t="s">
        <v>42</v>
      </c>
      <c r="G3617" s="2">
        <v>43367</v>
      </c>
      <c r="H3617" s="1">
        <v>10037</v>
      </c>
      <c r="I3617" s="1">
        <v>4215.54</v>
      </c>
    </row>
    <row r="3618" spans="1:9" x14ac:dyDescent="0.25">
      <c r="A3618" t="s">
        <v>18894</v>
      </c>
      <c r="B3618" t="s">
        <v>18895</v>
      </c>
      <c r="C3618" t="s">
        <v>83</v>
      </c>
      <c r="D3618" t="s">
        <v>82</v>
      </c>
      <c r="E3618" t="s">
        <v>14199</v>
      </c>
      <c r="F3618" t="s">
        <v>42</v>
      </c>
      <c r="G3618" s="2">
        <v>43382</v>
      </c>
      <c r="H3618" s="1">
        <v>49365</v>
      </c>
      <c r="I3618" s="1">
        <v>20733.3</v>
      </c>
    </row>
    <row r="3619" spans="1:9" x14ac:dyDescent="0.25">
      <c r="A3619" t="s">
        <v>18892</v>
      </c>
      <c r="B3619" t="s">
        <v>18893</v>
      </c>
      <c r="C3619" t="s">
        <v>18891</v>
      </c>
      <c r="D3619" t="s">
        <v>18890</v>
      </c>
      <c r="E3619" t="s">
        <v>14199</v>
      </c>
      <c r="F3619" t="s">
        <v>42</v>
      </c>
      <c r="G3619" s="2">
        <v>43367</v>
      </c>
      <c r="H3619" s="1">
        <v>97065</v>
      </c>
      <c r="I3619" s="1">
        <v>43286.26</v>
      </c>
    </row>
    <row r="3620" spans="1:9" x14ac:dyDescent="0.25">
      <c r="A3620" t="s">
        <v>18888</v>
      </c>
      <c r="B3620" t="s">
        <v>18889</v>
      </c>
      <c r="C3620" t="s">
        <v>13050</v>
      </c>
      <c r="D3620" t="s">
        <v>13049</v>
      </c>
      <c r="E3620" t="s">
        <v>14199</v>
      </c>
      <c r="F3620" t="s">
        <v>42</v>
      </c>
      <c r="G3620" s="2">
        <v>43427</v>
      </c>
      <c r="H3620" s="1">
        <v>6438</v>
      </c>
      <c r="I3620" s="1">
        <v>3219</v>
      </c>
    </row>
    <row r="3621" spans="1:9" x14ac:dyDescent="0.25">
      <c r="A3621" t="s">
        <v>18886</v>
      </c>
      <c r="B3621" t="s">
        <v>18887</v>
      </c>
      <c r="C3621" t="s">
        <v>18885</v>
      </c>
      <c r="D3621" t="s">
        <v>18884</v>
      </c>
      <c r="E3621" t="s">
        <v>14199</v>
      </c>
      <c r="F3621" t="s">
        <v>4</v>
      </c>
      <c r="G3621" s="2">
        <v>43360</v>
      </c>
      <c r="H3621" s="1">
        <v>52310</v>
      </c>
      <c r="I3621" s="1">
        <v>21970.2</v>
      </c>
    </row>
    <row r="3622" spans="1:9" x14ac:dyDescent="0.25">
      <c r="A3622" t="s">
        <v>18882</v>
      </c>
      <c r="B3622" t="s">
        <v>18883</v>
      </c>
      <c r="C3622" t="s">
        <v>18881</v>
      </c>
      <c r="D3622" t="s">
        <v>18880</v>
      </c>
      <c r="E3622" t="s">
        <v>14199</v>
      </c>
      <c r="F3622" t="s">
        <v>42</v>
      </c>
      <c r="G3622" s="2">
        <v>43360</v>
      </c>
      <c r="H3622" s="1">
        <v>771534</v>
      </c>
      <c r="I3622" s="1">
        <v>365584.09</v>
      </c>
    </row>
    <row r="3623" spans="1:9" x14ac:dyDescent="0.25">
      <c r="A3623" t="s">
        <v>18878</v>
      </c>
      <c r="B3623" t="s">
        <v>18879</v>
      </c>
      <c r="C3623" t="s">
        <v>18877</v>
      </c>
      <c r="D3623" t="s">
        <v>18876</v>
      </c>
      <c r="E3623" t="s">
        <v>14199</v>
      </c>
      <c r="F3623" t="s">
        <v>4</v>
      </c>
      <c r="G3623" s="2">
        <v>43432</v>
      </c>
      <c r="H3623" s="1">
        <v>176081</v>
      </c>
      <c r="I3623" s="1">
        <v>88040.5</v>
      </c>
    </row>
    <row r="3624" spans="1:9" x14ac:dyDescent="0.25">
      <c r="A3624" t="s">
        <v>18874</v>
      </c>
      <c r="B3624" t="s">
        <v>18875</v>
      </c>
      <c r="C3624" t="s">
        <v>18873</v>
      </c>
      <c r="D3624" t="s">
        <v>18872</v>
      </c>
      <c r="E3624" t="s">
        <v>14199</v>
      </c>
      <c r="F3624" t="s">
        <v>42</v>
      </c>
      <c r="G3624" s="2">
        <v>43361</v>
      </c>
      <c r="H3624" s="1">
        <v>9705</v>
      </c>
      <c r="I3624" s="1">
        <v>4076.1</v>
      </c>
    </row>
    <row r="3625" spans="1:9" x14ac:dyDescent="0.25">
      <c r="A3625" t="s">
        <v>18870</v>
      </c>
      <c r="B3625" t="s">
        <v>18871</v>
      </c>
      <c r="C3625" t="s">
        <v>18869</v>
      </c>
      <c r="D3625" t="s">
        <v>18868</v>
      </c>
      <c r="E3625" t="s">
        <v>14199</v>
      </c>
      <c r="F3625" t="s">
        <v>42</v>
      </c>
      <c r="G3625" s="2">
        <v>43375</v>
      </c>
      <c r="H3625" s="1">
        <v>87400</v>
      </c>
      <c r="I3625" s="1">
        <v>39079.599999999999</v>
      </c>
    </row>
    <row r="3626" spans="1:9" x14ac:dyDescent="0.25">
      <c r="A3626" t="s">
        <v>18866</v>
      </c>
      <c r="B3626" t="s">
        <v>18867</v>
      </c>
      <c r="C3626" t="s">
        <v>18865</v>
      </c>
      <c r="D3626" t="s">
        <v>18864</v>
      </c>
      <c r="E3626" t="s">
        <v>14199</v>
      </c>
      <c r="F3626" t="s">
        <v>42</v>
      </c>
      <c r="G3626" s="2">
        <v>43378</v>
      </c>
      <c r="H3626" s="1">
        <v>107924</v>
      </c>
      <c r="I3626" s="1">
        <v>51037.16</v>
      </c>
    </row>
    <row r="3627" spans="1:9" x14ac:dyDescent="0.25">
      <c r="A3627" t="s">
        <v>18862</v>
      </c>
      <c r="B3627" t="s">
        <v>18863</v>
      </c>
      <c r="C3627" t="s">
        <v>18861</v>
      </c>
      <c r="D3627" t="s">
        <v>18860</v>
      </c>
      <c r="E3627" t="s">
        <v>14199</v>
      </c>
      <c r="F3627" t="s">
        <v>42</v>
      </c>
      <c r="G3627" s="2">
        <v>43390</v>
      </c>
      <c r="H3627" s="1">
        <v>3636</v>
      </c>
      <c r="I3627" s="1">
        <v>1527.12</v>
      </c>
    </row>
    <row r="3628" spans="1:9" x14ac:dyDescent="0.25">
      <c r="A3628" t="s">
        <v>18858</v>
      </c>
      <c r="B3628" t="s">
        <v>18859</v>
      </c>
      <c r="C3628" t="s">
        <v>18857</v>
      </c>
      <c r="D3628" t="s">
        <v>18856</v>
      </c>
      <c r="E3628" t="s">
        <v>14199</v>
      </c>
      <c r="F3628" t="s">
        <v>42</v>
      </c>
      <c r="G3628" s="2">
        <v>43375</v>
      </c>
      <c r="H3628" s="1">
        <v>256612</v>
      </c>
      <c r="I3628" s="1">
        <v>107777.04</v>
      </c>
    </row>
    <row r="3629" spans="1:9" x14ac:dyDescent="0.25">
      <c r="A3629" t="s">
        <v>18854</v>
      </c>
      <c r="B3629" t="s">
        <v>18855</v>
      </c>
      <c r="C3629" t="s">
        <v>18853</v>
      </c>
      <c r="D3629" t="s">
        <v>18852</v>
      </c>
      <c r="E3629" t="s">
        <v>14199</v>
      </c>
      <c r="F3629" t="s">
        <v>42</v>
      </c>
      <c r="G3629" s="2">
        <v>43391</v>
      </c>
      <c r="H3629" s="1">
        <v>90255</v>
      </c>
      <c r="I3629" s="1">
        <v>37907.1</v>
      </c>
    </row>
    <row r="3630" spans="1:9" x14ac:dyDescent="0.25">
      <c r="A3630" t="s">
        <v>18850</v>
      </c>
      <c r="B3630" t="s">
        <v>18851</v>
      </c>
      <c r="C3630" t="s">
        <v>18849</v>
      </c>
      <c r="D3630" t="s">
        <v>18848</v>
      </c>
      <c r="E3630" t="s">
        <v>14199</v>
      </c>
      <c r="F3630" t="s">
        <v>42</v>
      </c>
      <c r="G3630" s="2">
        <v>43104</v>
      </c>
      <c r="H3630" s="1">
        <v>107825</v>
      </c>
      <c r="I3630" s="1">
        <v>43639.7</v>
      </c>
    </row>
    <row r="3631" spans="1:9" x14ac:dyDescent="0.25">
      <c r="A3631" t="s">
        <v>18846</v>
      </c>
      <c r="B3631" t="s">
        <v>18847</v>
      </c>
      <c r="C3631" t="s">
        <v>18845</v>
      </c>
      <c r="D3631" t="s">
        <v>18844</v>
      </c>
      <c r="E3631" t="s">
        <v>14199</v>
      </c>
      <c r="F3631" t="s">
        <v>42</v>
      </c>
      <c r="G3631" s="2">
        <v>43367</v>
      </c>
      <c r="H3631" s="1">
        <v>29671</v>
      </c>
      <c r="I3631" s="1">
        <v>12461.82</v>
      </c>
    </row>
    <row r="3632" spans="1:9" x14ac:dyDescent="0.25">
      <c r="A3632" t="s">
        <v>18842</v>
      </c>
      <c r="B3632" t="s">
        <v>18843</v>
      </c>
      <c r="C3632" t="s">
        <v>18841</v>
      </c>
      <c r="D3632" t="s">
        <v>18840</v>
      </c>
      <c r="E3632" t="s">
        <v>14199</v>
      </c>
      <c r="F3632" t="s">
        <v>42</v>
      </c>
      <c r="G3632" s="2">
        <v>43376</v>
      </c>
      <c r="H3632" s="1">
        <v>9796</v>
      </c>
      <c r="I3632" s="1">
        <v>4898</v>
      </c>
    </row>
    <row r="3633" spans="1:9" x14ac:dyDescent="0.25">
      <c r="A3633" t="s">
        <v>18838</v>
      </c>
      <c r="B3633" t="s">
        <v>18839</v>
      </c>
      <c r="C3633" t="s">
        <v>18837</v>
      </c>
      <c r="D3633" t="s">
        <v>18836</v>
      </c>
      <c r="E3633" t="s">
        <v>14199</v>
      </c>
      <c r="F3633" t="s">
        <v>42</v>
      </c>
      <c r="G3633" s="2">
        <v>43391</v>
      </c>
      <c r="H3633" s="1">
        <v>14839</v>
      </c>
      <c r="I3633" s="1">
        <v>6232.38</v>
      </c>
    </row>
    <row r="3634" spans="1:9" x14ac:dyDescent="0.25">
      <c r="A3634" t="s">
        <v>18834</v>
      </c>
      <c r="B3634" t="s">
        <v>18835</v>
      </c>
      <c r="C3634" t="s">
        <v>18833</v>
      </c>
      <c r="D3634" t="s">
        <v>18832</v>
      </c>
      <c r="E3634" t="s">
        <v>14199</v>
      </c>
      <c r="F3634" t="s">
        <v>42</v>
      </c>
      <c r="G3634" s="2">
        <v>43360</v>
      </c>
      <c r="H3634" s="1">
        <v>57127</v>
      </c>
      <c r="I3634" s="1">
        <v>23993.34</v>
      </c>
    </row>
    <row r="3635" spans="1:9" x14ac:dyDescent="0.25">
      <c r="A3635" t="s">
        <v>18830</v>
      </c>
      <c r="B3635" t="s">
        <v>18831</v>
      </c>
      <c r="C3635" t="s">
        <v>6117</v>
      </c>
      <c r="D3635" t="s">
        <v>6116</v>
      </c>
      <c r="E3635" t="s">
        <v>14199</v>
      </c>
      <c r="F3635" t="s">
        <v>42</v>
      </c>
      <c r="G3635" s="2">
        <v>43374</v>
      </c>
      <c r="H3635" s="1">
        <v>12822</v>
      </c>
      <c r="I3635" s="1">
        <v>6411</v>
      </c>
    </row>
    <row r="3636" spans="1:9" x14ac:dyDescent="0.25">
      <c r="A3636" t="s">
        <v>18828</v>
      </c>
      <c r="B3636" t="s">
        <v>18829</v>
      </c>
      <c r="C3636" t="s">
        <v>18827</v>
      </c>
      <c r="D3636" t="s">
        <v>18826</v>
      </c>
      <c r="E3636" t="s">
        <v>14199</v>
      </c>
      <c r="F3636" t="s">
        <v>42</v>
      </c>
      <c r="G3636" s="2">
        <v>43369</v>
      </c>
      <c r="H3636" s="1">
        <v>40908</v>
      </c>
      <c r="I3636" s="1">
        <v>18406.48</v>
      </c>
    </row>
    <row r="3637" spans="1:9" x14ac:dyDescent="0.25">
      <c r="A3637" t="s">
        <v>18824</v>
      </c>
      <c r="B3637" t="s">
        <v>18825</v>
      </c>
      <c r="C3637" t="s">
        <v>3248</v>
      </c>
      <c r="D3637" t="s">
        <v>3247</v>
      </c>
      <c r="E3637" t="s">
        <v>14199</v>
      </c>
      <c r="F3637" t="s">
        <v>42</v>
      </c>
      <c r="G3637" s="2">
        <v>43374</v>
      </c>
      <c r="H3637" s="1">
        <v>120363</v>
      </c>
      <c r="I3637" s="1">
        <v>50552.46</v>
      </c>
    </row>
    <row r="3638" spans="1:9" x14ac:dyDescent="0.25">
      <c r="A3638" t="s">
        <v>18822</v>
      </c>
      <c r="B3638" t="s">
        <v>18823</v>
      </c>
      <c r="C3638" t="s">
        <v>5548</v>
      </c>
      <c r="D3638" t="s">
        <v>5547</v>
      </c>
      <c r="E3638" t="s">
        <v>14199</v>
      </c>
      <c r="F3638" t="s">
        <v>4</v>
      </c>
      <c r="G3638" s="2">
        <v>43377</v>
      </c>
      <c r="H3638" s="1">
        <v>1272932</v>
      </c>
      <c r="I3638" s="1">
        <v>564531.29</v>
      </c>
    </row>
    <row r="3639" spans="1:9" x14ac:dyDescent="0.25">
      <c r="A3639" t="s">
        <v>18820</v>
      </c>
      <c r="B3639" t="s">
        <v>18821</v>
      </c>
      <c r="C3639" t="s">
        <v>18819</v>
      </c>
      <c r="D3639" t="s">
        <v>18818</v>
      </c>
      <c r="E3639" t="s">
        <v>14199</v>
      </c>
      <c r="F3639" t="s">
        <v>4</v>
      </c>
      <c r="G3639" s="2">
        <v>43374</v>
      </c>
      <c r="H3639" s="1">
        <v>1648479</v>
      </c>
      <c r="I3639" s="1">
        <v>766655.99</v>
      </c>
    </row>
    <row r="3640" spans="1:9" x14ac:dyDescent="0.25">
      <c r="A3640" t="s">
        <v>18816</v>
      </c>
      <c r="B3640" t="s">
        <v>18817</v>
      </c>
      <c r="C3640" t="s">
        <v>18815</v>
      </c>
      <c r="D3640" t="s">
        <v>18814</v>
      </c>
      <c r="E3640" t="s">
        <v>14199</v>
      </c>
      <c r="F3640" t="s">
        <v>4</v>
      </c>
      <c r="G3640" s="2">
        <v>43374</v>
      </c>
      <c r="H3640" s="1">
        <v>30078</v>
      </c>
      <c r="I3640" s="1">
        <v>15039</v>
      </c>
    </row>
    <row r="3641" spans="1:9" x14ac:dyDescent="0.25">
      <c r="A3641" t="s">
        <v>18812</v>
      </c>
      <c r="B3641" t="s">
        <v>18813</v>
      </c>
      <c r="C3641" t="s">
        <v>13886</v>
      </c>
      <c r="D3641" t="s">
        <v>13885</v>
      </c>
      <c r="E3641" t="s">
        <v>14199</v>
      </c>
      <c r="F3641" t="s">
        <v>42</v>
      </c>
      <c r="G3641" s="2">
        <v>43395</v>
      </c>
      <c r="H3641" s="1">
        <v>13303</v>
      </c>
      <c r="I3641" s="1">
        <v>5587.26</v>
      </c>
    </row>
    <row r="3642" spans="1:9" x14ac:dyDescent="0.25">
      <c r="A3642" t="s">
        <v>18810</v>
      </c>
      <c r="B3642" t="s">
        <v>18811</v>
      </c>
      <c r="C3642" t="s">
        <v>11197</v>
      </c>
      <c r="D3642" t="s">
        <v>11196</v>
      </c>
      <c r="E3642" t="s">
        <v>14199</v>
      </c>
      <c r="F3642" t="s">
        <v>42</v>
      </c>
      <c r="G3642" s="2">
        <v>43382</v>
      </c>
      <c r="H3642" s="1">
        <v>59490</v>
      </c>
      <c r="I3642" s="1">
        <v>24985.8</v>
      </c>
    </row>
    <row r="3643" spans="1:9" x14ac:dyDescent="0.25">
      <c r="A3643" t="s">
        <v>18808</v>
      </c>
      <c r="B3643" t="s">
        <v>18809</v>
      </c>
      <c r="C3643" t="s">
        <v>18807</v>
      </c>
      <c r="D3643" t="s">
        <v>18806</v>
      </c>
      <c r="E3643" t="s">
        <v>14199</v>
      </c>
      <c r="F3643" t="s">
        <v>42</v>
      </c>
      <c r="G3643" s="2">
        <v>43381</v>
      </c>
      <c r="H3643" s="1">
        <v>99593</v>
      </c>
      <c r="I3643" s="1">
        <v>41829.06</v>
      </c>
    </row>
    <row r="3644" spans="1:9" x14ac:dyDescent="0.25">
      <c r="A3644" t="s">
        <v>18804</v>
      </c>
      <c r="B3644" t="s">
        <v>18805</v>
      </c>
      <c r="C3644" t="s">
        <v>10752</v>
      </c>
      <c r="D3644" t="s">
        <v>10751</v>
      </c>
      <c r="E3644" t="s">
        <v>14199</v>
      </c>
      <c r="F3644" t="s">
        <v>42</v>
      </c>
      <c r="G3644" s="2">
        <v>43378</v>
      </c>
      <c r="H3644" s="1">
        <v>49372</v>
      </c>
      <c r="I3644" s="1">
        <v>21846</v>
      </c>
    </row>
    <row r="3645" spans="1:9" x14ac:dyDescent="0.25">
      <c r="A3645" t="s">
        <v>18802</v>
      </c>
      <c r="B3645" t="s">
        <v>18803</v>
      </c>
      <c r="C3645" t="s">
        <v>18801</v>
      </c>
      <c r="D3645" t="s">
        <v>18800</v>
      </c>
      <c r="E3645" t="s">
        <v>14199</v>
      </c>
      <c r="F3645" t="s">
        <v>42</v>
      </c>
      <c r="G3645" s="2">
        <v>43381</v>
      </c>
      <c r="H3645" s="1">
        <v>70025</v>
      </c>
      <c r="I3645" s="1">
        <v>30636.98</v>
      </c>
    </row>
    <row r="3646" spans="1:9" x14ac:dyDescent="0.25">
      <c r="A3646" t="s">
        <v>18798</v>
      </c>
      <c r="B3646" t="s">
        <v>18799</v>
      </c>
      <c r="C3646" t="s">
        <v>18797</v>
      </c>
      <c r="D3646" t="s">
        <v>18796</v>
      </c>
      <c r="E3646" t="s">
        <v>14199</v>
      </c>
      <c r="F3646" t="s">
        <v>42</v>
      </c>
      <c r="G3646" s="2">
        <v>43375</v>
      </c>
      <c r="H3646" s="1">
        <v>62953</v>
      </c>
      <c r="I3646" s="1">
        <v>26440.26</v>
      </c>
    </row>
    <row r="3647" spans="1:9" x14ac:dyDescent="0.25">
      <c r="A3647" t="s">
        <v>18794</v>
      </c>
      <c r="B3647" t="s">
        <v>18795</v>
      </c>
      <c r="C3647" t="s">
        <v>18793</v>
      </c>
      <c r="D3647" t="s">
        <v>18792</v>
      </c>
      <c r="E3647" t="s">
        <v>14199</v>
      </c>
      <c r="F3647" t="s">
        <v>42</v>
      </c>
      <c r="G3647" s="2">
        <v>43376</v>
      </c>
      <c r="H3647" s="1">
        <v>27980</v>
      </c>
      <c r="I3647" s="1">
        <v>13990</v>
      </c>
    </row>
    <row r="3648" spans="1:9" x14ac:dyDescent="0.25">
      <c r="A3648" t="s">
        <v>18790</v>
      </c>
      <c r="B3648" t="s">
        <v>18791</v>
      </c>
      <c r="C3648" t="s">
        <v>18789</v>
      </c>
      <c r="D3648" t="s">
        <v>18788</v>
      </c>
      <c r="E3648" t="s">
        <v>14199</v>
      </c>
      <c r="F3648" t="s">
        <v>4</v>
      </c>
      <c r="G3648" s="2">
        <v>43377</v>
      </c>
      <c r="H3648" s="1">
        <v>1324398</v>
      </c>
      <c r="I3648" s="1">
        <v>728418.9</v>
      </c>
    </row>
    <row r="3649" spans="1:9" x14ac:dyDescent="0.25">
      <c r="A3649" t="s">
        <v>18786</v>
      </c>
      <c r="B3649" t="s">
        <v>18787</v>
      </c>
      <c r="C3649" t="s">
        <v>18785</v>
      </c>
      <c r="D3649" t="s">
        <v>18784</v>
      </c>
      <c r="E3649" t="s">
        <v>14199</v>
      </c>
      <c r="F3649" t="s">
        <v>42</v>
      </c>
      <c r="G3649" s="2">
        <v>43392</v>
      </c>
      <c r="H3649" s="1">
        <v>446795</v>
      </c>
      <c r="I3649" s="1">
        <v>201313.78</v>
      </c>
    </row>
    <row r="3650" spans="1:9" x14ac:dyDescent="0.25">
      <c r="A3650" t="s">
        <v>18782</v>
      </c>
      <c r="B3650" t="s">
        <v>18783</v>
      </c>
      <c r="C3650" t="s">
        <v>18781</v>
      </c>
      <c r="D3650" t="s">
        <v>18780</v>
      </c>
      <c r="E3650" t="s">
        <v>14199</v>
      </c>
      <c r="F3650" t="s">
        <v>42</v>
      </c>
      <c r="G3650" s="2">
        <v>43377</v>
      </c>
      <c r="H3650" s="1">
        <v>379211</v>
      </c>
      <c r="I3650" s="1">
        <v>159268.62</v>
      </c>
    </row>
    <row r="3651" spans="1:9" x14ac:dyDescent="0.25">
      <c r="A3651" t="s">
        <v>18778</v>
      </c>
      <c r="B3651" t="s">
        <v>18779</v>
      </c>
      <c r="C3651" t="s">
        <v>18777</v>
      </c>
      <c r="D3651" t="s">
        <v>18776</v>
      </c>
      <c r="E3651" t="s">
        <v>14199</v>
      </c>
      <c r="F3651" t="s">
        <v>42</v>
      </c>
      <c r="G3651" s="2">
        <v>43368</v>
      </c>
      <c r="H3651" s="1">
        <v>26374</v>
      </c>
      <c r="I3651" s="1">
        <v>11077.08</v>
      </c>
    </row>
    <row r="3652" spans="1:9" x14ac:dyDescent="0.25">
      <c r="A3652" t="s">
        <v>18774</v>
      </c>
      <c r="B3652" t="s">
        <v>18775</v>
      </c>
      <c r="C3652" t="s">
        <v>8032</v>
      </c>
      <c r="D3652" t="s">
        <v>8031</v>
      </c>
      <c r="E3652" t="s">
        <v>14199</v>
      </c>
      <c r="F3652" t="s">
        <v>42</v>
      </c>
      <c r="G3652" s="2">
        <v>43368</v>
      </c>
      <c r="H3652" s="1">
        <v>45111</v>
      </c>
      <c r="I3652" s="1">
        <v>19065.830000000002</v>
      </c>
    </row>
    <row r="3653" spans="1:9" x14ac:dyDescent="0.25">
      <c r="A3653" t="s">
        <v>18772</v>
      </c>
      <c r="B3653" t="s">
        <v>18773</v>
      </c>
      <c r="C3653" t="s">
        <v>14726</v>
      </c>
      <c r="D3653" t="s">
        <v>14725</v>
      </c>
      <c r="E3653" t="s">
        <v>14199</v>
      </c>
      <c r="F3653" t="s">
        <v>42</v>
      </c>
      <c r="G3653" s="2">
        <v>43350</v>
      </c>
      <c r="H3653" s="1">
        <v>361527</v>
      </c>
      <c r="I3653" s="1">
        <v>151841.34</v>
      </c>
    </row>
    <row r="3654" spans="1:9" x14ac:dyDescent="0.25">
      <c r="A3654" t="s">
        <v>18770</v>
      </c>
      <c r="B3654" t="s">
        <v>18771</v>
      </c>
      <c r="C3654" t="s">
        <v>18769</v>
      </c>
      <c r="D3654" t="s">
        <v>18768</v>
      </c>
      <c r="E3654" t="s">
        <v>14199</v>
      </c>
      <c r="F3654" t="s">
        <v>42</v>
      </c>
      <c r="G3654" s="2">
        <v>43381</v>
      </c>
      <c r="H3654" s="1">
        <v>73431</v>
      </c>
      <c r="I3654" s="1">
        <v>36715.5</v>
      </c>
    </row>
    <row r="3655" spans="1:9" x14ac:dyDescent="0.25">
      <c r="A3655" t="s">
        <v>18766</v>
      </c>
      <c r="B3655" t="s">
        <v>18767</v>
      </c>
      <c r="C3655" t="s">
        <v>18765</v>
      </c>
      <c r="D3655" t="s">
        <v>18764</v>
      </c>
      <c r="E3655" t="s">
        <v>14199</v>
      </c>
      <c r="F3655" t="s">
        <v>42</v>
      </c>
      <c r="G3655" s="2">
        <v>43433</v>
      </c>
      <c r="H3655" s="1">
        <v>322698</v>
      </c>
      <c r="I3655" s="1">
        <v>137037.72</v>
      </c>
    </row>
    <row r="3656" spans="1:9" x14ac:dyDescent="0.25">
      <c r="A3656" t="s">
        <v>18762</v>
      </c>
      <c r="B3656" t="s">
        <v>18763</v>
      </c>
      <c r="C3656" t="s">
        <v>18761</v>
      </c>
      <c r="D3656" t="s">
        <v>18760</v>
      </c>
      <c r="E3656" t="s">
        <v>14199</v>
      </c>
      <c r="F3656" t="s">
        <v>42</v>
      </c>
      <c r="G3656" s="2">
        <v>43378</v>
      </c>
      <c r="H3656" s="1">
        <v>6295</v>
      </c>
      <c r="I3656" s="1">
        <v>3147.5</v>
      </c>
    </row>
    <row r="3657" spans="1:9" x14ac:dyDescent="0.25">
      <c r="A3657" t="s">
        <v>18758</v>
      </c>
      <c r="B3657" t="s">
        <v>18759</v>
      </c>
      <c r="C3657" t="s">
        <v>7494</v>
      </c>
      <c r="D3657" t="s">
        <v>7493</v>
      </c>
      <c r="E3657" t="s">
        <v>14199</v>
      </c>
      <c r="F3657" t="s">
        <v>42</v>
      </c>
      <c r="G3657" s="2">
        <v>43368</v>
      </c>
      <c r="H3657" s="1">
        <v>20964</v>
      </c>
      <c r="I3657" s="1">
        <v>9178.32</v>
      </c>
    </row>
    <row r="3658" spans="1:9" x14ac:dyDescent="0.25">
      <c r="A3658" t="s">
        <v>18756</v>
      </c>
      <c r="B3658" t="s">
        <v>18757</v>
      </c>
      <c r="C3658" t="s">
        <v>18755</v>
      </c>
      <c r="D3658" t="s">
        <v>18754</v>
      </c>
      <c r="E3658" t="s">
        <v>14199</v>
      </c>
      <c r="F3658" t="s">
        <v>4</v>
      </c>
      <c r="G3658" s="2">
        <v>43361</v>
      </c>
      <c r="H3658" s="1">
        <v>140466</v>
      </c>
      <c r="I3658" s="1">
        <v>58995.72</v>
      </c>
    </row>
    <row r="3659" spans="1:9" x14ac:dyDescent="0.25">
      <c r="A3659" t="s">
        <v>18752</v>
      </c>
      <c r="B3659" t="s">
        <v>18753</v>
      </c>
      <c r="C3659" t="s">
        <v>18751</v>
      </c>
      <c r="D3659" t="s">
        <v>18750</v>
      </c>
      <c r="E3659" t="s">
        <v>14199</v>
      </c>
      <c r="F3659" t="s">
        <v>42</v>
      </c>
      <c r="G3659" s="2">
        <v>43389</v>
      </c>
      <c r="H3659" s="1">
        <v>50114</v>
      </c>
      <c r="I3659" s="1">
        <v>22114.2</v>
      </c>
    </row>
    <row r="3660" spans="1:9" x14ac:dyDescent="0.25">
      <c r="A3660" t="s">
        <v>18748</v>
      </c>
      <c r="B3660" t="s">
        <v>18749</v>
      </c>
      <c r="C3660" t="s">
        <v>8604</v>
      </c>
      <c r="D3660" t="s">
        <v>8603</v>
      </c>
      <c r="E3660" t="s">
        <v>14199</v>
      </c>
      <c r="F3660" t="s">
        <v>42</v>
      </c>
      <c r="G3660" s="2">
        <v>43367</v>
      </c>
      <c r="H3660" s="1">
        <v>677371</v>
      </c>
      <c r="I3660" s="1">
        <v>299900.62</v>
      </c>
    </row>
    <row r="3661" spans="1:9" x14ac:dyDescent="0.25">
      <c r="A3661" t="s">
        <v>18746</v>
      </c>
      <c r="B3661" t="s">
        <v>18747</v>
      </c>
      <c r="C3661" t="s">
        <v>111</v>
      </c>
      <c r="D3661" t="s">
        <v>110</v>
      </c>
      <c r="E3661" t="s">
        <v>14199</v>
      </c>
      <c r="F3661" t="s">
        <v>42</v>
      </c>
      <c r="G3661" s="2">
        <v>43375</v>
      </c>
      <c r="H3661" s="1">
        <v>94416</v>
      </c>
      <c r="I3661" s="1">
        <v>40220.32</v>
      </c>
    </row>
    <row r="3662" spans="1:9" x14ac:dyDescent="0.25">
      <c r="A3662" t="s">
        <v>18744</v>
      </c>
      <c r="B3662" t="s">
        <v>18745</v>
      </c>
      <c r="C3662" t="s">
        <v>18743</v>
      </c>
      <c r="D3662" t="s">
        <v>18742</v>
      </c>
      <c r="E3662" t="s">
        <v>14199</v>
      </c>
      <c r="F3662" t="s">
        <v>4</v>
      </c>
      <c r="G3662" s="2">
        <v>43381</v>
      </c>
      <c r="H3662" s="1">
        <v>12757</v>
      </c>
      <c r="I3662" s="1">
        <v>6378.5</v>
      </c>
    </row>
    <row r="3663" spans="1:9" x14ac:dyDescent="0.25">
      <c r="A3663" t="s">
        <v>18740</v>
      </c>
      <c r="B3663" t="s">
        <v>18741</v>
      </c>
      <c r="C3663" t="s">
        <v>18739</v>
      </c>
      <c r="D3663" t="s">
        <v>18738</v>
      </c>
      <c r="E3663" t="s">
        <v>14199</v>
      </c>
      <c r="F3663" t="s">
        <v>42</v>
      </c>
      <c r="G3663" s="2">
        <v>43364</v>
      </c>
      <c r="H3663" s="1">
        <v>2446</v>
      </c>
      <c r="I3663" s="1">
        <v>1027.32</v>
      </c>
    </row>
    <row r="3664" spans="1:9" x14ac:dyDescent="0.25">
      <c r="A3664" t="s">
        <v>18736</v>
      </c>
      <c r="B3664" t="s">
        <v>18737</v>
      </c>
      <c r="C3664" t="s">
        <v>18735</v>
      </c>
      <c r="D3664" t="s">
        <v>18734</v>
      </c>
      <c r="E3664" t="s">
        <v>14199</v>
      </c>
      <c r="F3664" t="s">
        <v>42</v>
      </c>
      <c r="G3664" s="2">
        <v>43376</v>
      </c>
      <c r="H3664" s="1">
        <v>20171</v>
      </c>
      <c r="I3664" s="1">
        <v>10085.5</v>
      </c>
    </row>
    <row r="3665" spans="1:9" x14ac:dyDescent="0.25">
      <c r="A3665" t="s">
        <v>18732</v>
      </c>
      <c r="B3665" t="s">
        <v>18733</v>
      </c>
      <c r="C3665" t="s">
        <v>18731</v>
      </c>
      <c r="D3665" t="s">
        <v>18730</v>
      </c>
      <c r="E3665" t="s">
        <v>14199</v>
      </c>
      <c r="F3665" t="s">
        <v>42</v>
      </c>
      <c r="G3665" s="2">
        <v>43374</v>
      </c>
      <c r="H3665" s="1">
        <v>348284</v>
      </c>
      <c r="I3665" s="1">
        <v>146279.28</v>
      </c>
    </row>
    <row r="3666" spans="1:9" x14ac:dyDescent="0.25">
      <c r="A3666" t="s">
        <v>18728</v>
      </c>
      <c r="B3666" t="s">
        <v>18729</v>
      </c>
      <c r="C3666" t="s">
        <v>18727</v>
      </c>
      <c r="D3666" t="s">
        <v>18726</v>
      </c>
      <c r="E3666" t="s">
        <v>14199</v>
      </c>
      <c r="F3666" t="s">
        <v>42</v>
      </c>
      <c r="G3666" s="2">
        <v>43392</v>
      </c>
      <c r="H3666" s="1">
        <v>22016</v>
      </c>
      <c r="I3666" s="1">
        <v>12108.8</v>
      </c>
    </row>
    <row r="3667" spans="1:9" x14ac:dyDescent="0.25">
      <c r="A3667" t="s">
        <v>18724</v>
      </c>
      <c r="B3667" t="s">
        <v>18725</v>
      </c>
      <c r="C3667" t="s">
        <v>531</v>
      </c>
      <c r="D3667" t="s">
        <v>530</v>
      </c>
      <c r="E3667" t="s">
        <v>14199</v>
      </c>
      <c r="F3667" t="s">
        <v>42</v>
      </c>
      <c r="G3667" s="2">
        <v>43368</v>
      </c>
      <c r="H3667" s="1">
        <v>116612</v>
      </c>
      <c r="I3667" s="1">
        <v>48977.04</v>
      </c>
    </row>
    <row r="3668" spans="1:9" x14ac:dyDescent="0.25">
      <c r="A3668" t="s">
        <v>18722</v>
      </c>
      <c r="B3668" t="s">
        <v>18723</v>
      </c>
      <c r="C3668" t="s">
        <v>18721</v>
      </c>
      <c r="D3668" t="s">
        <v>18720</v>
      </c>
      <c r="E3668" t="s">
        <v>14199</v>
      </c>
      <c r="F3668" t="s">
        <v>4</v>
      </c>
      <c r="G3668" s="2">
        <v>43392</v>
      </c>
      <c r="H3668" s="1">
        <v>29743</v>
      </c>
      <c r="I3668" s="1">
        <v>14871.5</v>
      </c>
    </row>
    <row r="3669" spans="1:9" x14ac:dyDescent="0.25">
      <c r="A3669" t="s">
        <v>18718</v>
      </c>
      <c r="B3669" t="s">
        <v>18719</v>
      </c>
      <c r="C3669" t="s">
        <v>17756</v>
      </c>
      <c r="D3669" t="s">
        <v>17755</v>
      </c>
      <c r="E3669" t="s">
        <v>14199</v>
      </c>
      <c r="F3669" t="s">
        <v>42</v>
      </c>
      <c r="G3669" s="2">
        <v>43173</v>
      </c>
      <c r="H3669" s="1">
        <v>389685</v>
      </c>
      <c r="I3669" s="1">
        <v>194842.5</v>
      </c>
    </row>
    <row r="3670" spans="1:9" x14ac:dyDescent="0.25">
      <c r="A3670" t="s">
        <v>18716</v>
      </c>
      <c r="B3670" t="s">
        <v>18717</v>
      </c>
      <c r="C3670" t="s">
        <v>18715</v>
      </c>
      <c r="D3670" t="s">
        <v>18714</v>
      </c>
      <c r="E3670" t="s">
        <v>14199</v>
      </c>
      <c r="F3670" t="s">
        <v>42</v>
      </c>
      <c r="G3670" s="2">
        <v>43381</v>
      </c>
      <c r="H3670" s="1">
        <v>13157</v>
      </c>
      <c r="I3670" s="1">
        <v>6578.5</v>
      </c>
    </row>
    <row r="3671" spans="1:9" x14ac:dyDescent="0.25">
      <c r="A3671" t="s">
        <v>18712</v>
      </c>
      <c r="B3671" t="s">
        <v>18713</v>
      </c>
      <c r="C3671" t="s">
        <v>8954</v>
      </c>
      <c r="D3671" t="s">
        <v>8953</v>
      </c>
      <c r="E3671" t="s">
        <v>14199</v>
      </c>
      <c r="F3671" t="s">
        <v>4</v>
      </c>
      <c r="G3671" s="2">
        <v>43391</v>
      </c>
      <c r="H3671" s="1">
        <v>1236205</v>
      </c>
      <c r="I3671" s="1">
        <v>524444.97</v>
      </c>
    </row>
    <row r="3672" spans="1:9" x14ac:dyDescent="0.25">
      <c r="A3672" t="s">
        <v>18710</v>
      </c>
      <c r="B3672" t="s">
        <v>18711</v>
      </c>
      <c r="C3672" t="s">
        <v>18709</v>
      </c>
      <c r="D3672" t="s">
        <v>18708</v>
      </c>
      <c r="E3672" t="s">
        <v>14199</v>
      </c>
      <c r="F3672" t="s">
        <v>42</v>
      </c>
      <c r="G3672" s="2">
        <v>43362</v>
      </c>
      <c r="H3672" s="1">
        <v>7832</v>
      </c>
      <c r="I3672" s="1">
        <v>3916</v>
      </c>
    </row>
    <row r="3673" spans="1:9" x14ac:dyDescent="0.25">
      <c r="A3673" t="s">
        <v>18706</v>
      </c>
      <c r="B3673" t="s">
        <v>18707</v>
      </c>
      <c r="C3673" t="s">
        <v>18705</v>
      </c>
      <c r="D3673" t="s">
        <v>18704</v>
      </c>
      <c r="E3673" t="s">
        <v>14199</v>
      </c>
      <c r="F3673" t="s">
        <v>42</v>
      </c>
      <c r="G3673" s="2">
        <v>43362</v>
      </c>
      <c r="H3673" s="1">
        <v>10823</v>
      </c>
      <c r="I3673" s="1">
        <v>5411.5</v>
      </c>
    </row>
    <row r="3674" spans="1:9" x14ac:dyDescent="0.25">
      <c r="A3674" t="s">
        <v>18702</v>
      </c>
      <c r="B3674" t="s">
        <v>18703</v>
      </c>
      <c r="C3674" t="s">
        <v>18701</v>
      </c>
      <c r="D3674" t="s">
        <v>18700</v>
      </c>
      <c r="E3674" t="s">
        <v>14199</v>
      </c>
      <c r="F3674" t="s">
        <v>42</v>
      </c>
      <c r="G3674" s="2">
        <v>43375</v>
      </c>
      <c r="H3674" s="1">
        <v>1211840</v>
      </c>
      <c r="I3674" s="1">
        <v>582547.9</v>
      </c>
    </row>
    <row r="3675" spans="1:9" x14ac:dyDescent="0.25">
      <c r="A3675" t="s">
        <v>18698</v>
      </c>
      <c r="B3675" t="s">
        <v>18699</v>
      </c>
      <c r="C3675" t="s">
        <v>18697</v>
      </c>
      <c r="D3675" t="s">
        <v>18696</v>
      </c>
      <c r="E3675" t="s">
        <v>14199</v>
      </c>
      <c r="F3675" t="s">
        <v>42</v>
      </c>
      <c r="G3675" s="2">
        <v>43375</v>
      </c>
      <c r="H3675" s="1">
        <v>41610</v>
      </c>
      <c r="I3675" s="1">
        <v>18157.919999999998</v>
      </c>
    </row>
    <row r="3676" spans="1:9" x14ac:dyDescent="0.25">
      <c r="A3676" t="s">
        <v>18694</v>
      </c>
      <c r="B3676" t="s">
        <v>18695</v>
      </c>
      <c r="C3676" t="s">
        <v>18693</v>
      </c>
      <c r="D3676" t="s">
        <v>18692</v>
      </c>
      <c r="E3676" t="s">
        <v>14199</v>
      </c>
      <c r="F3676" t="s">
        <v>42</v>
      </c>
      <c r="G3676" s="2">
        <v>43368</v>
      </c>
      <c r="H3676" s="1">
        <v>163407</v>
      </c>
      <c r="I3676" s="1">
        <v>78661.350000000006</v>
      </c>
    </row>
    <row r="3677" spans="1:9" x14ac:dyDescent="0.25">
      <c r="A3677" t="s">
        <v>18690</v>
      </c>
      <c r="B3677" t="s">
        <v>18691</v>
      </c>
      <c r="C3677" t="s">
        <v>18689</v>
      </c>
      <c r="D3677" t="s">
        <v>18688</v>
      </c>
      <c r="E3677" t="s">
        <v>14199</v>
      </c>
      <c r="F3677" t="s">
        <v>42</v>
      </c>
      <c r="G3677" s="2">
        <v>43375</v>
      </c>
      <c r="H3677" s="1">
        <v>42611</v>
      </c>
      <c r="I3677" s="1">
        <v>21305.5</v>
      </c>
    </row>
    <row r="3678" spans="1:9" x14ac:dyDescent="0.25">
      <c r="A3678" t="s">
        <v>18686</v>
      </c>
      <c r="B3678" t="s">
        <v>18687</v>
      </c>
      <c r="C3678" t="s">
        <v>18685</v>
      </c>
      <c r="D3678" t="s">
        <v>18684</v>
      </c>
      <c r="E3678" t="s">
        <v>14199</v>
      </c>
      <c r="F3678" t="s">
        <v>42</v>
      </c>
      <c r="G3678" s="2">
        <v>43375</v>
      </c>
      <c r="H3678" s="1">
        <v>22280</v>
      </c>
      <c r="I3678" s="1">
        <v>11140</v>
      </c>
    </row>
    <row r="3679" spans="1:9" x14ac:dyDescent="0.25">
      <c r="A3679" t="s">
        <v>18682</v>
      </c>
      <c r="B3679" t="s">
        <v>18683</v>
      </c>
      <c r="C3679" t="s">
        <v>18681</v>
      </c>
      <c r="D3679" t="s">
        <v>18680</v>
      </c>
      <c r="E3679" t="s">
        <v>14199</v>
      </c>
      <c r="F3679" t="s">
        <v>42</v>
      </c>
      <c r="G3679" s="2">
        <v>43378</v>
      </c>
      <c r="H3679" s="1">
        <v>22211</v>
      </c>
      <c r="I3679" s="1">
        <v>9328.6200000000008</v>
      </c>
    </row>
    <row r="3680" spans="1:9" x14ac:dyDescent="0.25">
      <c r="A3680" t="s">
        <v>18678</v>
      </c>
      <c r="B3680" t="s">
        <v>18679</v>
      </c>
      <c r="C3680" t="s">
        <v>18677</v>
      </c>
      <c r="D3680" t="s">
        <v>18676</v>
      </c>
      <c r="E3680" t="s">
        <v>14199</v>
      </c>
      <c r="F3680" t="s">
        <v>42</v>
      </c>
      <c r="G3680" s="2">
        <v>43369</v>
      </c>
      <c r="H3680" s="1">
        <v>14983</v>
      </c>
      <c r="I3680" s="1">
        <v>7491.5</v>
      </c>
    </row>
    <row r="3681" spans="1:9" x14ac:dyDescent="0.25">
      <c r="A3681" t="s">
        <v>18674</v>
      </c>
      <c r="B3681" t="s">
        <v>18675</v>
      </c>
      <c r="C3681" t="s">
        <v>18673</v>
      </c>
      <c r="D3681" t="s">
        <v>18672</v>
      </c>
      <c r="E3681" t="s">
        <v>14199</v>
      </c>
      <c r="F3681" t="s">
        <v>42</v>
      </c>
      <c r="G3681" s="2">
        <v>43378</v>
      </c>
      <c r="H3681" s="1">
        <v>13547</v>
      </c>
      <c r="I3681" s="1">
        <v>6773.5</v>
      </c>
    </row>
    <row r="3682" spans="1:9" x14ac:dyDescent="0.25">
      <c r="A3682" t="s">
        <v>18670</v>
      </c>
      <c r="B3682" t="s">
        <v>18671</v>
      </c>
      <c r="C3682" t="s">
        <v>18669</v>
      </c>
      <c r="D3682" t="s">
        <v>18668</v>
      </c>
      <c r="E3682" t="s">
        <v>14199</v>
      </c>
      <c r="F3682" t="s">
        <v>4</v>
      </c>
      <c r="G3682" s="2">
        <v>43378</v>
      </c>
      <c r="H3682" s="1">
        <v>64375</v>
      </c>
      <c r="I3682" s="1">
        <v>30430.959999999999</v>
      </c>
    </row>
    <row r="3683" spans="1:9" x14ac:dyDescent="0.25">
      <c r="A3683" t="s">
        <v>18666</v>
      </c>
      <c r="B3683" t="s">
        <v>18667</v>
      </c>
      <c r="C3683" t="s">
        <v>18665</v>
      </c>
      <c r="D3683" t="s">
        <v>18664</v>
      </c>
      <c r="E3683" t="s">
        <v>14199</v>
      </c>
      <c r="F3683" t="s">
        <v>4</v>
      </c>
      <c r="G3683" s="2">
        <v>43409</v>
      </c>
      <c r="H3683" s="1">
        <v>64438</v>
      </c>
      <c r="I3683" s="1">
        <v>28219.48</v>
      </c>
    </row>
    <row r="3684" spans="1:9" x14ac:dyDescent="0.25">
      <c r="A3684" t="s">
        <v>18662</v>
      </c>
      <c r="B3684" t="s">
        <v>18663</v>
      </c>
      <c r="C3684" t="s">
        <v>18661</v>
      </c>
      <c r="D3684" t="s">
        <v>18660</v>
      </c>
      <c r="E3684" t="s">
        <v>14199</v>
      </c>
      <c r="F3684" t="s">
        <v>42</v>
      </c>
      <c r="G3684" s="2">
        <v>43362</v>
      </c>
      <c r="H3684" s="1">
        <v>194662</v>
      </c>
      <c r="I3684" s="1">
        <v>81758.039999999994</v>
      </c>
    </row>
    <row r="3685" spans="1:9" x14ac:dyDescent="0.25">
      <c r="A3685" t="s">
        <v>18658</v>
      </c>
      <c r="B3685" t="s">
        <v>18659</v>
      </c>
      <c r="C3685" t="s">
        <v>18657</v>
      </c>
      <c r="D3685" t="s">
        <v>18656</v>
      </c>
      <c r="E3685" t="s">
        <v>14199</v>
      </c>
      <c r="F3685" t="s">
        <v>4</v>
      </c>
      <c r="G3685" s="2">
        <v>43362</v>
      </c>
      <c r="H3685" s="1">
        <v>132328</v>
      </c>
      <c r="I3685" s="1">
        <v>61384.65</v>
      </c>
    </row>
    <row r="3686" spans="1:9" x14ac:dyDescent="0.25">
      <c r="A3686" t="s">
        <v>18654</v>
      </c>
      <c r="B3686" t="s">
        <v>18655</v>
      </c>
      <c r="C3686" t="s">
        <v>18653</v>
      </c>
      <c r="D3686" t="s">
        <v>18652</v>
      </c>
      <c r="E3686" t="s">
        <v>14199</v>
      </c>
      <c r="F3686" t="s">
        <v>42</v>
      </c>
      <c r="G3686" s="2">
        <v>43363</v>
      </c>
      <c r="H3686" s="1">
        <v>296735</v>
      </c>
      <c r="I3686" s="1">
        <v>132086.59</v>
      </c>
    </row>
    <row r="3687" spans="1:9" x14ac:dyDescent="0.25">
      <c r="A3687" t="s">
        <v>18650</v>
      </c>
      <c r="B3687" t="s">
        <v>18651</v>
      </c>
      <c r="C3687" t="s">
        <v>18649</v>
      </c>
      <c r="D3687" t="s">
        <v>18648</v>
      </c>
      <c r="E3687" t="s">
        <v>14199</v>
      </c>
      <c r="F3687" t="s">
        <v>42</v>
      </c>
      <c r="G3687" s="2">
        <v>43363</v>
      </c>
      <c r="H3687" s="1">
        <v>100221</v>
      </c>
      <c r="I3687" s="1">
        <v>50110.5</v>
      </c>
    </row>
    <row r="3688" spans="1:9" x14ac:dyDescent="0.25">
      <c r="A3688" t="s">
        <v>18646</v>
      </c>
      <c r="B3688" t="s">
        <v>18647</v>
      </c>
      <c r="C3688" t="s">
        <v>18645</v>
      </c>
      <c r="D3688" t="s">
        <v>18644</v>
      </c>
      <c r="E3688" t="s">
        <v>14199</v>
      </c>
      <c r="F3688" t="s">
        <v>42</v>
      </c>
      <c r="G3688" s="2">
        <v>43103</v>
      </c>
      <c r="H3688" s="1">
        <v>69107</v>
      </c>
      <c r="I3688" s="1">
        <v>27642.799999999999</v>
      </c>
    </row>
    <row r="3689" spans="1:9" x14ac:dyDescent="0.25">
      <c r="A3689" t="s">
        <v>18642</v>
      </c>
      <c r="B3689" t="s">
        <v>18643</v>
      </c>
      <c r="C3689" t="s">
        <v>18641</v>
      </c>
      <c r="D3689" t="s">
        <v>18640</v>
      </c>
      <c r="E3689" t="s">
        <v>14199</v>
      </c>
      <c r="F3689" t="s">
        <v>42</v>
      </c>
      <c r="G3689" s="2">
        <v>43362</v>
      </c>
      <c r="H3689" s="1">
        <v>179527</v>
      </c>
      <c r="I3689" s="1">
        <v>75924.98</v>
      </c>
    </row>
    <row r="3690" spans="1:9" x14ac:dyDescent="0.25">
      <c r="A3690" t="s">
        <v>18638</v>
      </c>
      <c r="B3690" t="s">
        <v>18639</v>
      </c>
      <c r="C3690" t="s">
        <v>18637</v>
      </c>
      <c r="D3690" t="s">
        <v>18636</v>
      </c>
      <c r="E3690" t="s">
        <v>14199</v>
      </c>
      <c r="F3690" t="s">
        <v>42</v>
      </c>
      <c r="G3690" s="2">
        <v>43375</v>
      </c>
      <c r="H3690" s="1">
        <v>14949</v>
      </c>
      <c r="I3690" s="1">
        <v>6278.58</v>
      </c>
    </row>
    <row r="3691" spans="1:9" x14ac:dyDescent="0.25">
      <c r="A3691" t="s">
        <v>18634</v>
      </c>
      <c r="B3691" t="s">
        <v>18635</v>
      </c>
      <c r="C3691" t="s">
        <v>18633</v>
      </c>
      <c r="D3691" t="s">
        <v>18632</v>
      </c>
      <c r="E3691" t="s">
        <v>14199</v>
      </c>
      <c r="F3691" t="s">
        <v>42</v>
      </c>
      <c r="G3691" s="2">
        <v>43375</v>
      </c>
      <c r="H3691" s="1">
        <v>8368</v>
      </c>
      <c r="I3691" s="1">
        <v>3514.56</v>
      </c>
    </row>
    <row r="3692" spans="1:9" x14ac:dyDescent="0.25">
      <c r="A3692" t="s">
        <v>18630</v>
      </c>
      <c r="B3692" t="s">
        <v>18631</v>
      </c>
      <c r="C3692" t="s">
        <v>10543</v>
      </c>
      <c r="D3692" t="s">
        <v>10542</v>
      </c>
      <c r="E3692" t="s">
        <v>14199</v>
      </c>
      <c r="F3692" t="s">
        <v>42</v>
      </c>
      <c r="G3692" s="2">
        <v>43133</v>
      </c>
      <c r="H3692" s="1">
        <v>49129</v>
      </c>
      <c r="I3692" s="1">
        <v>24239.7</v>
      </c>
    </row>
    <row r="3693" spans="1:9" x14ac:dyDescent="0.25">
      <c r="A3693" t="s">
        <v>18628</v>
      </c>
      <c r="B3693" t="s">
        <v>18629</v>
      </c>
      <c r="C3693" t="s">
        <v>18627</v>
      </c>
      <c r="D3693" t="s">
        <v>18626</v>
      </c>
      <c r="E3693" t="s">
        <v>14199</v>
      </c>
      <c r="F3693" t="s">
        <v>42</v>
      </c>
      <c r="G3693" s="2">
        <v>43350</v>
      </c>
      <c r="H3693" s="1">
        <v>740683</v>
      </c>
      <c r="I3693" s="1">
        <v>407375.65</v>
      </c>
    </row>
    <row r="3694" spans="1:9" x14ac:dyDescent="0.25">
      <c r="A3694" t="s">
        <v>18624</v>
      </c>
      <c r="B3694" t="s">
        <v>18625</v>
      </c>
      <c r="C3694" t="s">
        <v>18623</v>
      </c>
      <c r="D3694" t="s">
        <v>18622</v>
      </c>
      <c r="E3694" t="s">
        <v>14199</v>
      </c>
      <c r="F3694" t="s">
        <v>42</v>
      </c>
      <c r="G3694" s="2">
        <v>43171</v>
      </c>
      <c r="H3694" s="1">
        <v>17049</v>
      </c>
      <c r="I3694" s="1">
        <v>6971</v>
      </c>
    </row>
    <row r="3695" spans="1:9" x14ac:dyDescent="0.25">
      <c r="A3695" t="s">
        <v>18620</v>
      </c>
      <c r="B3695" t="s">
        <v>18621</v>
      </c>
      <c r="C3695" t="s">
        <v>18619</v>
      </c>
      <c r="D3695" t="s">
        <v>18618</v>
      </c>
      <c r="E3695" t="s">
        <v>14199</v>
      </c>
      <c r="F3695" t="s">
        <v>42</v>
      </c>
      <c r="G3695" s="2">
        <v>43342</v>
      </c>
      <c r="H3695" s="1">
        <v>527556</v>
      </c>
      <c r="I3695" s="1">
        <v>290155.8</v>
      </c>
    </row>
    <row r="3696" spans="1:9" x14ac:dyDescent="0.25">
      <c r="A3696" t="s">
        <v>18616</v>
      </c>
      <c r="B3696" t="s">
        <v>18617</v>
      </c>
      <c r="C3696" t="s">
        <v>18615</v>
      </c>
      <c r="D3696" t="s">
        <v>18614</v>
      </c>
      <c r="E3696" t="s">
        <v>14199</v>
      </c>
      <c r="F3696" t="s">
        <v>4</v>
      </c>
      <c r="G3696" s="2">
        <v>43425</v>
      </c>
      <c r="H3696" s="1">
        <v>291842</v>
      </c>
      <c r="I3696" s="1">
        <v>122573.64</v>
      </c>
    </row>
    <row r="3697" spans="1:9" x14ac:dyDescent="0.25">
      <c r="A3697" t="s">
        <v>18612</v>
      </c>
      <c r="B3697" t="s">
        <v>18613</v>
      </c>
      <c r="C3697" t="s">
        <v>18611</v>
      </c>
      <c r="D3697" t="s">
        <v>18610</v>
      </c>
      <c r="E3697" t="s">
        <v>14199</v>
      </c>
      <c r="F3697" t="s">
        <v>42</v>
      </c>
      <c r="G3697" s="2">
        <v>43375</v>
      </c>
      <c r="H3697" s="1">
        <v>42621</v>
      </c>
      <c r="I3697" s="1">
        <v>17900.82</v>
      </c>
    </row>
    <row r="3698" spans="1:9" x14ac:dyDescent="0.25">
      <c r="A3698" t="s">
        <v>18608</v>
      </c>
      <c r="B3698" t="s">
        <v>18609</v>
      </c>
      <c r="C3698" t="s">
        <v>18607</v>
      </c>
      <c r="D3698" t="s">
        <v>18606</v>
      </c>
      <c r="E3698" t="s">
        <v>14199</v>
      </c>
      <c r="F3698" t="s">
        <v>42</v>
      </c>
      <c r="G3698" s="2">
        <v>43375</v>
      </c>
      <c r="H3698" s="1">
        <v>39873</v>
      </c>
      <c r="I3698" s="1">
        <v>17049.14</v>
      </c>
    </row>
    <row r="3699" spans="1:9" x14ac:dyDescent="0.25">
      <c r="A3699" t="s">
        <v>18604</v>
      </c>
      <c r="B3699" t="s">
        <v>18605</v>
      </c>
      <c r="C3699" t="s">
        <v>18603</v>
      </c>
      <c r="D3699" t="s">
        <v>18602</v>
      </c>
      <c r="E3699" t="s">
        <v>14199</v>
      </c>
      <c r="F3699" t="s">
        <v>42</v>
      </c>
      <c r="G3699" s="2">
        <v>43425</v>
      </c>
      <c r="H3699" s="1">
        <v>198498</v>
      </c>
      <c r="I3699" s="1">
        <v>83369.16</v>
      </c>
    </row>
    <row r="3700" spans="1:9" x14ac:dyDescent="0.25">
      <c r="A3700" t="s">
        <v>18600</v>
      </c>
      <c r="B3700" t="s">
        <v>18601</v>
      </c>
      <c r="C3700" t="s">
        <v>18599</v>
      </c>
      <c r="D3700" t="s">
        <v>18598</v>
      </c>
      <c r="E3700" t="s">
        <v>14199</v>
      </c>
      <c r="F3700" t="s">
        <v>42</v>
      </c>
      <c r="G3700" s="2">
        <v>43411</v>
      </c>
      <c r="H3700" s="1">
        <v>995</v>
      </c>
      <c r="I3700" s="1">
        <v>497.5</v>
      </c>
    </row>
    <row r="3701" spans="1:9" x14ac:dyDescent="0.25">
      <c r="A3701" t="s">
        <v>18596</v>
      </c>
      <c r="B3701" t="s">
        <v>18597</v>
      </c>
      <c r="C3701" t="s">
        <v>18595</v>
      </c>
      <c r="D3701" t="s">
        <v>18594</v>
      </c>
      <c r="E3701" t="s">
        <v>14199</v>
      </c>
      <c r="F3701" t="s">
        <v>42</v>
      </c>
      <c r="G3701" s="2">
        <v>43418</v>
      </c>
      <c r="H3701" s="1">
        <v>6542</v>
      </c>
      <c r="I3701" s="1">
        <v>3271</v>
      </c>
    </row>
    <row r="3702" spans="1:9" x14ac:dyDescent="0.25">
      <c r="A3702" t="s">
        <v>18592</v>
      </c>
      <c r="B3702" t="s">
        <v>18593</v>
      </c>
      <c r="C3702" t="s">
        <v>18588</v>
      </c>
      <c r="D3702" t="s">
        <v>18591</v>
      </c>
      <c r="E3702" t="s">
        <v>14199</v>
      </c>
      <c r="F3702" t="s">
        <v>42</v>
      </c>
      <c r="G3702" s="2">
        <v>43342</v>
      </c>
      <c r="H3702" s="1">
        <v>9012</v>
      </c>
      <c r="I3702" s="1">
        <v>4506</v>
      </c>
    </row>
    <row r="3703" spans="1:9" x14ac:dyDescent="0.25">
      <c r="A3703" t="s">
        <v>18589</v>
      </c>
      <c r="B3703" t="s">
        <v>18590</v>
      </c>
      <c r="C3703" t="s">
        <v>18588</v>
      </c>
      <c r="D3703" t="s">
        <v>18587</v>
      </c>
      <c r="E3703" t="s">
        <v>14199</v>
      </c>
      <c r="F3703" t="s">
        <v>42</v>
      </c>
      <c r="G3703" s="2">
        <v>43342</v>
      </c>
      <c r="H3703" s="1">
        <v>9183</v>
      </c>
      <c r="I3703" s="1">
        <v>4591.5</v>
      </c>
    </row>
    <row r="3704" spans="1:9" x14ac:dyDescent="0.25">
      <c r="A3704" t="s">
        <v>18585</v>
      </c>
      <c r="B3704" t="s">
        <v>18586</v>
      </c>
      <c r="C3704" t="s">
        <v>18584</v>
      </c>
      <c r="D3704" t="s">
        <v>18583</v>
      </c>
      <c r="E3704" t="s">
        <v>14199</v>
      </c>
      <c r="F3704" t="s">
        <v>42</v>
      </c>
      <c r="G3704" s="2">
        <v>43342</v>
      </c>
      <c r="H3704" s="1">
        <v>16871</v>
      </c>
      <c r="I3704" s="1">
        <v>8435.5</v>
      </c>
    </row>
    <row r="3705" spans="1:9" x14ac:dyDescent="0.25">
      <c r="A3705" t="s">
        <v>18581</v>
      </c>
      <c r="B3705" t="s">
        <v>18582</v>
      </c>
      <c r="C3705" t="s">
        <v>18580</v>
      </c>
      <c r="D3705" t="s">
        <v>18579</v>
      </c>
      <c r="E3705" t="s">
        <v>14199</v>
      </c>
      <c r="F3705" t="s">
        <v>42</v>
      </c>
      <c r="G3705" s="2">
        <v>43382</v>
      </c>
      <c r="H3705" s="1">
        <v>25327</v>
      </c>
      <c r="I3705" s="1">
        <v>10637.34</v>
      </c>
    </row>
    <row r="3706" spans="1:9" x14ac:dyDescent="0.25">
      <c r="A3706" t="s">
        <v>18577</v>
      </c>
      <c r="B3706" t="s">
        <v>18578</v>
      </c>
      <c r="C3706" t="s">
        <v>18576</v>
      </c>
      <c r="D3706" t="s">
        <v>18575</v>
      </c>
      <c r="E3706" t="s">
        <v>14199</v>
      </c>
      <c r="F3706" t="s">
        <v>42</v>
      </c>
      <c r="G3706" s="2">
        <v>43376</v>
      </c>
      <c r="H3706" s="1">
        <v>22610</v>
      </c>
      <c r="I3706" s="1">
        <v>11305</v>
      </c>
    </row>
    <row r="3707" spans="1:9" x14ac:dyDescent="0.25">
      <c r="A3707" t="s">
        <v>18573</v>
      </c>
      <c r="B3707" t="s">
        <v>18574</v>
      </c>
      <c r="C3707" t="s">
        <v>18572</v>
      </c>
      <c r="D3707" t="s">
        <v>18571</v>
      </c>
      <c r="E3707" t="s">
        <v>14199</v>
      </c>
      <c r="F3707" t="s">
        <v>1729</v>
      </c>
      <c r="G3707" s="2">
        <v>43375</v>
      </c>
      <c r="H3707" s="1">
        <v>3574</v>
      </c>
      <c r="I3707" s="1">
        <v>1787</v>
      </c>
    </row>
    <row r="3708" spans="1:9" x14ac:dyDescent="0.25">
      <c r="A3708" t="s">
        <v>18569</v>
      </c>
      <c r="B3708" t="s">
        <v>18570</v>
      </c>
      <c r="C3708" t="s">
        <v>11050</v>
      </c>
      <c r="D3708" t="s">
        <v>11049</v>
      </c>
      <c r="E3708" t="s">
        <v>14199</v>
      </c>
      <c r="F3708" t="s">
        <v>4</v>
      </c>
      <c r="G3708" s="2">
        <v>43375</v>
      </c>
      <c r="H3708" s="1">
        <v>168812</v>
      </c>
      <c r="I3708" s="1">
        <v>74346.820000000007</v>
      </c>
    </row>
    <row r="3709" spans="1:9" x14ac:dyDescent="0.25">
      <c r="A3709" t="s">
        <v>18567</v>
      </c>
      <c r="B3709" t="s">
        <v>18568</v>
      </c>
      <c r="C3709" t="s">
        <v>18566</v>
      </c>
      <c r="D3709" t="s">
        <v>18565</v>
      </c>
      <c r="E3709" t="s">
        <v>14199</v>
      </c>
      <c r="F3709" t="s">
        <v>4</v>
      </c>
      <c r="G3709" s="2">
        <v>43375</v>
      </c>
      <c r="H3709" s="1">
        <v>35066</v>
      </c>
      <c r="I3709" s="1">
        <v>14727.72</v>
      </c>
    </row>
    <row r="3710" spans="1:9" x14ac:dyDescent="0.25">
      <c r="A3710" t="s">
        <v>18563</v>
      </c>
      <c r="B3710" t="s">
        <v>18564</v>
      </c>
      <c r="C3710" t="s">
        <v>3827</v>
      </c>
      <c r="D3710" t="s">
        <v>3826</v>
      </c>
      <c r="E3710" t="s">
        <v>14199</v>
      </c>
      <c r="F3710" t="s">
        <v>4</v>
      </c>
      <c r="G3710" s="2">
        <v>43420</v>
      </c>
      <c r="H3710" s="1">
        <v>60908</v>
      </c>
      <c r="I3710" s="1">
        <v>30454</v>
      </c>
    </row>
    <row r="3711" spans="1:9" x14ac:dyDescent="0.25">
      <c r="A3711" t="s">
        <v>18561</v>
      </c>
      <c r="B3711" t="s">
        <v>18562</v>
      </c>
      <c r="C3711" t="s">
        <v>18560</v>
      </c>
      <c r="D3711" t="s">
        <v>18559</v>
      </c>
      <c r="E3711" t="s">
        <v>14199</v>
      </c>
      <c r="F3711" t="s">
        <v>4</v>
      </c>
      <c r="G3711" s="2">
        <v>43388</v>
      </c>
      <c r="H3711" s="1">
        <v>20942</v>
      </c>
      <c r="I3711" s="1">
        <v>10471</v>
      </c>
    </row>
    <row r="3712" spans="1:9" x14ac:dyDescent="0.25">
      <c r="A3712" t="s">
        <v>18557</v>
      </c>
      <c r="B3712" t="s">
        <v>18558</v>
      </c>
      <c r="C3712" t="s">
        <v>18556</v>
      </c>
      <c r="D3712" t="s">
        <v>18555</v>
      </c>
      <c r="E3712" t="s">
        <v>14199</v>
      </c>
      <c r="F3712" t="s">
        <v>4</v>
      </c>
      <c r="G3712" s="2">
        <v>43375</v>
      </c>
      <c r="H3712" s="1">
        <v>11928</v>
      </c>
      <c r="I3712" s="1">
        <v>5009.76</v>
      </c>
    </row>
    <row r="3713" spans="1:9" x14ac:dyDescent="0.25">
      <c r="A3713" t="s">
        <v>18553</v>
      </c>
      <c r="B3713" t="s">
        <v>18554</v>
      </c>
      <c r="C3713" t="s">
        <v>9590</v>
      </c>
      <c r="D3713" t="s">
        <v>9589</v>
      </c>
      <c r="E3713" t="s">
        <v>14199</v>
      </c>
      <c r="F3713" t="s">
        <v>4</v>
      </c>
      <c r="G3713" s="2">
        <v>43375</v>
      </c>
      <c r="H3713" s="1">
        <v>67897</v>
      </c>
      <c r="I3713" s="1">
        <v>28747.23</v>
      </c>
    </row>
    <row r="3714" spans="1:9" x14ac:dyDescent="0.25">
      <c r="A3714" t="s">
        <v>18551</v>
      </c>
      <c r="B3714" t="s">
        <v>18552</v>
      </c>
      <c r="C3714" t="s">
        <v>12578</v>
      </c>
      <c r="D3714" t="s">
        <v>12577</v>
      </c>
      <c r="E3714" t="s">
        <v>14199</v>
      </c>
      <c r="F3714" t="s">
        <v>4</v>
      </c>
      <c r="G3714" s="2">
        <v>43369</v>
      </c>
      <c r="H3714" s="1">
        <v>36743</v>
      </c>
      <c r="I3714" s="1">
        <v>16836.14</v>
      </c>
    </row>
    <row r="3715" spans="1:9" x14ac:dyDescent="0.25">
      <c r="A3715" t="s">
        <v>18549</v>
      </c>
      <c r="B3715" t="s">
        <v>18550</v>
      </c>
      <c r="C3715" t="s">
        <v>18548</v>
      </c>
      <c r="D3715" t="s">
        <v>18547</v>
      </c>
      <c r="E3715" t="s">
        <v>14199</v>
      </c>
      <c r="F3715" t="s">
        <v>4</v>
      </c>
      <c r="G3715" s="2">
        <v>43392</v>
      </c>
      <c r="H3715" s="1">
        <v>156040</v>
      </c>
      <c r="I3715" s="1">
        <v>65536.800000000003</v>
      </c>
    </row>
    <row r="3716" spans="1:9" x14ac:dyDescent="0.25">
      <c r="A3716" t="s">
        <v>18545</v>
      </c>
      <c r="B3716" t="s">
        <v>18546</v>
      </c>
      <c r="C3716" t="s">
        <v>11075</v>
      </c>
      <c r="D3716" t="s">
        <v>11074</v>
      </c>
      <c r="E3716" t="s">
        <v>14199</v>
      </c>
      <c r="F3716" t="s">
        <v>42</v>
      </c>
      <c r="G3716" s="2">
        <v>43129</v>
      </c>
      <c r="H3716" s="1">
        <v>30122</v>
      </c>
      <c r="I3716" s="1">
        <v>15061</v>
      </c>
    </row>
    <row r="3717" spans="1:9" x14ac:dyDescent="0.25">
      <c r="A3717" t="s">
        <v>18543</v>
      </c>
      <c r="B3717" t="s">
        <v>18544</v>
      </c>
      <c r="C3717" t="s">
        <v>18542</v>
      </c>
      <c r="D3717" t="s">
        <v>18541</v>
      </c>
      <c r="E3717" t="s">
        <v>14199</v>
      </c>
      <c r="F3717" t="s">
        <v>4</v>
      </c>
      <c r="G3717" s="2">
        <v>43392</v>
      </c>
      <c r="H3717" s="1">
        <v>150504</v>
      </c>
      <c r="I3717" s="1">
        <v>69305.58</v>
      </c>
    </row>
    <row r="3718" spans="1:9" x14ac:dyDescent="0.25">
      <c r="A3718" t="s">
        <v>18539</v>
      </c>
      <c r="B3718" t="s">
        <v>18540</v>
      </c>
      <c r="C3718" t="s">
        <v>4217</v>
      </c>
      <c r="D3718" t="s">
        <v>4216</v>
      </c>
      <c r="E3718" t="s">
        <v>14199</v>
      </c>
      <c r="F3718" t="s">
        <v>42</v>
      </c>
      <c r="G3718" s="2">
        <v>43342</v>
      </c>
      <c r="H3718" s="1">
        <v>23483</v>
      </c>
      <c r="I3718" s="1">
        <v>11079.26</v>
      </c>
    </row>
    <row r="3719" spans="1:9" x14ac:dyDescent="0.25">
      <c r="A3719" t="s">
        <v>18537</v>
      </c>
      <c r="B3719" t="s">
        <v>18538</v>
      </c>
      <c r="C3719" t="s">
        <v>18536</v>
      </c>
      <c r="D3719" t="s">
        <v>18535</v>
      </c>
      <c r="E3719" t="s">
        <v>14199</v>
      </c>
      <c r="F3719" t="s">
        <v>4</v>
      </c>
      <c r="G3719" s="2">
        <v>43367</v>
      </c>
      <c r="H3719" s="1">
        <v>286113</v>
      </c>
      <c r="I3719" s="1">
        <v>120299.15</v>
      </c>
    </row>
    <row r="3720" spans="1:9" x14ac:dyDescent="0.25">
      <c r="A3720" t="s">
        <v>18533</v>
      </c>
      <c r="B3720" t="s">
        <v>18534</v>
      </c>
      <c r="C3720" t="s">
        <v>18532</v>
      </c>
      <c r="D3720" t="s">
        <v>18531</v>
      </c>
      <c r="E3720" t="s">
        <v>14199</v>
      </c>
      <c r="F3720" t="s">
        <v>42</v>
      </c>
      <c r="G3720" s="2">
        <v>43340</v>
      </c>
      <c r="H3720" s="1">
        <v>10103</v>
      </c>
      <c r="I3720" s="1">
        <v>4243.26</v>
      </c>
    </row>
    <row r="3721" spans="1:9" x14ac:dyDescent="0.25">
      <c r="A3721" t="s">
        <v>18529</v>
      </c>
      <c r="B3721" t="s">
        <v>18530</v>
      </c>
      <c r="C3721" t="s">
        <v>18528</v>
      </c>
      <c r="D3721" t="s">
        <v>18527</v>
      </c>
      <c r="E3721" t="s">
        <v>14199</v>
      </c>
      <c r="F3721" t="s">
        <v>42</v>
      </c>
      <c r="G3721" s="2">
        <v>43375</v>
      </c>
      <c r="H3721" s="1">
        <v>8965</v>
      </c>
      <c r="I3721" s="1">
        <v>3765.3</v>
      </c>
    </row>
    <row r="3722" spans="1:9" x14ac:dyDescent="0.25">
      <c r="A3722" t="s">
        <v>18525</v>
      </c>
      <c r="B3722" t="s">
        <v>18526</v>
      </c>
      <c r="C3722" t="s">
        <v>18524</v>
      </c>
      <c r="D3722" t="s">
        <v>18523</v>
      </c>
      <c r="E3722" t="s">
        <v>14199</v>
      </c>
      <c r="F3722" t="s">
        <v>42</v>
      </c>
      <c r="G3722" s="2">
        <v>43375</v>
      </c>
      <c r="H3722" s="1">
        <v>4972</v>
      </c>
      <c r="I3722" s="1">
        <v>2088.2399999999998</v>
      </c>
    </row>
    <row r="3723" spans="1:9" x14ac:dyDescent="0.25">
      <c r="A3723" t="s">
        <v>18521</v>
      </c>
      <c r="B3723" t="s">
        <v>18522</v>
      </c>
      <c r="C3723" t="s">
        <v>18520</v>
      </c>
      <c r="D3723" t="s">
        <v>18519</v>
      </c>
      <c r="E3723" t="s">
        <v>14199</v>
      </c>
      <c r="F3723" t="s">
        <v>42</v>
      </c>
      <c r="G3723" s="2">
        <v>43382</v>
      </c>
      <c r="H3723" s="1">
        <v>17820</v>
      </c>
      <c r="I3723" s="1">
        <v>8910</v>
      </c>
    </row>
    <row r="3724" spans="1:9" x14ac:dyDescent="0.25">
      <c r="A3724" t="s">
        <v>18517</v>
      </c>
      <c r="B3724" t="s">
        <v>18518</v>
      </c>
      <c r="C3724" t="s">
        <v>18516</v>
      </c>
      <c r="D3724" t="s">
        <v>18515</v>
      </c>
      <c r="E3724" t="s">
        <v>14199</v>
      </c>
      <c r="F3724" t="s">
        <v>42</v>
      </c>
      <c r="G3724" s="2">
        <v>43376</v>
      </c>
      <c r="H3724" s="1">
        <v>32265</v>
      </c>
      <c r="I3724" s="1">
        <v>16132.5</v>
      </c>
    </row>
    <row r="3725" spans="1:9" x14ac:dyDescent="0.25">
      <c r="A3725" t="s">
        <v>18513</v>
      </c>
      <c r="B3725" t="s">
        <v>18514</v>
      </c>
      <c r="C3725" t="s">
        <v>18512</v>
      </c>
      <c r="D3725" t="s">
        <v>18511</v>
      </c>
      <c r="E3725" t="s">
        <v>14199</v>
      </c>
      <c r="F3725" t="s">
        <v>42</v>
      </c>
      <c r="G3725" s="2">
        <v>43382</v>
      </c>
      <c r="H3725" s="1">
        <v>14529</v>
      </c>
      <c r="I3725" s="1">
        <v>6102.18</v>
      </c>
    </row>
    <row r="3726" spans="1:9" x14ac:dyDescent="0.25">
      <c r="A3726" t="s">
        <v>18509</v>
      </c>
      <c r="B3726" t="s">
        <v>18510</v>
      </c>
      <c r="C3726" t="s">
        <v>18508</v>
      </c>
      <c r="D3726" t="s">
        <v>18507</v>
      </c>
      <c r="E3726" t="s">
        <v>14199</v>
      </c>
      <c r="F3726" t="s">
        <v>42</v>
      </c>
      <c r="G3726" s="2">
        <v>43382</v>
      </c>
      <c r="H3726" s="1">
        <v>5999</v>
      </c>
      <c r="I3726" s="1">
        <v>2519.58</v>
      </c>
    </row>
    <row r="3727" spans="1:9" x14ac:dyDescent="0.25">
      <c r="A3727" t="s">
        <v>18505</v>
      </c>
      <c r="B3727" t="s">
        <v>18506</v>
      </c>
      <c r="C3727" t="s">
        <v>18504</v>
      </c>
      <c r="D3727" t="s">
        <v>18503</v>
      </c>
      <c r="E3727" t="s">
        <v>14199</v>
      </c>
      <c r="F3727" t="s">
        <v>42</v>
      </c>
      <c r="G3727" s="2">
        <v>43382</v>
      </c>
      <c r="H3727" s="1">
        <v>38175</v>
      </c>
      <c r="I3727" s="1">
        <v>16033.5</v>
      </c>
    </row>
    <row r="3728" spans="1:9" x14ac:dyDescent="0.25">
      <c r="A3728" t="s">
        <v>18501</v>
      </c>
      <c r="B3728" t="s">
        <v>18502</v>
      </c>
      <c r="C3728" t="s">
        <v>18500</v>
      </c>
      <c r="D3728" t="s">
        <v>18499</v>
      </c>
      <c r="E3728" t="s">
        <v>14199</v>
      </c>
      <c r="F3728" t="s">
        <v>42</v>
      </c>
      <c r="G3728" s="2">
        <v>43381</v>
      </c>
      <c r="H3728" s="1">
        <v>19496</v>
      </c>
      <c r="I3728" s="1">
        <v>10722.8</v>
      </c>
    </row>
    <row r="3729" spans="1:9" x14ac:dyDescent="0.25">
      <c r="A3729" t="s">
        <v>18497</v>
      </c>
      <c r="B3729" t="s">
        <v>18498</v>
      </c>
      <c r="C3729" t="s">
        <v>8686</v>
      </c>
      <c r="D3729" t="s">
        <v>8685</v>
      </c>
      <c r="E3729" t="s">
        <v>14199</v>
      </c>
      <c r="F3729" t="s">
        <v>42</v>
      </c>
      <c r="G3729" s="2">
        <v>43374</v>
      </c>
      <c r="H3729" s="1">
        <v>6151</v>
      </c>
      <c r="I3729" s="1">
        <v>3075.5</v>
      </c>
    </row>
    <row r="3730" spans="1:9" x14ac:dyDescent="0.25">
      <c r="A3730" t="s">
        <v>18495</v>
      </c>
      <c r="B3730" t="s">
        <v>18496</v>
      </c>
      <c r="C3730" t="s">
        <v>18494</v>
      </c>
      <c r="D3730" t="s">
        <v>18493</v>
      </c>
      <c r="E3730" t="s">
        <v>14199</v>
      </c>
      <c r="F3730" t="s">
        <v>42</v>
      </c>
      <c r="G3730" s="2">
        <v>43374</v>
      </c>
      <c r="H3730" s="1">
        <v>9316</v>
      </c>
      <c r="I3730" s="1">
        <v>4658</v>
      </c>
    </row>
    <row r="3731" spans="1:9" x14ac:dyDescent="0.25">
      <c r="A3731" t="s">
        <v>18491</v>
      </c>
      <c r="B3731" t="s">
        <v>18492</v>
      </c>
      <c r="C3731" t="s">
        <v>18490</v>
      </c>
      <c r="D3731" t="s">
        <v>18489</v>
      </c>
      <c r="E3731" t="s">
        <v>14199</v>
      </c>
      <c r="F3731" t="s">
        <v>42</v>
      </c>
      <c r="G3731" s="2">
        <v>43374</v>
      </c>
      <c r="H3731" s="1">
        <v>1477</v>
      </c>
      <c r="I3731" s="1">
        <v>738.5</v>
      </c>
    </row>
    <row r="3732" spans="1:9" x14ac:dyDescent="0.25">
      <c r="A3732" t="s">
        <v>18487</v>
      </c>
      <c r="B3732" t="s">
        <v>18488</v>
      </c>
      <c r="C3732" t="s">
        <v>18486</v>
      </c>
      <c r="D3732" t="s">
        <v>18485</v>
      </c>
      <c r="E3732" t="s">
        <v>14199</v>
      </c>
      <c r="F3732" t="s">
        <v>42</v>
      </c>
      <c r="G3732" s="2">
        <v>43374</v>
      </c>
      <c r="H3732" s="1">
        <v>1477</v>
      </c>
      <c r="I3732" s="1">
        <v>738.5</v>
      </c>
    </row>
    <row r="3733" spans="1:9" x14ac:dyDescent="0.25">
      <c r="A3733" t="s">
        <v>18483</v>
      </c>
      <c r="B3733" t="s">
        <v>18484</v>
      </c>
      <c r="C3733" t="s">
        <v>18482</v>
      </c>
      <c r="D3733" t="s">
        <v>18481</v>
      </c>
      <c r="E3733" t="s">
        <v>14199</v>
      </c>
      <c r="F3733" t="s">
        <v>42</v>
      </c>
      <c r="G3733" s="2">
        <v>43370</v>
      </c>
      <c r="H3733" s="1">
        <v>226153</v>
      </c>
      <c r="I3733" s="1">
        <v>124384.15</v>
      </c>
    </row>
    <row r="3734" spans="1:9" x14ac:dyDescent="0.25">
      <c r="A3734" t="s">
        <v>18479</v>
      </c>
      <c r="B3734" t="s">
        <v>18480</v>
      </c>
      <c r="C3734" t="s">
        <v>18475</v>
      </c>
      <c r="D3734" t="s">
        <v>18478</v>
      </c>
      <c r="E3734" t="s">
        <v>14199</v>
      </c>
      <c r="F3734" t="s">
        <v>42</v>
      </c>
      <c r="G3734" s="2">
        <v>43370</v>
      </c>
      <c r="H3734" s="1">
        <v>7668</v>
      </c>
      <c r="I3734" s="1">
        <v>3834</v>
      </c>
    </row>
    <row r="3735" spans="1:9" x14ac:dyDescent="0.25">
      <c r="A3735" t="s">
        <v>18476</v>
      </c>
      <c r="B3735" t="s">
        <v>18477</v>
      </c>
      <c r="C3735" t="s">
        <v>18475</v>
      </c>
      <c r="D3735" t="s">
        <v>18474</v>
      </c>
      <c r="E3735" t="s">
        <v>14199</v>
      </c>
      <c r="F3735" t="s">
        <v>42</v>
      </c>
      <c r="G3735" s="2">
        <v>43370</v>
      </c>
      <c r="H3735" s="1">
        <v>78422</v>
      </c>
      <c r="I3735" s="1">
        <v>39211</v>
      </c>
    </row>
    <row r="3736" spans="1:9" x14ac:dyDescent="0.25">
      <c r="A3736" t="s">
        <v>18472</v>
      </c>
      <c r="B3736" t="s">
        <v>18473</v>
      </c>
      <c r="C3736" t="s">
        <v>18471</v>
      </c>
      <c r="D3736" t="s">
        <v>18470</v>
      </c>
      <c r="E3736" t="s">
        <v>14199</v>
      </c>
      <c r="F3736" t="s">
        <v>42</v>
      </c>
      <c r="G3736" s="2">
        <v>43370</v>
      </c>
      <c r="H3736" s="1">
        <v>8013</v>
      </c>
      <c r="I3736" s="1">
        <v>4006.5</v>
      </c>
    </row>
    <row r="3737" spans="1:9" x14ac:dyDescent="0.25">
      <c r="A3737" t="s">
        <v>18468</v>
      </c>
      <c r="B3737" t="s">
        <v>18469</v>
      </c>
      <c r="C3737" t="s">
        <v>18467</v>
      </c>
      <c r="D3737" t="s">
        <v>18466</v>
      </c>
      <c r="E3737" t="s">
        <v>14199</v>
      </c>
      <c r="F3737" t="s">
        <v>4</v>
      </c>
      <c r="G3737" s="2">
        <v>43367</v>
      </c>
      <c r="H3737" s="1">
        <v>19302</v>
      </c>
      <c r="I3737" s="1">
        <v>10616.1</v>
      </c>
    </row>
    <row r="3738" spans="1:9" x14ac:dyDescent="0.25">
      <c r="A3738" t="s">
        <v>18464</v>
      </c>
      <c r="B3738" t="s">
        <v>18465</v>
      </c>
      <c r="C3738" t="s">
        <v>18463</v>
      </c>
      <c r="D3738" t="s">
        <v>18462</v>
      </c>
      <c r="E3738" t="s">
        <v>14199</v>
      </c>
      <c r="F3738" t="s">
        <v>4</v>
      </c>
      <c r="G3738" s="2">
        <v>43367</v>
      </c>
      <c r="H3738" s="1">
        <v>747632</v>
      </c>
      <c r="I3738" s="1">
        <v>411197.6</v>
      </c>
    </row>
    <row r="3739" spans="1:9" x14ac:dyDescent="0.25">
      <c r="A3739" t="s">
        <v>18460</v>
      </c>
      <c r="B3739" t="s">
        <v>18461</v>
      </c>
      <c r="C3739" t="s">
        <v>18459</v>
      </c>
      <c r="D3739" t="s">
        <v>18458</v>
      </c>
      <c r="E3739" t="s">
        <v>14199</v>
      </c>
      <c r="F3739" t="s">
        <v>4</v>
      </c>
      <c r="G3739" s="2">
        <v>43362</v>
      </c>
      <c r="H3739" s="1">
        <v>66122</v>
      </c>
      <c r="I3739" s="1">
        <v>33061</v>
      </c>
    </row>
    <row r="3740" spans="1:9" x14ac:dyDescent="0.25">
      <c r="A3740" t="s">
        <v>18456</v>
      </c>
      <c r="B3740" t="s">
        <v>18457</v>
      </c>
      <c r="C3740" t="s">
        <v>18455</v>
      </c>
      <c r="D3740" t="s">
        <v>18454</v>
      </c>
      <c r="E3740" t="s">
        <v>14199</v>
      </c>
      <c r="F3740" t="s">
        <v>4</v>
      </c>
      <c r="G3740" s="2">
        <v>43375</v>
      </c>
      <c r="H3740" s="1">
        <v>28192</v>
      </c>
      <c r="I3740" s="1">
        <v>11840.64</v>
      </c>
    </row>
    <row r="3741" spans="1:9" x14ac:dyDescent="0.25">
      <c r="A3741" t="s">
        <v>18452</v>
      </c>
      <c r="B3741" t="s">
        <v>18453</v>
      </c>
      <c r="C3741" t="s">
        <v>18451</v>
      </c>
      <c r="D3741" t="s">
        <v>18450</v>
      </c>
      <c r="E3741" t="s">
        <v>14199</v>
      </c>
      <c r="F3741" t="s">
        <v>4</v>
      </c>
      <c r="G3741" s="2">
        <v>43389</v>
      </c>
      <c r="H3741" s="1">
        <v>40778</v>
      </c>
      <c r="I3741" s="1">
        <v>17126.759999999998</v>
      </c>
    </row>
    <row r="3742" spans="1:9" x14ac:dyDescent="0.25">
      <c r="A3742" t="s">
        <v>18448</v>
      </c>
      <c r="B3742" t="s">
        <v>18449</v>
      </c>
      <c r="C3742" t="s">
        <v>18447</v>
      </c>
      <c r="D3742" t="s">
        <v>18446</v>
      </c>
      <c r="E3742" t="s">
        <v>14199</v>
      </c>
      <c r="F3742" t="s">
        <v>4</v>
      </c>
      <c r="G3742" s="2">
        <v>43375</v>
      </c>
      <c r="H3742" s="1">
        <v>3069</v>
      </c>
      <c r="I3742" s="1">
        <v>1448.98</v>
      </c>
    </row>
    <row r="3743" spans="1:9" x14ac:dyDescent="0.25">
      <c r="A3743" t="s">
        <v>18444</v>
      </c>
      <c r="B3743" t="s">
        <v>18445</v>
      </c>
      <c r="C3743" t="s">
        <v>18443</v>
      </c>
      <c r="D3743" t="s">
        <v>18442</v>
      </c>
      <c r="E3743" t="s">
        <v>14199</v>
      </c>
      <c r="F3743" t="s">
        <v>42</v>
      </c>
      <c r="G3743" s="2">
        <v>43340</v>
      </c>
      <c r="H3743" s="1">
        <v>583474</v>
      </c>
      <c r="I3743" s="1">
        <v>259647.72</v>
      </c>
    </row>
    <row r="3744" spans="1:9" x14ac:dyDescent="0.25">
      <c r="A3744" t="s">
        <v>18440</v>
      </c>
      <c r="B3744" t="s">
        <v>18441</v>
      </c>
      <c r="C3744" t="s">
        <v>18439</v>
      </c>
      <c r="D3744" t="s">
        <v>18438</v>
      </c>
      <c r="E3744" t="s">
        <v>14199</v>
      </c>
      <c r="F3744" t="s">
        <v>4</v>
      </c>
      <c r="G3744" s="2">
        <v>43350</v>
      </c>
      <c r="H3744" s="1">
        <v>195209</v>
      </c>
      <c r="I3744" s="1">
        <v>105386.35</v>
      </c>
    </row>
    <row r="3745" spans="1:9" x14ac:dyDescent="0.25">
      <c r="A3745" t="s">
        <v>18436</v>
      </c>
      <c r="B3745" t="s">
        <v>18437</v>
      </c>
      <c r="C3745" t="s">
        <v>18435</v>
      </c>
      <c r="D3745" t="s">
        <v>18434</v>
      </c>
      <c r="E3745" t="s">
        <v>14199</v>
      </c>
      <c r="F3745" t="s">
        <v>42</v>
      </c>
      <c r="G3745" s="2">
        <v>43350</v>
      </c>
      <c r="H3745" s="1">
        <v>1209479</v>
      </c>
      <c r="I3745" s="1">
        <v>526897.5</v>
      </c>
    </row>
    <row r="3746" spans="1:9" x14ac:dyDescent="0.25">
      <c r="A3746" t="s">
        <v>18432</v>
      </c>
      <c r="B3746" t="s">
        <v>18433</v>
      </c>
      <c r="C3746" t="s">
        <v>13518</v>
      </c>
      <c r="D3746" t="s">
        <v>13517</v>
      </c>
      <c r="E3746" t="s">
        <v>14199</v>
      </c>
      <c r="F3746" t="s">
        <v>42</v>
      </c>
      <c r="G3746" s="2">
        <v>43382</v>
      </c>
      <c r="H3746" s="1">
        <v>13753</v>
      </c>
      <c r="I3746" s="1">
        <v>5776.26</v>
      </c>
    </row>
    <row r="3747" spans="1:9" x14ac:dyDescent="0.25">
      <c r="A3747" t="s">
        <v>18430</v>
      </c>
      <c r="B3747" t="s">
        <v>18431</v>
      </c>
      <c r="C3747" t="s">
        <v>18429</v>
      </c>
      <c r="D3747" t="s">
        <v>18428</v>
      </c>
      <c r="E3747" t="s">
        <v>14199</v>
      </c>
      <c r="F3747" t="s">
        <v>4</v>
      </c>
      <c r="G3747" s="2">
        <v>43391</v>
      </c>
      <c r="H3747" s="1">
        <v>15874</v>
      </c>
      <c r="I3747" s="1">
        <v>7937</v>
      </c>
    </row>
    <row r="3748" spans="1:9" x14ac:dyDescent="0.25">
      <c r="A3748" t="s">
        <v>18426</v>
      </c>
      <c r="B3748" t="s">
        <v>18427</v>
      </c>
      <c r="C3748" t="s">
        <v>18425</v>
      </c>
      <c r="D3748" t="s">
        <v>18424</v>
      </c>
      <c r="E3748" t="s">
        <v>14199</v>
      </c>
      <c r="F3748" t="s">
        <v>4</v>
      </c>
      <c r="G3748" s="2">
        <v>43370</v>
      </c>
      <c r="H3748" s="1">
        <v>24194</v>
      </c>
      <c r="I3748" s="1">
        <v>10277.18</v>
      </c>
    </row>
    <row r="3749" spans="1:9" x14ac:dyDescent="0.25">
      <c r="A3749" t="s">
        <v>18422</v>
      </c>
      <c r="B3749" t="s">
        <v>18423</v>
      </c>
      <c r="C3749" t="s">
        <v>18421</v>
      </c>
      <c r="D3749" t="s">
        <v>18420</v>
      </c>
      <c r="E3749" t="s">
        <v>14199</v>
      </c>
      <c r="F3749" t="s">
        <v>4</v>
      </c>
      <c r="G3749" s="2">
        <v>43370</v>
      </c>
      <c r="H3749" s="1">
        <v>6059</v>
      </c>
      <c r="I3749" s="1">
        <v>2544.7800000000002</v>
      </c>
    </row>
    <row r="3750" spans="1:9" x14ac:dyDescent="0.25">
      <c r="A3750" t="s">
        <v>18418</v>
      </c>
      <c r="B3750" t="s">
        <v>18419</v>
      </c>
      <c r="C3750" t="s">
        <v>18417</v>
      </c>
      <c r="D3750" t="s">
        <v>18416</v>
      </c>
      <c r="E3750" t="s">
        <v>14199</v>
      </c>
      <c r="F3750" t="s">
        <v>4</v>
      </c>
      <c r="G3750" s="2">
        <v>43402</v>
      </c>
      <c r="H3750" s="1">
        <v>27700</v>
      </c>
      <c r="I3750" s="1">
        <v>13850</v>
      </c>
    </row>
    <row r="3751" spans="1:9" x14ac:dyDescent="0.25">
      <c r="A3751" t="s">
        <v>18414</v>
      </c>
      <c r="B3751" t="s">
        <v>18415</v>
      </c>
      <c r="C3751" t="s">
        <v>18413</v>
      </c>
      <c r="D3751" t="s">
        <v>18412</v>
      </c>
      <c r="E3751" t="s">
        <v>14199</v>
      </c>
      <c r="F3751" t="s">
        <v>4</v>
      </c>
      <c r="G3751" s="2">
        <v>43381</v>
      </c>
      <c r="H3751" s="1">
        <v>40277</v>
      </c>
      <c r="I3751" s="1">
        <v>20138.5</v>
      </c>
    </row>
    <row r="3752" spans="1:9" x14ac:dyDescent="0.25">
      <c r="A3752" t="s">
        <v>18410</v>
      </c>
      <c r="B3752" t="s">
        <v>18411</v>
      </c>
      <c r="C3752" t="s">
        <v>18409</v>
      </c>
      <c r="D3752" t="s">
        <v>18408</v>
      </c>
      <c r="E3752" t="s">
        <v>14199</v>
      </c>
      <c r="F3752" t="s">
        <v>42</v>
      </c>
      <c r="G3752" s="2">
        <v>43369</v>
      </c>
      <c r="H3752" s="1">
        <v>10481</v>
      </c>
      <c r="I3752" s="1">
        <v>4402.0200000000004</v>
      </c>
    </row>
    <row r="3753" spans="1:9" x14ac:dyDescent="0.25">
      <c r="A3753" t="s">
        <v>18406</v>
      </c>
      <c r="B3753" t="s">
        <v>18407</v>
      </c>
      <c r="C3753" t="s">
        <v>7734</v>
      </c>
      <c r="D3753" t="s">
        <v>7733</v>
      </c>
      <c r="E3753" t="s">
        <v>14199</v>
      </c>
      <c r="F3753" t="s">
        <v>42</v>
      </c>
      <c r="G3753" s="2">
        <v>43364</v>
      </c>
      <c r="H3753" s="1">
        <v>8076</v>
      </c>
      <c r="I3753" s="1">
        <v>3391.92</v>
      </c>
    </row>
    <row r="3754" spans="1:9" x14ac:dyDescent="0.25">
      <c r="A3754" t="s">
        <v>18404</v>
      </c>
      <c r="B3754" t="s">
        <v>18405</v>
      </c>
      <c r="C3754" t="s">
        <v>18403</v>
      </c>
      <c r="D3754" t="s">
        <v>18402</v>
      </c>
      <c r="E3754" t="s">
        <v>14199</v>
      </c>
      <c r="F3754" t="s">
        <v>42</v>
      </c>
      <c r="G3754" s="2">
        <v>43433</v>
      </c>
      <c r="H3754" s="1">
        <v>1129727</v>
      </c>
      <c r="I3754" s="1">
        <v>495946.94</v>
      </c>
    </row>
    <row r="3755" spans="1:9" x14ac:dyDescent="0.25">
      <c r="A3755" t="s">
        <v>18400</v>
      </c>
      <c r="B3755" t="s">
        <v>18401</v>
      </c>
      <c r="C3755" t="s">
        <v>18399</v>
      </c>
      <c r="D3755" t="s">
        <v>18398</v>
      </c>
      <c r="E3755" t="s">
        <v>14199</v>
      </c>
      <c r="F3755" t="s">
        <v>4</v>
      </c>
      <c r="G3755" s="2">
        <v>43444</v>
      </c>
      <c r="H3755" s="1">
        <v>343292</v>
      </c>
      <c r="I3755" s="1">
        <v>144413.91</v>
      </c>
    </row>
    <row r="3756" spans="1:9" x14ac:dyDescent="0.25">
      <c r="A3756" t="s">
        <v>18396</v>
      </c>
      <c r="B3756" t="s">
        <v>18397</v>
      </c>
      <c r="C3756" t="s">
        <v>8652</v>
      </c>
      <c r="D3756" t="s">
        <v>8651</v>
      </c>
      <c r="E3756" t="s">
        <v>14199</v>
      </c>
      <c r="F3756" t="s">
        <v>4</v>
      </c>
      <c r="G3756" s="2">
        <v>43370</v>
      </c>
      <c r="H3756" s="1">
        <v>173403</v>
      </c>
      <c r="I3756" s="1">
        <v>74063.179999999993</v>
      </c>
    </row>
    <row r="3757" spans="1:9" x14ac:dyDescent="0.25">
      <c r="A3757" t="s">
        <v>18394</v>
      </c>
      <c r="B3757" t="s">
        <v>18395</v>
      </c>
      <c r="C3757" t="s">
        <v>18393</v>
      </c>
      <c r="D3757" t="s">
        <v>18392</v>
      </c>
      <c r="E3757" t="s">
        <v>14199</v>
      </c>
      <c r="F3757" t="s">
        <v>4</v>
      </c>
      <c r="G3757" s="2">
        <v>43388</v>
      </c>
      <c r="H3757" s="1">
        <v>32108</v>
      </c>
      <c r="I3757" s="1">
        <v>13485.36</v>
      </c>
    </row>
    <row r="3758" spans="1:9" x14ac:dyDescent="0.25">
      <c r="A3758" t="s">
        <v>18390</v>
      </c>
      <c r="B3758" t="s">
        <v>18391</v>
      </c>
      <c r="C3758" t="s">
        <v>6581</v>
      </c>
      <c r="D3758" t="s">
        <v>6580</v>
      </c>
      <c r="E3758" t="s">
        <v>14199</v>
      </c>
      <c r="F3758" t="s">
        <v>4</v>
      </c>
      <c r="G3758" s="2">
        <v>43370</v>
      </c>
      <c r="H3758" s="1">
        <v>370819</v>
      </c>
      <c r="I3758" s="1">
        <v>159620.46</v>
      </c>
    </row>
    <row r="3759" spans="1:9" x14ac:dyDescent="0.25">
      <c r="A3759" t="s">
        <v>18388</v>
      </c>
      <c r="B3759" t="s">
        <v>18389</v>
      </c>
      <c r="C3759" t="s">
        <v>18387</v>
      </c>
      <c r="D3759" t="s">
        <v>18386</v>
      </c>
      <c r="E3759" t="s">
        <v>14199</v>
      </c>
      <c r="F3759" t="s">
        <v>4</v>
      </c>
      <c r="G3759" s="2">
        <v>43382</v>
      </c>
      <c r="H3759" s="1">
        <v>4099</v>
      </c>
      <c r="I3759" s="1">
        <v>2049.5</v>
      </c>
    </row>
    <row r="3760" spans="1:9" x14ac:dyDescent="0.25">
      <c r="A3760" t="s">
        <v>18384</v>
      </c>
      <c r="B3760" t="s">
        <v>18385</v>
      </c>
      <c r="C3760" t="s">
        <v>18383</v>
      </c>
      <c r="D3760" t="s">
        <v>18382</v>
      </c>
      <c r="E3760" t="s">
        <v>14199</v>
      </c>
      <c r="F3760" t="s">
        <v>4</v>
      </c>
      <c r="G3760" s="2">
        <v>43367</v>
      </c>
      <c r="H3760" s="1">
        <v>2150</v>
      </c>
      <c r="I3760" s="1">
        <v>903</v>
      </c>
    </row>
    <row r="3761" spans="1:9" x14ac:dyDescent="0.25">
      <c r="A3761" t="s">
        <v>18380</v>
      </c>
      <c r="B3761" t="s">
        <v>18381</v>
      </c>
      <c r="C3761" t="s">
        <v>2540</v>
      </c>
      <c r="D3761" t="s">
        <v>2539</v>
      </c>
      <c r="E3761" t="s">
        <v>14199</v>
      </c>
      <c r="F3761" t="s">
        <v>4</v>
      </c>
      <c r="G3761" s="2">
        <v>43378</v>
      </c>
      <c r="H3761" s="1">
        <v>60392</v>
      </c>
      <c r="I3761" s="1">
        <v>30196</v>
      </c>
    </row>
    <row r="3762" spans="1:9" x14ac:dyDescent="0.25">
      <c r="A3762" t="s">
        <v>18378</v>
      </c>
      <c r="B3762" t="s">
        <v>18379</v>
      </c>
      <c r="C3762" t="s">
        <v>18377</v>
      </c>
      <c r="D3762" t="s">
        <v>18376</v>
      </c>
      <c r="E3762" t="s">
        <v>14199</v>
      </c>
      <c r="F3762" t="s">
        <v>42</v>
      </c>
      <c r="G3762" s="2">
        <v>43349</v>
      </c>
      <c r="H3762" s="1">
        <v>474238</v>
      </c>
      <c r="I3762" s="1">
        <v>205171.01</v>
      </c>
    </row>
    <row r="3763" spans="1:9" x14ac:dyDescent="0.25">
      <c r="A3763" t="s">
        <v>18374</v>
      </c>
      <c r="B3763" t="s">
        <v>18375</v>
      </c>
      <c r="C3763" t="s">
        <v>18373</v>
      </c>
      <c r="D3763" t="s">
        <v>18372</v>
      </c>
      <c r="E3763" t="s">
        <v>14199</v>
      </c>
      <c r="F3763" t="s">
        <v>42</v>
      </c>
      <c r="G3763" s="2">
        <v>43350</v>
      </c>
      <c r="H3763" s="1">
        <v>183082</v>
      </c>
      <c r="I3763" s="1">
        <v>91541</v>
      </c>
    </row>
    <row r="3764" spans="1:9" x14ac:dyDescent="0.25">
      <c r="A3764" t="s">
        <v>18370</v>
      </c>
      <c r="B3764" t="s">
        <v>18371</v>
      </c>
      <c r="C3764" t="s">
        <v>18369</v>
      </c>
      <c r="D3764" t="s">
        <v>18368</v>
      </c>
      <c r="E3764" t="s">
        <v>14199</v>
      </c>
      <c r="F3764" t="s">
        <v>42</v>
      </c>
      <c r="G3764" s="2">
        <v>43368</v>
      </c>
      <c r="H3764" s="1">
        <v>1144</v>
      </c>
      <c r="I3764" s="1">
        <v>572</v>
      </c>
    </row>
    <row r="3765" spans="1:9" x14ac:dyDescent="0.25">
      <c r="A3765" t="s">
        <v>18366</v>
      </c>
      <c r="B3765" t="s">
        <v>18367</v>
      </c>
      <c r="C3765" t="s">
        <v>18365</v>
      </c>
      <c r="D3765" t="s">
        <v>18364</v>
      </c>
      <c r="E3765" t="s">
        <v>14199</v>
      </c>
      <c r="F3765" t="s">
        <v>42</v>
      </c>
      <c r="G3765" s="2">
        <v>43368</v>
      </c>
      <c r="H3765" s="1">
        <v>2512</v>
      </c>
      <c r="I3765" s="1">
        <v>1256</v>
      </c>
    </row>
    <row r="3766" spans="1:9" x14ac:dyDescent="0.25">
      <c r="A3766" t="s">
        <v>18362</v>
      </c>
      <c r="B3766" t="s">
        <v>18363</v>
      </c>
      <c r="C3766" t="s">
        <v>18361</v>
      </c>
      <c r="D3766" t="s">
        <v>18360</v>
      </c>
      <c r="E3766" t="s">
        <v>14199</v>
      </c>
      <c r="F3766" t="s">
        <v>42</v>
      </c>
      <c r="G3766" s="2">
        <v>43377</v>
      </c>
      <c r="H3766" s="1">
        <v>39846</v>
      </c>
      <c r="I3766" s="1">
        <v>16735.32</v>
      </c>
    </row>
    <row r="3767" spans="1:9" x14ac:dyDescent="0.25">
      <c r="A3767" t="s">
        <v>18358</v>
      </c>
      <c r="B3767" t="s">
        <v>18359</v>
      </c>
      <c r="C3767" t="s">
        <v>18357</v>
      </c>
      <c r="D3767" t="s">
        <v>18356</v>
      </c>
      <c r="E3767" t="s">
        <v>14199</v>
      </c>
      <c r="F3767" t="s">
        <v>42</v>
      </c>
      <c r="G3767" s="2">
        <v>43377</v>
      </c>
      <c r="H3767" s="1">
        <v>57514</v>
      </c>
      <c r="I3767" s="1">
        <v>24155.88</v>
      </c>
    </row>
    <row r="3768" spans="1:9" x14ac:dyDescent="0.25">
      <c r="A3768" t="s">
        <v>18354</v>
      </c>
      <c r="B3768" t="s">
        <v>18355</v>
      </c>
      <c r="C3768" t="s">
        <v>18353</v>
      </c>
      <c r="D3768" t="s">
        <v>18352</v>
      </c>
      <c r="E3768" t="s">
        <v>14199</v>
      </c>
      <c r="F3768" t="s">
        <v>42</v>
      </c>
      <c r="G3768" s="2">
        <v>43368</v>
      </c>
      <c r="H3768" s="1">
        <v>901296</v>
      </c>
      <c r="I3768" s="1">
        <v>492436.32</v>
      </c>
    </row>
    <row r="3769" spans="1:9" x14ac:dyDescent="0.25">
      <c r="A3769" t="s">
        <v>18350</v>
      </c>
      <c r="B3769" t="s">
        <v>18351</v>
      </c>
      <c r="C3769" t="s">
        <v>18349</v>
      </c>
      <c r="D3769" t="s">
        <v>18348</v>
      </c>
      <c r="E3769" t="s">
        <v>14199</v>
      </c>
      <c r="F3769" t="s">
        <v>42</v>
      </c>
      <c r="G3769" s="2">
        <v>43376</v>
      </c>
      <c r="H3769" s="1">
        <v>6296</v>
      </c>
      <c r="I3769" s="1">
        <v>3148</v>
      </c>
    </row>
    <row r="3770" spans="1:9" x14ac:dyDescent="0.25">
      <c r="A3770" t="s">
        <v>18346</v>
      </c>
      <c r="B3770" t="s">
        <v>18347</v>
      </c>
      <c r="C3770" t="s">
        <v>18345</v>
      </c>
      <c r="D3770" t="s">
        <v>18344</v>
      </c>
      <c r="E3770" t="s">
        <v>14199</v>
      </c>
      <c r="F3770" t="s">
        <v>42</v>
      </c>
      <c r="G3770" s="2">
        <v>43376</v>
      </c>
      <c r="H3770" s="1">
        <v>33373</v>
      </c>
      <c r="I3770" s="1">
        <v>16686.5</v>
      </c>
    </row>
    <row r="3771" spans="1:9" x14ac:dyDescent="0.25">
      <c r="A3771" t="s">
        <v>18342</v>
      </c>
      <c r="B3771" t="s">
        <v>18343</v>
      </c>
      <c r="C3771" t="s">
        <v>18341</v>
      </c>
      <c r="D3771" t="s">
        <v>18340</v>
      </c>
      <c r="E3771" t="s">
        <v>14199</v>
      </c>
      <c r="F3771" t="s">
        <v>42</v>
      </c>
      <c r="G3771" s="2">
        <v>43376</v>
      </c>
      <c r="H3771" s="1">
        <v>6909</v>
      </c>
      <c r="I3771" s="1">
        <v>3454.5</v>
      </c>
    </row>
    <row r="3772" spans="1:9" x14ac:dyDescent="0.25">
      <c r="A3772" t="s">
        <v>18338</v>
      </c>
      <c r="B3772" t="s">
        <v>18339</v>
      </c>
      <c r="C3772" t="s">
        <v>18337</v>
      </c>
      <c r="D3772" t="s">
        <v>18336</v>
      </c>
      <c r="E3772" t="s">
        <v>14199</v>
      </c>
      <c r="F3772" t="s">
        <v>4</v>
      </c>
      <c r="G3772" s="2">
        <v>43346</v>
      </c>
      <c r="H3772" s="1">
        <v>171025</v>
      </c>
      <c r="I3772" s="1">
        <v>78594.86</v>
      </c>
    </row>
    <row r="3773" spans="1:9" x14ac:dyDescent="0.25">
      <c r="A3773" t="s">
        <v>18334</v>
      </c>
      <c r="B3773" t="s">
        <v>18335</v>
      </c>
      <c r="C3773" t="s">
        <v>2874</v>
      </c>
      <c r="D3773" t="s">
        <v>2873</v>
      </c>
      <c r="E3773" t="s">
        <v>14199</v>
      </c>
      <c r="F3773" t="s">
        <v>4</v>
      </c>
      <c r="G3773" s="2">
        <v>43367</v>
      </c>
      <c r="H3773" s="1">
        <v>789746</v>
      </c>
      <c r="I3773" s="1">
        <v>335263.08</v>
      </c>
    </row>
    <row r="3774" spans="1:9" x14ac:dyDescent="0.25">
      <c r="A3774" t="s">
        <v>18332</v>
      </c>
      <c r="B3774" t="s">
        <v>18333</v>
      </c>
      <c r="C3774" t="s">
        <v>18331</v>
      </c>
      <c r="D3774" t="s">
        <v>18330</v>
      </c>
      <c r="E3774" t="s">
        <v>14199</v>
      </c>
      <c r="F3774" t="s">
        <v>42</v>
      </c>
      <c r="G3774" s="2">
        <v>43250</v>
      </c>
      <c r="H3774" s="1">
        <v>851783</v>
      </c>
      <c r="I3774" s="1">
        <v>340713.2</v>
      </c>
    </row>
    <row r="3775" spans="1:9" x14ac:dyDescent="0.25">
      <c r="A3775" t="s">
        <v>18328</v>
      </c>
      <c r="B3775" t="s">
        <v>18329</v>
      </c>
      <c r="C3775" t="s">
        <v>18327</v>
      </c>
      <c r="D3775" t="s">
        <v>18326</v>
      </c>
      <c r="E3775" t="s">
        <v>14199</v>
      </c>
      <c r="F3775" t="s">
        <v>42</v>
      </c>
      <c r="G3775" s="2">
        <v>43360</v>
      </c>
      <c r="H3775" s="1">
        <v>1557</v>
      </c>
      <c r="I3775" s="1">
        <v>653.94000000000005</v>
      </c>
    </row>
    <row r="3776" spans="1:9" x14ac:dyDescent="0.25">
      <c r="A3776" t="s">
        <v>18324</v>
      </c>
      <c r="B3776" t="s">
        <v>18325</v>
      </c>
      <c r="C3776" t="s">
        <v>18323</v>
      </c>
      <c r="D3776" t="s">
        <v>18322</v>
      </c>
      <c r="E3776" t="s">
        <v>14199</v>
      </c>
      <c r="F3776" t="s">
        <v>42</v>
      </c>
      <c r="G3776" s="2">
        <v>43360</v>
      </c>
      <c r="H3776" s="1">
        <v>10815</v>
      </c>
      <c r="I3776" s="1">
        <v>5270.17</v>
      </c>
    </row>
    <row r="3777" spans="1:9" x14ac:dyDescent="0.25">
      <c r="A3777" t="s">
        <v>18320</v>
      </c>
      <c r="B3777" t="s">
        <v>18321</v>
      </c>
      <c r="C3777" t="s">
        <v>18319</v>
      </c>
      <c r="D3777" t="s">
        <v>18318</v>
      </c>
      <c r="E3777" t="s">
        <v>14199</v>
      </c>
      <c r="F3777" t="s">
        <v>42</v>
      </c>
      <c r="G3777" s="2">
        <v>43360</v>
      </c>
      <c r="H3777" s="1">
        <v>107846</v>
      </c>
      <c r="I3777" s="1">
        <v>45295.32</v>
      </c>
    </row>
    <row r="3778" spans="1:9" x14ac:dyDescent="0.25">
      <c r="A3778" t="s">
        <v>18316</v>
      </c>
      <c r="B3778" t="s">
        <v>18317</v>
      </c>
      <c r="C3778" t="s">
        <v>18315</v>
      </c>
      <c r="D3778" t="s">
        <v>18314</v>
      </c>
      <c r="E3778" t="s">
        <v>14199</v>
      </c>
      <c r="F3778" t="s">
        <v>4</v>
      </c>
      <c r="G3778" s="2">
        <v>43360</v>
      </c>
      <c r="H3778" s="1">
        <v>99596</v>
      </c>
      <c r="I3778" s="1">
        <v>41830.32</v>
      </c>
    </row>
    <row r="3779" spans="1:9" x14ac:dyDescent="0.25">
      <c r="A3779" t="s">
        <v>18312</v>
      </c>
      <c r="B3779" t="s">
        <v>18313</v>
      </c>
      <c r="C3779" t="s">
        <v>4958</v>
      </c>
      <c r="D3779" t="s">
        <v>4957</v>
      </c>
      <c r="E3779" t="s">
        <v>14199</v>
      </c>
      <c r="F3779" t="s">
        <v>4</v>
      </c>
      <c r="G3779" s="2">
        <v>43389</v>
      </c>
      <c r="H3779" s="1">
        <v>53547</v>
      </c>
      <c r="I3779" s="1">
        <v>25299.43</v>
      </c>
    </row>
    <row r="3780" spans="1:9" x14ac:dyDescent="0.25">
      <c r="A3780" t="s">
        <v>18310</v>
      </c>
      <c r="B3780" t="s">
        <v>18311</v>
      </c>
      <c r="C3780" t="s">
        <v>6745</v>
      </c>
      <c r="D3780" t="s">
        <v>6744</v>
      </c>
      <c r="E3780" t="s">
        <v>14199</v>
      </c>
      <c r="F3780" t="s">
        <v>42</v>
      </c>
      <c r="G3780" s="2">
        <v>43377</v>
      </c>
      <c r="H3780" s="1">
        <v>879046</v>
      </c>
      <c r="I3780" s="1">
        <v>390062.62</v>
      </c>
    </row>
    <row r="3781" spans="1:9" x14ac:dyDescent="0.25">
      <c r="A3781" t="s">
        <v>18308</v>
      </c>
      <c r="B3781" t="s">
        <v>18309</v>
      </c>
      <c r="C3781" t="s">
        <v>7965</v>
      </c>
      <c r="D3781" t="s">
        <v>7964</v>
      </c>
      <c r="E3781" t="s">
        <v>14199</v>
      </c>
      <c r="F3781" t="s">
        <v>42</v>
      </c>
      <c r="G3781" s="2">
        <v>43390</v>
      </c>
      <c r="H3781" s="1">
        <v>29627</v>
      </c>
      <c r="I3781" s="1">
        <v>13211.34</v>
      </c>
    </row>
    <row r="3782" spans="1:9" x14ac:dyDescent="0.25">
      <c r="A3782" t="s">
        <v>18306</v>
      </c>
      <c r="B3782" t="s">
        <v>18307</v>
      </c>
      <c r="C3782" t="s">
        <v>18305</v>
      </c>
      <c r="D3782" t="s">
        <v>18304</v>
      </c>
      <c r="E3782" t="s">
        <v>14199</v>
      </c>
      <c r="F3782" t="s">
        <v>42</v>
      </c>
      <c r="G3782" s="2">
        <v>43369</v>
      </c>
      <c r="H3782" s="1">
        <v>83840</v>
      </c>
      <c r="I3782" s="1">
        <v>36395.279999999999</v>
      </c>
    </row>
    <row r="3783" spans="1:9" x14ac:dyDescent="0.25">
      <c r="A3783" t="s">
        <v>18302</v>
      </c>
      <c r="B3783" t="s">
        <v>18303</v>
      </c>
      <c r="C3783" t="s">
        <v>6547</v>
      </c>
      <c r="D3783" t="s">
        <v>6546</v>
      </c>
      <c r="E3783" t="s">
        <v>14199</v>
      </c>
      <c r="F3783" t="s">
        <v>4</v>
      </c>
      <c r="G3783" s="2">
        <v>43364</v>
      </c>
      <c r="H3783" s="1">
        <v>127121</v>
      </c>
      <c r="I3783" s="1">
        <v>58057.3</v>
      </c>
    </row>
    <row r="3784" spans="1:9" x14ac:dyDescent="0.25">
      <c r="A3784" t="s">
        <v>18300</v>
      </c>
      <c r="B3784" t="s">
        <v>18301</v>
      </c>
      <c r="C3784" t="s">
        <v>18299</v>
      </c>
      <c r="D3784" t="s">
        <v>18298</v>
      </c>
      <c r="E3784" t="s">
        <v>14199</v>
      </c>
      <c r="F3784" t="s">
        <v>4</v>
      </c>
      <c r="G3784" s="2">
        <v>43364</v>
      </c>
      <c r="H3784" s="1">
        <v>5525</v>
      </c>
      <c r="I3784" s="1">
        <v>2320.5</v>
      </c>
    </row>
    <row r="3785" spans="1:9" x14ac:dyDescent="0.25">
      <c r="A3785" t="s">
        <v>18296</v>
      </c>
      <c r="B3785" t="s">
        <v>18297</v>
      </c>
      <c r="C3785" t="s">
        <v>18295</v>
      </c>
      <c r="D3785" t="s">
        <v>18294</v>
      </c>
      <c r="E3785" t="s">
        <v>14199</v>
      </c>
      <c r="F3785" t="s">
        <v>42</v>
      </c>
      <c r="G3785" s="2">
        <v>43364</v>
      </c>
      <c r="H3785" s="1">
        <v>333644</v>
      </c>
      <c r="I3785" s="1">
        <v>151268.97</v>
      </c>
    </row>
    <row r="3786" spans="1:9" x14ac:dyDescent="0.25">
      <c r="A3786" t="s">
        <v>18292</v>
      </c>
      <c r="B3786" t="s">
        <v>18293</v>
      </c>
      <c r="C3786" t="s">
        <v>18291</v>
      </c>
      <c r="D3786" t="s">
        <v>18290</v>
      </c>
      <c r="E3786" t="s">
        <v>14199</v>
      </c>
      <c r="F3786" t="s">
        <v>42</v>
      </c>
      <c r="G3786" s="2">
        <v>43367</v>
      </c>
      <c r="H3786" s="1">
        <v>26007</v>
      </c>
      <c r="I3786" s="1">
        <v>10922.94</v>
      </c>
    </row>
    <row r="3787" spans="1:9" x14ac:dyDescent="0.25">
      <c r="A3787" t="s">
        <v>18288</v>
      </c>
      <c r="B3787" t="s">
        <v>18289</v>
      </c>
      <c r="C3787" t="s">
        <v>18287</v>
      </c>
      <c r="D3787" t="s">
        <v>18286</v>
      </c>
      <c r="E3787" t="s">
        <v>14199</v>
      </c>
      <c r="F3787" t="s">
        <v>42</v>
      </c>
      <c r="G3787" s="2">
        <v>43378</v>
      </c>
      <c r="H3787" s="1">
        <v>36346</v>
      </c>
      <c r="I3787" s="1">
        <v>15863.97</v>
      </c>
    </row>
    <row r="3788" spans="1:9" x14ac:dyDescent="0.25">
      <c r="A3788" t="s">
        <v>18284</v>
      </c>
      <c r="B3788" t="s">
        <v>18285</v>
      </c>
      <c r="C3788" t="s">
        <v>5122</v>
      </c>
      <c r="D3788" t="s">
        <v>5121</v>
      </c>
      <c r="E3788" t="s">
        <v>14199</v>
      </c>
      <c r="F3788" t="s">
        <v>42</v>
      </c>
      <c r="G3788" s="2">
        <v>43350</v>
      </c>
      <c r="H3788" s="1">
        <v>24782</v>
      </c>
      <c r="I3788" s="1">
        <v>10408.44</v>
      </c>
    </row>
    <row r="3789" spans="1:9" x14ac:dyDescent="0.25">
      <c r="A3789" t="s">
        <v>18282</v>
      </c>
      <c r="B3789" t="s">
        <v>18283</v>
      </c>
      <c r="C3789" t="s">
        <v>11792</v>
      </c>
      <c r="D3789" t="s">
        <v>11791</v>
      </c>
      <c r="E3789" t="s">
        <v>14199</v>
      </c>
      <c r="F3789" t="s">
        <v>42</v>
      </c>
      <c r="G3789" s="2">
        <v>43343</v>
      </c>
      <c r="H3789" s="1">
        <v>266812</v>
      </c>
      <c r="I3789" s="1">
        <v>142415.70000000001</v>
      </c>
    </row>
    <row r="3790" spans="1:9" x14ac:dyDescent="0.25">
      <c r="A3790" t="s">
        <v>18280</v>
      </c>
      <c r="B3790" t="s">
        <v>18281</v>
      </c>
      <c r="C3790" t="s">
        <v>9382</v>
      </c>
      <c r="D3790" t="s">
        <v>9381</v>
      </c>
      <c r="E3790" t="s">
        <v>14199</v>
      </c>
      <c r="F3790" t="s">
        <v>42</v>
      </c>
      <c r="G3790" s="2">
        <v>43103</v>
      </c>
      <c r="H3790" s="1">
        <v>1439420</v>
      </c>
      <c r="I3790" s="1">
        <v>592422.69999999995</v>
      </c>
    </row>
    <row r="3791" spans="1:9" x14ac:dyDescent="0.25">
      <c r="A3791" t="s">
        <v>18278</v>
      </c>
      <c r="B3791" t="s">
        <v>18279</v>
      </c>
      <c r="C3791" t="s">
        <v>18277</v>
      </c>
      <c r="D3791" t="s">
        <v>18276</v>
      </c>
      <c r="E3791" t="s">
        <v>14199</v>
      </c>
      <c r="F3791" t="s">
        <v>42</v>
      </c>
      <c r="G3791" s="2">
        <v>43367</v>
      </c>
      <c r="H3791" s="1">
        <v>112936</v>
      </c>
      <c r="I3791" s="1">
        <v>47433.120000000003</v>
      </c>
    </row>
    <row r="3792" spans="1:9" x14ac:dyDescent="0.25">
      <c r="A3792" t="s">
        <v>18274</v>
      </c>
      <c r="B3792" t="s">
        <v>18275</v>
      </c>
      <c r="C3792" t="s">
        <v>18273</v>
      </c>
      <c r="D3792" t="s">
        <v>18272</v>
      </c>
      <c r="E3792" t="s">
        <v>14199</v>
      </c>
      <c r="F3792" t="s">
        <v>42</v>
      </c>
      <c r="G3792" s="2">
        <v>43370</v>
      </c>
      <c r="H3792" s="1">
        <v>195587</v>
      </c>
      <c r="I3792" s="1">
        <v>84295.31</v>
      </c>
    </row>
    <row r="3793" spans="1:9" x14ac:dyDescent="0.25">
      <c r="A3793" t="s">
        <v>18270</v>
      </c>
      <c r="B3793" t="s">
        <v>18271</v>
      </c>
      <c r="C3793" t="s">
        <v>18269</v>
      </c>
      <c r="D3793" t="s">
        <v>18268</v>
      </c>
      <c r="E3793" t="s">
        <v>14199</v>
      </c>
      <c r="F3793" t="s">
        <v>4</v>
      </c>
      <c r="G3793" s="2">
        <v>43340</v>
      </c>
      <c r="H3793" s="1">
        <v>487234</v>
      </c>
      <c r="I3793" s="1">
        <v>208628.36</v>
      </c>
    </row>
    <row r="3794" spans="1:9" x14ac:dyDescent="0.25">
      <c r="A3794" t="s">
        <v>18266</v>
      </c>
      <c r="B3794" t="s">
        <v>18267</v>
      </c>
      <c r="C3794" t="s">
        <v>18265</v>
      </c>
      <c r="D3794" t="s">
        <v>18264</v>
      </c>
      <c r="E3794" t="s">
        <v>14199</v>
      </c>
      <c r="F3794" t="s">
        <v>42</v>
      </c>
      <c r="G3794" s="2">
        <v>43388</v>
      </c>
      <c r="H3794" s="1">
        <v>26169</v>
      </c>
      <c r="I3794" s="1">
        <v>13084.5</v>
      </c>
    </row>
    <row r="3795" spans="1:9" x14ac:dyDescent="0.25">
      <c r="A3795" t="s">
        <v>18262</v>
      </c>
      <c r="B3795" t="s">
        <v>18263</v>
      </c>
      <c r="C3795" t="s">
        <v>18261</v>
      </c>
      <c r="D3795" t="s">
        <v>18260</v>
      </c>
      <c r="E3795" t="s">
        <v>14199</v>
      </c>
      <c r="F3795" t="s">
        <v>42</v>
      </c>
      <c r="G3795" s="2">
        <v>43369</v>
      </c>
      <c r="H3795" s="1">
        <v>46793</v>
      </c>
      <c r="I3795" s="1">
        <v>19653.060000000001</v>
      </c>
    </row>
    <row r="3796" spans="1:9" x14ac:dyDescent="0.25">
      <c r="A3796" t="s">
        <v>18258</v>
      </c>
      <c r="B3796" t="s">
        <v>18259</v>
      </c>
      <c r="C3796" t="s">
        <v>18257</v>
      </c>
      <c r="D3796" t="s">
        <v>18256</v>
      </c>
      <c r="E3796" t="s">
        <v>14199</v>
      </c>
      <c r="F3796" t="s">
        <v>4</v>
      </c>
      <c r="G3796" s="2">
        <v>43395</v>
      </c>
      <c r="H3796" s="1">
        <v>8319</v>
      </c>
      <c r="I3796" s="1">
        <v>3493.98</v>
      </c>
    </row>
    <row r="3797" spans="1:9" x14ac:dyDescent="0.25">
      <c r="A3797" t="s">
        <v>18254</v>
      </c>
      <c r="B3797" t="s">
        <v>18255</v>
      </c>
      <c r="C3797" t="s">
        <v>18253</v>
      </c>
      <c r="D3797" t="s">
        <v>18252</v>
      </c>
      <c r="E3797" t="s">
        <v>14199</v>
      </c>
      <c r="F3797" t="s">
        <v>4</v>
      </c>
      <c r="G3797" s="2">
        <v>43395</v>
      </c>
      <c r="H3797" s="1">
        <v>822591</v>
      </c>
      <c r="I3797" s="1">
        <v>377367.82</v>
      </c>
    </row>
    <row r="3798" spans="1:9" x14ac:dyDescent="0.25">
      <c r="A3798" t="s">
        <v>18250</v>
      </c>
      <c r="B3798" t="s">
        <v>18251</v>
      </c>
      <c r="C3798" t="s">
        <v>18249</v>
      </c>
      <c r="D3798" t="s">
        <v>18248</v>
      </c>
      <c r="E3798" t="s">
        <v>14199</v>
      </c>
      <c r="F3798" t="s">
        <v>42</v>
      </c>
      <c r="G3798" s="2">
        <v>43370</v>
      </c>
      <c r="H3798" s="1">
        <v>3808</v>
      </c>
      <c r="I3798" s="1">
        <v>1904</v>
      </c>
    </row>
    <row r="3799" spans="1:9" x14ac:dyDescent="0.25">
      <c r="A3799" t="s">
        <v>18246</v>
      </c>
      <c r="B3799" t="s">
        <v>18247</v>
      </c>
      <c r="C3799" t="s">
        <v>18245</v>
      </c>
      <c r="D3799" t="s">
        <v>18244</v>
      </c>
      <c r="E3799" t="s">
        <v>14199</v>
      </c>
      <c r="F3799" t="s">
        <v>42</v>
      </c>
      <c r="G3799" s="2">
        <v>43412</v>
      </c>
      <c r="H3799" s="1">
        <v>44676</v>
      </c>
      <c r="I3799" s="1">
        <v>19027.82</v>
      </c>
    </row>
    <row r="3800" spans="1:9" x14ac:dyDescent="0.25">
      <c r="A3800" t="s">
        <v>18242</v>
      </c>
      <c r="B3800" t="s">
        <v>18243</v>
      </c>
      <c r="C3800" t="s">
        <v>6573</v>
      </c>
      <c r="D3800" t="s">
        <v>6572</v>
      </c>
      <c r="E3800" t="s">
        <v>14199</v>
      </c>
      <c r="F3800" t="s">
        <v>42</v>
      </c>
      <c r="G3800" s="2">
        <v>43370</v>
      </c>
      <c r="H3800" s="1">
        <v>11760</v>
      </c>
      <c r="I3800" s="1">
        <v>5557.48</v>
      </c>
    </row>
    <row r="3801" spans="1:9" x14ac:dyDescent="0.25">
      <c r="A3801" t="s">
        <v>18240</v>
      </c>
      <c r="B3801" t="s">
        <v>18241</v>
      </c>
      <c r="C3801" t="s">
        <v>5174</v>
      </c>
      <c r="D3801" t="s">
        <v>5173</v>
      </c>
      <c r="E3801" t="s">
        <v>14199</v>
      </c>
      <c r="F3801" t="s">
        <v>42</v>
      </c>
      <c r="G3801" s="2">
        <v>43350</v>
      </c>
      <c r="H3801" s="1">
        <v>28610</v>
      </c>
      <c r="I3801" s="1">
        <v>12016.2</v>
      </c>
    </row>
    <row r="3802" spans="1:9" x14ac:dyDescent="0.25">
      <c r="A3802" t="s">
        <v>18238</v>
      </c>
      <c r="B3802" t="s">
        <v>18239</v>
      </c>
      <c r="C3802" t="s">
        <v>18237</v>
      </c>
      <c r="D3802" t="s">
        <v>18236</v>
      </c>
      <c r="E3802" t="s">
        <v>14199</v>
      </c>
      <c r="F3802" t="s">
        <v>42</v>
      </c>
      <c r="G3802" s="2">
        <v>43172</v>
      </c>
      <c r="H3802" s="1">
        <v>16802</v>
      </c>
      <c r="I3802" s="1">
        <v>8081.8</v>
      </c>
    </row>
    <row r="3803" spans="1:9" x14ac:dyDescent="0.25">
      <c r="A3803" t="s">
        <v>18234</v>
      </c>
      <c r="B3803" t="s">
        <v>18235</v>
      </c>
      <c r="C3803" t="s">
        <v>18230</v>
      </c>
      <c r="D3803" t="s">
        <v>18233</v>
      </c>
      <c r="E3803" t="s">
        <v>14199</v>
      </c>
      <c r="F3803" t="s">
        <v>42</v>
      </c>
      <c r="G3803" s="2">
        <v>43343</v>
      </c>
      <c r="H3803" s="1">
        <v>33587</v>
      </c>
      <c r="I3803" s="1">
        <v>14106.54</v>
      </c>
    </row>
    <row r="3804" spans="1:9" x14ac:dyDescent="0.25">
      <c r="A3804" t="s">
        <v>18231</v>
      </c>
      <c r="B3804" t="s">
        <v>18232</v>
      </c>
      <c r="C3804" t="s">
        <v>18230</v>
      </c>
      <c r="D3804" t="s">
        <v>18229</v>
      </c>
      <c r="E3804" t="s">
        <v>14199</v>
      </c>
      <c r="F3804" t="s">
        <v>42</v>
      </c>
      <c r="G3804" s="2">
        <v>43343</v>
      </c>
      <c r="H3804" s="1">
        <v>27874</v>
      </c>
      <c r="I3804" s="1">
        <v>11707.08</v>
      </c>
    </row>
    <row r="3805" spans="1:9" x14ac:dyDescent="0.25">
      <c r="A3805" t="s">
        <v>18227</v>
      </c>
      <c r="B3805" t="s">
        <v>18228</v>
      </c>
      <c r="C3805" t="s">
        <v>18226</v>
      </c>
      <c r="D3805" t="s">
        <v>18225</v>
      </c>
      <c r="E3805" t="s">
        <v>14199</v>
      </c>
      <c r="F3805" t="s">
        <v>42</v>
      </c>
      <c r="G3805" s="2">
        <v>43375</v>
      </c>
      <c r="H3805" s="1">
        <v>25277</v>
      </c>
      <c r="I3805" s="1">
        <v>10616.34</v>
      </c>
    </row>
    <row r="3806" spans="1:9" x14ac:dyDescent="0.25">
      <c r="A3806" t="s">
        <v>18223</v>
      </c>
      <c r="B3806" t="s">
        <v>18224</v>
      </c>
      <c r="C3806" t="s">
        <v>18222</v>
      </c>
      <c r="D3806" t="s">
        <v>18221</v>
      </c>
      <c r="E3806" t="s">
        <v>14199</v>
      </c>
      <c r="F3806" t="s">
        <v>42</v>
      </c>
      <c r="G3806" s="2">
        <v>43367</v>
      </c>
      <c r="H3806" s="1">
        <v>7988</v>
      </c>
      <c r="I3806" s="1">
        <v>3354.96</v>
      </c>
    </row>
    <row r="3807" spans="1:9" x14ac:dyDescent="0.25">
      <c r="A3807" t="s">
        <v>18219</v>
      </c>
      <c r="B3807" t="s">
        <v>18220</v>
      </c>
      <c r="C3807" t="s">
        <v>18218</v>
      </c>
      <c r="D3807" t="s">
        <v>18217</v>
      </c>
      <c r="E3807" t="s">
        <v>14199</v>
      </c>
      <c r="F3807" t="s">
        <v>42</v>
      </c>
      <c r="G3807" s="2">
        <v>43378</v>
      </c>
      <c r="H3807" s="1">
        <v>2971</v>
      </c>
      <c r="I3807" s="1">
        <v>1251.5899999999999</v>
      </c>
    </row>
    <row r="3808" spans="1:9" x14ac:dyDescent="0.25">
      <c r="A3808" t="s">
        <v>18215</v>
      </c>
      <c r="B3808" t="s">
        <v>18216</v>
      </c>
      <c r="C3808" t="s">
        <v>18214</v>
      </c>
      <c r="D3808" t="s">
        <v>18213</v>
      </c>
      <c r="E3808" t="s">
        <v>14199</v>
      </c>
      <c r="F3808" t="s">
        <v>42</v>
      </c>
      <c r="G3808" s="2">
        <v>43362</v>
      </c>
      <c r="H3808" s="1">
        <v>3045</v>
      </c>
      <c r="I3808" s="1">
        <v>1278.9000000000001</v>
      </c>
    </row>
    <row r="3809" spans="1:9" x14ac:dyDescent="0.25">
      <c r="A3809" t="s">
        <v>18211</v>
      </c>
      <c r="B3809" t="s">
        <v>18212</v>
      </c>
      <c r="C3809" t="s">
        <v>18210</v>
      </c>
      <c r="D3809" t="s">
        <v>18209</v>
      </c>
      <c r="E3809" t="s">
        <v>14199</v>
      </c>
      <c r="F3809" t="s">
        <v>42</v>
      </c>
      <c r="G3809" s="2">
        <v>43362</v>
      </c>
      <c r="H3809" s="1">
        <v>3581</v>
      </c>
      <c r="I3809" s="1">
        <v>1504.02</v>
      </c>
    </row>
    <row r="3810" spans="1:9" x14ac:dyDescent="0.25">
      <c r="A3810" t="s">
        <v>18207</v>
      </c>
      <c r="B3810" t="s">
        <v>18208</v>
      </c>
      <c r="C3810" t="s">
        <v>2512</v>
      </c>
      <c r="D3810" t="s">
        <v>2511</v>
      </c>
      <c r="E3810" t="s">
        <v>14199</v>
      </c>
      <c r="F3810" t="s">
        <v>42</v>
      </c>
      <c r="G3810" s="2">
        <v>43363</v>
      </c>
      <c r="H3810" s="1">
        <v>119021</v>
      </c>
      <c r="I3810" s="1">
        <v>56135.06</v>
      </c>
    </row>
    <row r="3811" spans="1:9" x14ac:dyDescent="0.25">
      <c r="A3811" t="s">
        <v>18205</v>
      </c>
      <c r="B3811" t="s">
        <v>18206</v>
      </c>
      <c r="C3811" t="s">
        <v>18204</v>
      </c>
      <c r="D3811" t="s">
        <v>18203</v>
      </c>
      <c r="E3811" t="s">
        <v>14199</v>
      </c>
      <c r="F3811" t="s">
        <v>42</v>
      </c>
      <c r="G3811" s="2">
        <v>43362</v>
      </c>
      <c r="H3811" s="1">
        <v>13750</v>
      </c>
      <c r="I3811" s="1">
        <v>6875</v>
      </c>
    </row>
    <row r="3812" spans="1:9" x14ac:dyDescent="0.25">
      <c r="A3812" t="s">
        <v>18201</v>
      </c>
      <c r="B3812" t="s">
        <v>18202</v>
      </c>
      <c r="C3812" t="s">
        <v>18200</v>
      </c>
      <c r="D3812" t="s">
        <v>18199</v>
      </c>
      <c r="E3812" t="s">
        <v>14199</v>
      </c>
      <c r="F3812" t="s">
        <v>42</v>
      </c>
      <c r="G3812" s="2">
        <v>43368</v>
      </c>
      <c r="H3812" s="1">
        <v>41974</v>
      </c>
      <c r="I3812" s="1">
        <v>20987</v>
      </c>
    </row>
    <row r="3813" spans="1:9" x14ac:dyDescent="0.25">
      <c r="A3813" t="s">
        <v>18197</v>
      </c>
      <c r="B3813" t="s">
        <v>18198</v>
      </c>
      <c r="C3813" t="s">
        <v>18196</v>
      </c>
      <c r="D3813" t="s">
        <v>18195</v>
      </c>
      <c r="E3813" t="s">
        <v>14199</v>
      </c>
      <c r="F3813" t="s">
        <v>42</v>
      </c>
      <c r="G3813" s="2">
        <v>43377</v>
      </c>
      <c r="H3813" s="1">
        <v>115310</v>
      </c>
      <c r="I3813" s="1">
        <v>63420.5</v>
      </c>
    </row>
    <row r="3814" spans="1:9" x14ac:dyDescent="0.25">
      <c r="A3814" t="s">
        <v>18193</v>
      </c>
      <c r="B3814" t="s">
        <v>18194</v>
      </c>
      <c r="C3814" t="s">
        <v>18192</v>
      </c>
      <c r="D3814" t="s">
        <v>18191</v>
      </c>
      <c r="E3814" t="s">
        <v>14199</v>
      </c>
      <c r="F3814" t="s">
        <v>42</v>
      </c>
      <c r="G3814" s="2">
        <v>43377</v>
      </c>
      <c r="H3814" s="1">
        <v>149074</v>
      </c>
      <c r="I3814" s="1">
        <v>81990.7</v>
      </c>
    </row>
    <row r="3815" spans="1:9" x14ac:dyDescent="0.25">
      <c r="A3815" t="s">
        <v>18189</v>
      </c>
      <c r="B3815" t="s">
        <v>18190</v>
      </c>
      <c r="C3815" t="s">
        <v>18188</v>
      </c>
      <c r="D3815" t="s">
        <v>18187</v>
      </c>
      <c r="E3815" t="s">
        <v>14199</v>
      </c>
      <c r="F3815" t="s">
        <v>42</v>
      </c>
      <c r="G3815" s="2">
        <v>43117</v>
      </c>
      <c r="H3815" s="1">
        <v>114508</v>
      </c>
      <c r="I3815" s="1">
        <v>45803.199999999997</v>
      </c>
    </row>
    <row r="3816" spans="1:9" x14ac:dyDescent="0.25">
      <c r="A3816" t="s">
        <v>18185</v>
      </c>
      <c r="B3816" t="s">
        <v>18186</v>
      </c>
      <c r="C3816" t="s">
        <v>8435</v>
      </c>
      <c r="D3816" t="s">
        <v>8434</v>
      </c>
      <c r="E3816" t="s">
        <v>14199</v>
      </c>
      <c r="F3816" t="s">
        <v>42</v>
      </c>
      <c r="G3816" s="2">
        <v>43122</v>
      </c>
      <c r="H3816" s="1">
        <v>1551936</v>
      </c>
      <c r="I3816" s="1">
        <v>634890.1</v>
      </c>
    </row>
    <row r="3817" spans="1:9" x14ac:dyDescent="0.25">
      <c r="A3817" t="s">
        <v>18183</v>
      </c>
      <c r="B3817" t="s">
        <v>18184</v>
      </c>
      <c r="C3817" t="s">
        <v>18182</v>
      </c>
      <c r="D3817" t="s">
        <v>18181</v>
      </c>
      <c r="E3817" t="s">
        <v>14199</v>
      </c>
      <c r="F3817" t="s">
        <v>42</v>
      </c>
      <c r="G3817" s="2">
        <v>43377</v>
      </c>
      <c r="H3817" s="1">
        <v>429537</v>
      </c>
      <c r="I3817" s="1">
        <v>236245.35</v>
      </c>
    </row>
    <row r="3818" spans="1:9" x14ac:dyDescent="0.25">
      <c r="A3818" t="s">
        <v>18179</v>
      </c>
      <c r="B3818" t="s">
        <v>18180</v>
      </c>
      <c r="C3818" t="s">
        <v>18178</v>
      </c>
      <c r="D3818" t="s">
        <v>18177</v>
      </c>
      <c r="E3818" t="s">
        <v>14199</v>
      </c>
      <c r="F3818" t="s">
        <v>4</v>
      </c>
      <c r="G3818" s="2">
        <v>43377</v>
      </c>
      <c r="H3818" s="1">
        <v>40116</v>
      </c>
      <c r="I3818" s="1">
        <v>16863.8</v>
      </c>
    </row>
    <row r="3819" spans="1:9" x14ac:dyDescent="0.25">
      <c r="A3819" t="s">
        <v>18175</v>
      </c>
      <c r="B3819" t="s">
        <v>18176</v>
      </c>
      <c r="C3819" t="s">
        <v>18174</v>
      </c>
      <c r="D3819" t="s">
        <v>18173</v>
      </c>
      <c r="E3819" t="s">
        <v>14199</v>
      </c>
      <c r="F3819" t="s">
        <v>42</v>
      </c>
      <c r="G3819" s="2">
        <v>43377</v>
      </c>
      <c r="H3819" s="1">
        <v>186295</v>
      </c>
      <c r="I3819" s="1">
        <v>78969.69</v>
      </c>
    </row>
    <row r="3820" spans="1:9" x14ac:dyDescent="0.25">
      <c r="A3820" t="s">
        <v>18171</v>
      </c>
      <c r="B3820" t="s">
        <v>18172</v>
      </c>
      <c r="C3820" t="s">
        <v>8748</v>
      </c>
      <c r="D3820" t="s">
        <v>8747</v>
      </c>
      <c r="E3820" t="s">
        <v>14199</v>
      </c>
      <c r="F3820" t="s">
        <v>42</v>
      </c>
      <c r="G3820" s="2">
        <v>43117</v>
      </c>
      <c r="H3820" s="1">
        <v>18005</v>
      </c>
      <c r="I3820" s="1">
        <v>8048.9</v>
      </c>
    </row>
    <row r="3821" spans="1:9" x14ac:dyDescent="0.25">
      <c r="A3821" t="s">
        <v>18169</v>
      </c>
      <c r="B3821" t="s">
        <v>18170</v>
      </c>
      <c r="C3821" t="s">
        <v>18168</v>
      </c>
      <c r="D3821" t="s">
        <v>18167</v>
      </c>
      <c r="E3821" t="s">
        <v>14199</v>
      </c>
      <c r="F3821" t="s">
        <v>42</v>
      </c>
      <c r="G3821" s="2">
        <v>43377</v>
      </c>
      <c r="H3821" s="1">
        <v>43468</v>
      </c>
      <c r="I3821" s="1">
        <v>18256.560000000001</v>
      </c>
    </row>
    <row r="3822" spans="1:9" x14ac:dyDescent="0.25">
      <c r="A3822" t="s">
        <v>18165</v>
      </c>
      <c r="B3822" t="s">
        <v>18166</v>
      </c>
      <c r="C3822" t="s">
        <v>18164</v>
      </c>
      <c r="D3822" t="s">
        <v>18163</v>
      </c>
      <c r="E3822" t="s">
        <v>14199</v>
      </c>
      <c r="F3822" t="s">
        <v>42</v>
      </c>
      <c r="G3822" s="2">
        <v>43377</v>
      </c>
      <c r="H3822" s="1">
        <v>79789</v>
      </c>
      <c r="I3822" s="1">
        <v>43883.95</v>
      </c>
    </row>
    <row r="3823" spans="1:9" x14ac:dyDescent="0.25">
      <c r="A3823" t="s">
        <v>18161</v>
      </c>
      <c r="B3823" t="s">
        <v>18162</v>
      </c>
      <c r="C3823" t="s">
        <v>18160</v>
      </c>
      <c r="D3823" t="s">
        <v>18159</v>
      </c>
      <c r="E3823" t="s">
        <v>14199</v>
      </c>
      <c r="F3823" t="s">
        <v>42</v>
      </c>
      <c r="G3823" s="2">
        <v>43375</v>
      </c>
      <c r="H3823" s="1">
        <v>52148</v>
      </c>
      <c r="I3823" s="1">
        <v>22189.59</v>
      </c>
    </row>
    <row r="3824" spans="1:9" x14ac:dyDescent="0.25">
      <c r="A3824" t="s">
        <v>18157</v>
      </c>
      <c r="B3824" t="s">
        <v>18158</v>
      </c>
      <c r="C3824" t="s">
        <v>9542</v>
      </c>
      <c r="D3824" t="s">
        <v>9541</v>
      </c>
      <c r="E3824" t="s">
        <v>14199</v>
      </c>
      <c r="F3824" t="s">
        <v>42</v>
      </c>
      <c r="G3824" s="2">
        <v>43349</v>
      </c>
      <c r="H3824" s="1">
        <v>595779</v>
      </c>
      <c r="I3824" s="1">
        <v>259103.5</v>
      </c>
    </row>
    <row r="3825" spans="1:9" x14ac:dyDescent="0.25">
      <c r="A3825" t="s">
        <v>18155</v>
      </c>
      <c r="B3825" t="s">
        <v>18156</v>
      </c>
      <c r="C3825" t="s">
        <v>18154</v>
      </c>
      <c r="D3825" t="s">
        <v>18153</v>
      </c>
      <c r="E3825" t="s">
        <v>14199</v>
      </c>
      <c r="F3825" t="s">
        <v>42</v>
      </c>
      <c r="G3825" s="2">
        <v>43349</v>
      </c>
      <c r="H3825" s="1">
        <v>4345</v>
      </c>
      <c r="I3825" s="1">
        <v>1824.9</v>
      </c>
    </row>
    <row r="3826" spans="1:9" x14ac:dyDescent="0.25">
      <c r="A3826" t="s">
        <v>18151</v>
      </c>
      <c r="B3826" t="s">
        <v>18152</v>
      </c>
      <c r="C3826" t="s">
        <v>18150</v>
      </c>
      <c r="D3826" t="s">
        <v>18149</v>
      </c>
      <c r="E3826" t="s">
        <v>14199</v>
      </c>
      <c r="F3826" t="s">
        <v>42</v>
      </c>
      <c r="G3826" s="2">
        <v>43347</v>
      </c>
      <c r="H3826" s="1">
        <v>550861</v>
      </c>
      <c r="I3826" s="1">
        <v>298116.36</v>
      </c>
    </row>
    <row r="3827" spans="1:9" x14ac:dyDescent="0.25">
      <c r="A3827" t="s">
        <v>18147</v>
      </c>
      <c r="B3827" t="s">
        <v>18148</v>
      </c>
      <c r="C3827" t="s">
        <v>18146</v>
      </c>
      <c r="D3827" t="s">
        <v>18145</v>
      </c>
      <c r="E3827" t="s">
        <v>14199</v>
      </c>
      <c r="F3827" t="s">
        <v>42</v>
      </c>
      <c r="G3827" s="2">
        <v>43368</v>
      </c>
      <c r="H3827" s="1">
        <v>93185</v>
      </c>
      <c r="I3827" s="1">
        <v>39137.699999999997</v>
      </c>
    </row>
    <row r="3828" spans="1:9" x14ac:dyDescent="0.25">
      <c r="A3828" t="s">
        <v>18143</v>
      </c>
      <c r="B3828" t="s">
        <v>18144</v>
      </c>
      <c r="C3828" t="s">
        <v>18142</v>
      </c>
      <c r="D3828" t="s">
        <v>18141</v>
      </c>
      <c r="E3828" t="s">
        <v>14199</v>
      </c>
      <c r="F3828" t="s">
        <v>42</v>
      </c>
      <c r="G3828" s="2">
        <v>43347</v>
      </c>
      <c r="H3828" s="1">
        <v>143840</v>
      </c>
      <c r="I3828" s="1">
        <v>60412.800000000003</v>
      </c>
    </row>
    <row r="3829" spans="1:9" x14ac:dyDescent="0.25">
      <c r="A3829" t="s">
        <v>18139</v>
      </c>
      <c r="B3829" t="s">
        <v>18140</v>
      </c>
      <c r="C3829" t="s">
        <v>1159</v>
      </c>
      <c r="D3829" t="s">
        <v>1158</v>
      </c>
      <c r="E3829" t="s">
        <v>14199</v>
      </c>
      <c r="F3829" t="s">
        <v>42</v>
      </c>
      <c r="G3829" s="2">
        <v>43382</v>
      </c>
      <c r="H3829" s="1">
        <v>33599</v>
      </c>
      <c r="I3829" s="1">
        <v>14111.58</v>
      </c>
    </row>
    <row r="3830" spans="1:9" x14ac:dyDescent="0.25">
      <c r="A3830" t="s">
        <v>18137</v>
      </c>
      <c r="B3830" t="s">
        <v>18138</v>
      </c>
      <c r="C3830" t="s">
        <v>18136</v>
      </c>
      <c r="D3830" t="s">
        <v>18135</v>
      </c>
      <c r="E3830" t="s">
        <v>14199</v>
      </c>
      <c r="F3830" t="s">
        <v>4</v>
      </c>
      <c r="G3830" s="2">
        <v>43369</v>
      </c>
      <c r="H3830" s="1">
        <v>56211</v>
      </c>
      <c r="I3830" s="1">
        <v>28105.5</v>
      </c>
    </row>
    <row r="3831" spans="1:9" x14ac:dyDescent="0.25">
      <c r="A3831" t="s">
        <v>18133</v>
      </c>
      <c r="B3831" t="s">
        <v>18134</v>
      </c>
      <c r="C3831" t="s">
        <v>7566</v>
      </c>
      <c r="D3831" t="s">
        <v>7565</v>
      </c>
      <c r="E3831" t="s">
        <v>14199</v>
      </c>
      <c r="F3831" t="s">
        <v>4</v>
      </c>
      <c r="G3831" s="2">
        <v>43369</v>
      </c>
      <c r="H3831" s="1">
        <v>394393</v>
      </c>
      <c r="I3831" s="1">
        <v>173908.98</v>
      </c>
    </row>
    <row r="3832" spans="1:9" x14ac:dyDescent="0.25">
      <c r="A3832" t="s">
        <v>18131</v>
      </c>
      <c r="B3832" t="s">
        <v>18132</v>
      </c>
      <c r="C3832" t="s">
        <v>18130</v>
      </c>
      <c r="D3832" t="s">
        <v>18129</v>
      </c>
      <c r="E3832" t="s">
        <v>14199</v>
      </c>
      <c r="F3832" t="s">
        <v>4</v>
      </c>
      <c r="G3832" s="2">
        <v>43381</v>
      </c>
      <c r="H3832" s="1">
        <v>40714</v>
      </c>
      <c r="I3832" s="1">
        <v>17099.88</v>
      </c>
    </row>
    <row r="3833" spans="1:9" x14ac:dyDescent="0.25">
      <c r="A3833" t="s">
        <v>18127</v>
      </c>
      <c r="B3833" t="s">
        <v>18128</v>
      </c>
      <c r="C3833" t="s">
        <v>18126</v>
      </c>
      <c r="D3833" t="s">
        <v>18125</v>
      </c>
      <c r="E3833" t="s">
        <v>14199</v>
      </c>
      <c r="F3833" t="s">
        <v>42</v>
      </c>
      <c r="G3833" s="2">
        <v>43402</v>
      </c>
      <c r="H3833" s="1">
        <v>138569</v>
      </c>
      <c r="I3833" s="1">
        <v>60007.23</v>
      </c>
    </row>
    <row r="3834" spans="1:9" x14ac:dyDescent="0.25">
      <c r="A3834" t="s">
        <v>18123</v>
      </c>
      <c r="B3834" t="s">
        <v>18124</v>
      </c>
      <c r="C3834" t="s">
        <v>18122</v>
      </c>
      <c r="D3834" t="s">
        <v>18121</v>
      </c>
      <c r="E3834" t="s">
        <v>14199</v>
      </c>
      <c r="F3834" t="s">
        <v>4</v>
      </c>
      <c r="G3834" s="2">
        <v>43402</v>
      </c>
      <c r="H3834" s="1">
        <v>816907</v>
      </c>
      <c r="I3834" s="1">
        <v>353526.7</v>
      </c>
    </row>
    <row r="3835" spans="1:9" x14ac:dyDescent="0.25">
      <c r="A3835" t="s">
        <v>18119</v>
      </c>
      <c r="B3835" t="s">
        <v>18120</v>
      </c>
      <c r="C3835" t="s">
        <v>18118</v>
      </c>
      <c r="D3835" t="s">
        <v>18117</v>
      </c>
      <c r="E3835" t="s">
        <v>14199</v>
      </c>
      <c r="F3835" t="s">
        <v>4</v>
      </c>
      <c r="G3835" s="2">
        <v>43367</v>
      </c>
      <c r="H3835" s="1">
        <v>377874</v>
      </c>
      <c r="I3835" s="1">
        <v>166433.59</v>
      </c>
    </row>
    <row r="3836" spans="1:9" x14ac:dyDescent="0.25">
      <c r="A3836" t="s">
        <v>18115</v>
      </c>
      <c r="B3836" t="s">
        <v>18116</v>
      </c>
      <c r="C3836" t="s">
        <v>18114</v>
      </c>
      <c r="D3836" t="s">
        <v>18113</v>
      </c>
      <c r="E3836" t="s">
        <v>14199</v>
      </c>
      <c r="F3836" t="s">
        <v>42</v>
      </c>
      <c r="G3836" s="2">
        <v>43418</v>
      </c>
      <c r="H3836" s="1">
        <v>46330</v>
      </c>
      <c r="I3836" s="1">
        <v>19481.740000000002</v>
      </c>
    </row>
    <row r="3837" spans="1:9" x14ac:dyDescent="0.25">
      <c r="A3837" t="s">
        <v>18111</v>
      </c>
      <c r="B3837" t="s">
        <v>18112</v>
      </c>
      <c r="C3837" t="s">
        <v>18110</v>
      </c>
      <c r="D3837" t="s">
        <v>18109</v>
      </c>
      <c r="E3837" t="s">
        <v>14199</v>
      </c>
      <c r="F3837" t="s">
        <v>4</v>
      </c>
      <c r="G3837" s="2">
        <v>43418</v>
      </c>
      <c r="H3837" s="1">
        <v>135713</v>
      </c>
      <c r="I3837" s="1">
        <v>61013.54</v>
      </c>
    </row>
    <row r="3838" spans="1:9" x14ac:dyDescent="0.25">
      <c r="A3838" t="s">
        <v>18107</v>
      </c>
      <c r="B3838" t="s">
        <v>18108</v>
      </c>
      <c r="C3838" t="s">
        <v>10000</v>
      </c>
      <c r="D3838" t="s">
        <v>9999</v>
      </c>
      <c r="E3838" t="s">
        <v>14199</v>
      </c>
      <c r="F3838" t="s">
        <v>42</v>
      </c>
      <c r="G3838" s="2">
        <v>43367</v>
      </c>
      <c r="H3838" s="1">
        <v>55238</v>
      </c>
      <c r="I3838" s="1">
        <v>23199.96</v>
      </c>
    </row>
    <row r="3839" spans="1:9" x14ac:dyDescent="0.25">
      <c r="A3839" t="s">
        <v>18105</v>
      </c>
      <c r="B3839" t="s">
        <v>18106</v>
      </c>
      <c r="C3839" t="s">
        <v>2904</v>
      </c>
      <c r="D3839" t="s">
        <v>2903</v>
      </c>
      <c r="E3839" t="s">
        <v>14199</v>
      </c>
      <c r="F3839" t="s">
        <v>42</v>
      </c>
      <c r="G3839" s="2">
        <v>43368</v>
      </c>
      <c r="H3839" s="1">
        <v>412998</v>
      </c>
      <c r="I3839" s="1">
        <v>178680.44</v>
      </c>
    </row>
    <row r="3840" spans="1:9" x14ac:dyDescent="0.25">
      <c r="A3840" t="s">
        <v>18103</v>
      </c>
      <c r="B3840" t="s">
        <v>18104</v>
      </c>
      <c r="C3840" t="s">
        <v>18102</v>
      </c>
      <c r="D3840" t="s">
        <v>18101</v>
      </c>
      <c r="E3840" t="s">
        <v>14199</v>
      </c>
      <c r="F3840" t="s">
        <v>42</v>
      </c>
      <c r="G3840" s="2">
        <v>43375</v>
      </c>
      <c r="H3840" s="1">
        <v>3845</v>
      </c>
      <c r="I3840" s="1">
        <v>1922.5</v>
      </c>
    </row>
    <row r="3841" spans="1:9" x14ac:dyDescent="0.25">
      <c r="A3841" t="s">
        <v>18099</v>
      </c>
      <c r="B3841" t="s">
        <v>18100</v>
      </c>
      <c r="C3841" t="s">
        <v>18098</v>
      </c>
      <c r="D3841" t="s">
        <v>18097</v>
      </c>
      <c r="E3841" t="s">
        <v>14199</v>
      </c>
      <c r="F3841" t="s">
        <v>42</v>
      </c>
      <c r="G3841" s="2">
        <v>43412</v>
      </c>
      <c r="H3841" s="1">
        <v>15729</v>
      </c>
      <c r="I3841" s="1">
        <v>7089.91</v>
      </c>
    </row>
    <row r="3842" spans="1:9" x14ac:dyDescent="0.25">
      <c r="A3842" t="s">
        <v>18095</v>
      </c>
      <c r="B3842" t="s">
        <v>18096</v>
      </c>
      <c r="C3842" t="s">
        <v>18094</v>
      </c>
      <c r="D3842" t="s">
        <v>18093</v>
      </c>
      <c r="E3842" t="s">
        <v>14199</v>
      </c>
      <c r="F3842" t="s">
        <v>42</v>
      </c>
      <c r="G3842" s="2">
        <v>43412</v>
      </c>
      <c r="H3842" s="1">
        <v>77597</v>
      </c>
      <c r="I3842" s="1">
        <v>32590.74</v>
      </c>
    </row>
    <row r="3843" spans="1:9" x14ac:dyDescent="0.25">
      <c r="A3843" t="s">
        <v>18091</v>
      </c>
      <c r="B3843" t="s">
        <v>18092</v>
      </c>
      <c r="C3843" t="s">
        <v>18090</v>
      </c>
      <c r="D3843" t="s">
        <v>18089</v>
      </c>
      <c r="E3843" t="s">
        <v>14199</v>
      </c>
      <c r="F3843" t="s">
        <v>42</v>
      </c>
      <c r="G3843" s="2">
        <v>43388</v>
      </c>
      <c r="H3843" s="1">
        <v>11801</v>
      </c>
      <c r="I3843" s="1">
        <v>5900.5</v>
      </c>
    </row>
    <row r="3844" spans="1:9" x14ac:dyDescent="0.25">
      <c r="A3844" t="s">
        <v>18087</v>
      </c>
      <c r="B3844" t="s">
        <v>18088</v>
      </c>
      <c r="C3844" t="s">
        <v>18086</v>
      </c>
      <c r="D3844" t="s">
        <v>18085</v>
      </c>
      <c r="E3844" t="s">
        <v>14199</v>
      </c>
      <c r="F3844" t="s">
        <v>42</v>
      </c>
      <c r="G3844" s="2">
        <v>43381</v>
      </c>
      <c r="H3844" s="1">
        <v>9359</v>
      </c>
      <c r="I3844" s="1">
        <v>3930.78</v>
      </c>
    </row>
    <row r="3845" spans="1:9" x14ac:dyDescent="0.25">
      <c r="A3845" t="s">
        <v>18083</v>
      </c>
      <c r="B3845" t="s">
        <v>18084</v>
      </c>
      <c r="C3845" t="s">
        <v>15084</v>
      </c>
      <c r="D3845" t="s">
        <v>15083</v>
      </c>
      <c r="E3845" t="s">
        <v>14199</v>
      </c>
      <c r="F3845" t="s">
        <v>42</v>
      </c>
      <c r="G3845" s="2">
        <v>43131</v>
      </c>
      <c r="H3845" s="1">
        <v>230743</v>
      </c>
      <c r="I3845" s="1">
        <v>97826.9</v>
      </c>
    </row>
    <row r="3846" spans="1:9" x14ac:dyDescent="0.25">
      <c r="A3846" t="s">
        <v>18081</v>
      </c>
      <c r="B3846" t="s">
        <v>18082</v>
      </c>
      <c r="C3846" t="s">
        <v>18080</v>
      </c>
      <c r="D3846" t="s">
        <v>18079</v>
      </c>
      <c r="E3846" t="s">
        <v>14199</v>
      </c>
      <c r="F3846" t="s">
        <v>4</v>
      </c>
      <c r="G3846" s="2">
        <v>43411</v>
      </c>
      <c r="H3846" s="1">
        <v>3563</v>
      </c>
      <c r="I3846" s="1">
        <v>1781.5</v>
      </c>
    </row>
    <row r="3847" spans="1:9" x14ac:dyDescent="0.25">
      <c r="A3847" t="s">
        <v>18077</v>
      </c>
      <c r="B3847" t="s">
        <v>18078</v>
      </c>
      <c r="C3847" t="s">
        <v>4954</v>
      </c>
      <c r="D3847" t="s">
        <v>4953</v>
      </c>
      <c r="E3847" t="s">
        <v>14199</v>
      </c>
      <c r="F3847" t="s">
        <v>42</v>
      </c>
      <c r="G3847" s="2">
        <v>43411</v>
      </c>
      <c r="H3847" s="1">
        <v>174186</v>
      </c>
      <c r="I3847" s="1">
        <v>76038.28</v>
      </c>
    </row>
    <row r="3848" spans="1:9" x14ac:dyDescent="0.25">
      <c r="A3848" t="s">
        <v>18075</v>
      </c>
      <c r="B3848" t="s">
        <v>18076</v>
      </c>
      <c r="C3848" t="s">
        <v>7783</v>
      </c>
      <c r="D3848" t="s">
        <v>18074</v>
      </c>
      <c r="E3848" t="s">
        <v>14199</v>
      </c>
      <c r="F3848" t="s">
        <v>42</v>
      </c>
      <c r="G3848" s="2">
        <v>43374</v>
      </c>
      <c r="H3848" s="1">
        <v>238969</v>
      </c>
      <c r="I3848" s="1">
        <v>105983.06</v>
      </c>
    </row>
    <row r="3849" spans="1:9" x14ac:dyDescent="0.25">
      <c r="A3849" t="s">
        <v>18072</v>
      </c>
      <c r="B3849" t="s">
        <v>18073</v>
      </c>
      <c r="C3849" t="s">
        <v>18071</v>
      </c>
      <c r="D3849" t="s">
        <v>18070</v>
      </c>
      <c r="E3849" t="s">
        <v>14199</v>
      </c>
      <c r="F3849" t="s">
        <v>42</v>
      </c>
      <c r="G3849" s="2">
        <v>43367</v>
      </c>
      <c r="H3849" s="1">
        <v>15364</v>
      </c>
      <c r="I3849" s="1">
        <v>6452.88</v>
      </c>
    </row>
    <row r="3850" spans="1:9" x14ac:dyDescent="0.25">
      <c r="A3850" t="s">
        <v>18068</v>
      </c>
      <c r="B3850" t="s">
        <v>18069</v>
      </c>
      <c r="C3850" t="s">
        <v>18067</v>
      </c>
      <c r="D3850" t="s">
        <v>18066</v>
      </c>
      <c r="E3850" t="s">
        <v>14199</v>
      </c>
      <c r="F3850" t="s">
        <v>42</v>
      </c>
      <c r="G3850" s="2">
        <v>43343</v>
      </c>
      <c r="H3850" s="1">
        <v>77580</v>
      </c>
      <c r="I3850" s="1">
        <v>34259.839999999997</v>
      </c>
    </row>
    <row r="3851" spans="1:9" x14ac:dyDescent="0.25">
      <c r="A3851" t="s">
        <v>18064</v>
      </c>
      <c r="B3851" t="s">
        <v>18065</v>
      </c>
      <c r="C3851" t="s">
        <v>18063</v>
      </c>
      <c r="D3851" t="s">
        <v>18062</v>
      </c>
      <c r="E3851" t="s">
        <v>14199</v>
      </c>
      <c r="F3851" t="s">
        <v>42</v>
      </c>
      <c r="G3851" s="2">
        <v>43350</v>
      </c>
      <c r="H3851" s="1">
        <v>28485</v>
      </c>
      <c r="I3851" s="1">
        <v>11963.7</v>
      </c>
    </row>
    <row r="3852" spans="1:9" x14ac:dyDescent="0.25">
      <c r="A3852" t="s">
        <v>18060</v>
      </c>
      <c r="B3852" t="s">
        <v>18061</v>
      </c>
      <c r="C3852" t="s">
        <v>4199</v>
      </c>
      <c r="D3852" t="s">
        <v>4198</v>
      </c>
      <c r="E3852" t="s">
        <v>14199</v>
      </c>
      <c r="F3852" t="s">
        <v>42</v>
      </c>
      <c r="G3852" s="2">
        <v>43369</v>
      </c>
      <c r="H3852" s="1">
        <v>694664</v>
      </c>
      <c r="I3852" s="1">
        <v>299020.09000000003</v>
      </c>
    </row>
    <row r="3853" spans="1:9" x14ac:dyDescent="0.25">
      <c r="A3853" t="s">
        <v>18058</v>
      </c>
      <c r="B3853" t="s">
        <v>18059</v>
      </c>
      <c r="C3853" t="s">
        <v>18057</v>
      </c>
      <c r="D3853" t="s">
        <v>18056</v>
      </c>
      <c r="E3853" t="s">
        <v>14199</v>
      </c>
      <c r="F3853" t="s">
        <v>4</v>
      </c>
      <c r="G3853" s="2">
        <v>43343</v>
      </c>
      <c r="H3853" s="1">
        <v>463516</v>
      </c>
      <c r="I3853" s="1">
        <v>194676.72</v>
      </c>
    </row>
    <row r="3854" spans="1:9" x14ac:dyDescent="0.25">
      <c r="A3854" t="s">
        <v>18054</v>
      </c>
      <c r="B3854" t="s">
        <v>18055</v>
      </c>
      <c r="C3854" t="s">
        <v>18053</v>
      </c>
      <c r="D3854" t="s">
        <v>18052</v>
      </c>
      <c r="E3854" t="s">
        <v>14199</v>
      </c>
      <c r="F3854" t="s">
        <v>42</v>
      </c>
      <c r="G3854" s="2">
        <v>43340</v>
      </c>
      <c r="H3854" s="1">
        <v>282157</v>
      </c>
      <c r="I3854" s="1">
        <v>187509.48</v>
      </c>
    </row>
    <row r="3855" spans="1:9" x14ac:dyDescent="0.25">
      <c r="A3855" t="s">
        <v>18050</v>
      </c>
      <c r="B3855" t="s">
        <v>18051</v>
      </c>
      <c r="C3855" t="s">
        <v>18049</v>
      </c>
      <c r="D3855" t="s">
        <v>18048</v>
      </c>
      <c r="E3855" t="s">
        <v>14199</v>
      </c>
      <c r="F3855" t="s">
        <v>42</v>
      </c>
      <c r="G3855" s="2">
        <v>43340</v>
      </c>
      <c r="H3855" s="1">
        <v>133961</v>
      </c>
      <c r="I3855" s="1">
        <v>56263.62</v>
      </c>
    </row>
    <row r="3856" spans="1:9" x14ac:dyDescent="0.25">
      <c r="A3856" t="s">
        <v>18046</v>
      </c>
      <c r="B3856" t="s">
        <v>18047</v>
      </c>
      <c r="C3856" t="s">
        <v>18045</v>
      </c>
      <c r="D3856" t="s">
        <v>18044</v>
      </c>
      <c r="E3856" t="s">
        <v>14199</v>
      </c>
      <c r="F3856" t="s">
        <v>42</v>
      </c>
      <c r="G3856" s="2">
        <v>43353</v>
      </c>
      <c r="H3856" s="1">
        <v>29610</v>
      </c>
      <c r="I3856" s="1">
        <v>12642.6</v>
      </c>
    </row>
    <row r="3857" spans="1:9" x14ac:dyDescent="0.25">
      <c r="A3857" t="s">
        <v>18042</v>
      </c>
      <c r="B3857" t="s">
        <v>18043</v>
      </c>
      <c r="C3857" t="s">
        <v>18041</v>
      </c>
      <c r="D3857" t="s">
        <v>18040</v>
      </c>
      <c r="E3857" t="s">
        <v>14199</v>
      </c>
      <c r="F3857" t="s">
        <v>42</v>
      </c>
      <c r="G3857" s="2">
        <v>43392</v>
      </c>
      <c r="H3857" s="1">
        <v>14569</v>
      </c>
      <c r="I3857" s="1">
        <v>6118.98</v>
      </c>
    </row>
    <row r="3858" spans="1:9" x14ac:dyDescent="0.25">
      <c r="A3858" t="s">
        <v>18038</v>
      </c>
      <c r="B3858" t="s">
        <v>18039</v>
      </c>
      <c r="C3858" t="s">
        <v>14103</v>
      </c>
      <c r="D3858" t="s">
        <v>14102</v>
      </c>
      <c r="E3858" t="s">
        <v>14199</v>
      </c>
      <c r="F3858" t="s">
        <v>42</v>
      </c>
      <c r="G3858" s="2">
        <v>43122</v>
      </c>
      <c r="H3858" s="1">
        <v>90609</v>
      </c>
      <c r="I3858" s="1">
        <v>38179.4</v>
      </c>
    </row>
    <row r="3859" spans="1:9" x14ac:dyDescent="0.25">
      <c r="A3859" t="s">
        <v>18036</v>
      </c>
      <c r="B3859" t="s">
        <v>18037</v>
      </c>
      <c r="C3859" t="s">
        <v>12931</v>
      </c>
      <c r="D3859" t="s">
        <v>12930</v>
      </c>
      <c r="E3859" t="s">
        <v>14199</v>
      </c>
      <c r="F3859" t="s">
        <v>42</v>
      </c>
      <c r="G3859" s="2">
        <v>43339</v>
      </c>
      <c r="H3859" s="1">
        <v>22852</v>
      </c>
      <c r="I3859" s="1">
        <v>11426</v>
      </c>
    </row>
    <row r="3860" spans="1:9" x14ac:dyDescent="0.25">
      <c r="A3860" t="s">
        <v>18034</v>
      </c>
      <c r="B3860" t="s">
        <v>18035</v>
      </c>
      <c r="C3860" t="s">
        <v>18033</v>
      </c>
      <c r="D3860" t="s">
        <v>18032</v>
      </c>
      <c r="E3860" t="s">
        <v>14199</v>
      </c>
      <c r="F3860" t="s">
        <v>42</v>
      </c>
      <c r="G3860" s="2">
        <v>43367</v>
      </c>
      <c r="H3860" s="1">
        <v>446639</v>
      </c>
      <c r="I3860" s="1">
        <v>189466.94</v>
      </c>
    </row>
    <row r="3861" spans="1:9" x14ac:dyDescent="0.25">
      <c r="A3861" t="s">
        <v>18030</v>
      </c>
      <c r="B3861" t="s">
        <v>18031</v>
      </c>
      <c r="C3861" t="s">
        <v>6039</v>
      </c>
      <c r="D3861" t="s">
        <v>6038</v>
      </c>
      <c r="E3861" t="s">
        <v>14199</v>
      </c>
      <c r="F3861" t="s">
        <v>42</v>
      </c>
      <c r="G3861" s="2">
        <v>43367</v>
      </c>
      <c r="H3861" s="1">
        <v>245802</v>
      </c>
      <c r="I3861" s="1">
        <v>107556.52</v>
      </c>
    </row>
    <row r="3862" spans="1:9" x14ac:dyDescent="0.25">
      <c r="A3862" t="s">
        <v>18028</v>
      </c>
      <c r="B3862" t="s">
        <v>18029</v>
      </c>
      <c r="C3862" t="s">
        <v>18027</v>
      </c>
      <c r="D3862" t="s">
        <v>18026</v>
      </c>
      <c r="E3862" t="s">
        <v>14199</v>
      </c>
      <c r="F3862" t="s">
        <v>4</v>
      </c>
      <c r="G3862" s="2">
        <v>43367</v>
      </c>
      <c r="H3862" s="1">
        <v>33636</v>
      </c>
      <c r="I3862" s="1">
        <v>14127.12</v>
      </c>
    </row>
    <row r="3863" spans="1:9" x14ac:dyDescent="0.25">
      <c r="A3863" t="s">
        <v>18024</v>
      </c>
      <c r="B3863" t="s">
        <v>18025</v>
      </c>
      <c r="C3863" t="s">
        <v>1389</v>
      </c>
      <c r="D3863" t="s">
        <v>1388</v>
      </c>
      <c r="E3863" t="s">
        <v>14199</v>
      </c>
      <c r="F3863" t="s">
        <v>4</v>
      </c>
      <c r="G3863" s="2">
        <v>43340</v>
      </c>
      <c r="H3863" s="1">
        <v>107132</v>
      </c>
      <c r="I3863" s="1">
        <v>50839.519999999997</v>
      </c>
    </row>
    <row r="3864" spans="1:9" x14ac:dyDescent="0.25">
      <c r="A3864" t="s">
        <v>18022</v>
      </c>
      <c r="B3864" t="s">
        <v>18023</v>
      </c>
      <c r="C3864" t="s">
        <v>18021</v>
      </c>
      <c r="D3864" t="s">
        <v>18020</v>
      </c>
      <c r="E3864" t="s">
        <v>14199</v>
      </c>
      <c r="F3864" t="s">
        <v>42</v>
      </c>
      <c r="G3864" s="2">
        <v>43364</v>
      </c>
      <c r="H3864" s="1">
        <v>3117942</v>
      </c>
      <c r="I3864" s="1">
        <v>1711826.23</v>
      </c>
    </row>
    <row r="3865" spans="1:9" x14ac:dyDescent="0.25">
      <c r="A3865" t="s">
        <v>18018</v>
      </c>
      <c r="B3865" t="s">
        <v>18019</v>
      </c>
      <c r="C3865" t="s">
        <v>18017</v>
      </c>
      <c r="D3865" t="s">
        <v>18016</v>
      </c>
      <c r="E3865" t="s">
        <v>14199</v>
      </c>
      <c r="F3865" t="s">
        <v>42</v>
      </c>
      <c r="G3865" s="2">
        <v>43364</v>
      </c>
      <c r="H3865" s="1">
        <v>35986</v>
      </c>
      <c r="I3865" s="1">
        <v>15114.12</v>
      </c>
    </row>
    <row r="3866" spans="1:9" x14ac:dyDescent="0.25">
      <c r="A3866" t="s">
        <v>18014</v>
      </c>
      <c r="B3866" t="s">
        <v>18015</v>
      </c>
      <c r="C3866" t="s">
        <v>18013</v>
      </c>
      <c r="D3866" t="s">
        <v>18012</v>
      </c>
      <c r="E3866" t="s">
        <v>14199</v>
      </c>
      <c r="F3866" t="s">
        <v>42</v>
      </c>
      <c r="G3866" s="2">
        <v>43364</v>
      </c>
      <c r="H3866" s="1">
        <v>30405</v>
      </c>
      <c r="I3866" s="1">
        <v>13506.29</v>
      </c>
    </row>
    <row r="3867" spans="1:9" x14ac:dyDescent="0.25">
      <c r="A3867" t="s">
        <v>18010</v>
      </c>
      <c r="B3867" t="s">
        <v>18011</v>
      </c>
      <c r="C3867" t="s">
        <v>18009</v>
      </c>
      <c r="D3867" t="s">
        <v>18008</v>
      </c>
      <c r="E3867" t="s">
        <v>14199</v>
      </c>
      <c r="F3867" t="s">
        <v>42</v>
      </c>
      <c r="G3867" s="2">
        <v>43375</v>
      </c>
      <c r="H3867" s="1">
        <v>14443</v>
      </c>
      <c r="I3867" s="1">
        <v>7221.5</v>
      </c>
    </row>
    <row r="3868" spans="1:9" x14ac:dyDescent="0.25">
      <c r="A3868" t="s">
        <v>18006</v>
      </c>
      <c r="B3868" t="s">
        <v>18007</v>
      </c>
      <c r="C3868" t="s">
        <v>18005</v>
      </c>
      <c r="D3868" t="s">
        <v>18004</v>
      </c>
      <c r="E3868" t="s">
        <v>14199</v>
      </c>
      <c r="F3868" t="s">
        <v>42</v>
      </c>
      <c r="G3868" s="2">
        <v>43350</v>
      </c>
      <c r="H3868" s="1">
        <v>1448</v>
      </c>
      <c r="I3868" s="1">
        <v>724</v>
      </c>
    </row>
    <row r="3869" spans="1:9" x14ac:dyDescent="0.25">
      <c r="A3869" t="s">
        <v>18002</v>
      </c>
      <c r="B3869" t="s">
        <v>18003</v>
      </c>
      <c r="C3869" t="s">
        <v>18001</v>
      </c>
      <c r="D3869" t="s">
        <v>18000</v>
      </c>
      <c r="E3869" t="s">
        <v>14199</v>
      </c>
      <c r="F3869" t="s">
        <v>42</v>
      </c>
      <c r="G3869" s="2">
        <v>43364</v>
      </c>
      <c r="H3869" s="1">
        <v>1143228</v>
      </c>
      <c r="I3869" s="1">
        <v>509150.64</v>
      </c>
    </row>
    <row r="3870" spans="1:9" x14ac:dyDescent="0.25">
      <c r="A3870" t="s">
        <v>17998</v>
      </c>
      <c r="B3870" t="s">
        <v>17999</v>
      </c>
      <c r="C3870" t="s">
        <v>17997</v>
      </c>
      <c r="D3870" t="s">
        <v>17996</v>
      </c>
      <c r="E3870" t="s">
        <v>14199</v>
      </c>
      <c r="F3870" t="s">
        <v>42</v>
      </c>
      <c r="G3870" s="2">
        <v>43391</v>
      </c>
      <c r="H3870" s="1">
        <v>15571</v>
      </c>
      <c r="I3870" s="1">
        <v>6539.82</v>
      </c>
    </row>
    <row r="3871" spans="1:9" x14ac:dyDescent="0.25">
      <c r="A3871" t="s">
        <v>17994</v>
      </c>
      <c r="B3871" t="s">
        <v>17995</v>
      </c>
      <c r="C3871" t="s">
        <v>17993</v>
      </c>
      <c r="D3871" t="s">
        <v>17992</v>
      </c>
      <c r="E3871" t="s">
        <v>14199</v>
      </c>
      <c r="F3871" t="s">
        <v>42</v>
      </c>
      <c r="G3871" s="2">
        <v>43363</v>
      </c>
      <c r="H3871" s="1">
        <v>1023311</v>
      </c>
      <c r="I3871" s="1">
        <v>511655.5</v>
      </c>
    </row>
    <row r="3872" spans="1:9" x14ac:dyDescent="0.25">
      <c r="A3872" t="s">
        <v>17990</v>
      </c>
      <c r="B3872" t="s">
        <v>17991</v>
      </c>
      <c r="C3872" t="s">
        <v>17989</v>
      </c>
      <c r="D3872" t="s">
        <v>17988</v>
      </c>
      <c r="E3872" t="s">
        <v>14199</v>
      </c>
      <c r="F3872" t="s">
        <v>42</v>
      </c>
      <c r="G3872" s="2">
        <v>43363</v>
      </c>
      <c r="H3872" s="1">
        <v>21755</v>
      </c>
      <c r="I3872" s="1">
        <v>10877.5</v>
      </c>
    </row>
    <row r="3873" spans="1:9" x14ac:dyDescent="0.25">
      <c r="A3873" t="s">
        <v>17986</v>
      </c>
      <c r="B3873" t="s">
        <v>17987</v>
      </c>
      <c r="C3873" t="s">
        <v>17985</v>
      </c>
      <c r="D3873" t="s">
        <v>17984</v>
      </c>
      <c r="E3873" t="s">
        <v>14199</v>
      </c>
      <c r="F3873" t="s">
        <v>42</v>
      </c>
      <c r="G3873" s="2">
        <v>43343</v>
      </c>
      <c r="H3873" s="1">
        <v>7468</v>
      </c>
      <c r="I3873" s="1">
        <v>3136.56</v>
      </c>
    </row>
    <row r="3874" spans="1:9" x14ac:dyDescent="0.25">
      <c r="A3874" t="s">
        <v>17982</v>
      </c>
      <c r="B3874" t="s">
        <v>17983</v>
      </c>
      <c r="C3874" t="s">
        <v>17981</v>
      </c>
      <c r="D3874" t="s">
        <v>17980</v>
      </c>
      <c r="E3874" t="s">
        <v>14199</v>
      </c>
      <c r="F3874" t="s">
        <v>42</v>
      </c>
      <c r="G3874" s="2">
        <v>43376</v>
      </c>
      <c r="H3874" s="1">
        <v>13426</v>
      </c>
      <c r="I3874" s="1">
        <v>6713</v>
      </c>
    </row>
    <row r="3875" spans="1:9" x14ac:dyDescent="0.25">
      <c r="A3875" t="s">
        <v>17978</v>
      </c>
      <c r="B3875" t="s">
        <v>17979</v>
      </c>
      <c r="C3875" t="s">
        <v>2335</v>
      </c>
      <c r="D3875" t="s">
        <v>17977</v>
      </c>
      <c r="E3875" t="s">
        <v>14199</v>
      </c>
      <c r="F3875" t="s">
        <v>42</v>
      </c>
      <c r="G3875" s="2">
        <v>43377</v>
      </c>
      <c r="H3875" s="1">
        <v>43975</v>
      </c>
      <c r="I3875" s="1">
        <v>18469.5</v>
      </c>
    </row>
    <row r="3876" spans="1:9" x14ac:dyDescent="0.25">
      <c r="A3876" t="s">
        <v>17975</v>
      </c>
      <c r="B3876" t="s">
        <v>17976</v>
      </c>
      <c r="C3876" t="s">
        <v>17974</v>
      </c>
      <c r="D3876" t="s">
        <v>17973</v>
      </c>
      <c r="E3876" t="s">
        <v>14199</v>
      </c>
      <c r="F3876" t="s">
        <v>42</v>
      </c>
      <c r="G3876" s="2">
        <v>43374</v>
      </c>
      <c r="H3876" s="1">
        <v>36255</v>
      </c>
      <c r="I3876" s="1">
        <v>15227.1</v>
      </c>
    </row>
    <row r="3877" spans="1:9" x14ac:dyDescent="0.25">
      <c r="A3877" t="s">
        <v>17971</v>
      </c>
      <c r="B3877" t="s">
        <v>17972</v>
      </c>
      <c r="C3877" t="s">
        <v>17970</v>
      </c>
      <c r="D3877" t="s">
        <v>17969</v>
      </c>
      <c r="E3877" t="s">
        <v>14199</v>
      </c>
      <c r="F3877" t="s">
        <v>42</v>
      </c>
      <c r="G3877" s="2">
        <v>43445</v>
      </c>
      <c r="H3877" s="1">
        <v>95630</v>
      </c>
      <c r="I3877" s="1">
        <v>47815</v>
      </c>
    </row>
    <row r="3878" spans="1:9" x14ac:dyDescent="0.25">
      <c r="A3878" t="s">
        <v>17967</v>
      </c>
      <c r="B3878" t="s">
        <v>17968</v>
      </c>
      <c r="C3878" t="s">
        <v>7642</v>
      </c>
      <c r="D3878" t="s">
        <v>7641</v>
      </c>
      <c r="E3878" t="s">
        <v>14199</v>
      </c>
      <c r="F3878" t="s">
        <v>42</v>
      </c>
      <c r="G3878" s="2">
        <v>43339</v>
      </c>
      <c r="H3878" s="1">
        <v>271814</v>
      </c>
      <c r="I3878" s="1">
        <v>117463.8</v>
      </c>
    </row>
    <row r="3879" spans="1:9" x14ac:dyDescent="0.25">
      <c r="A3879" t="s">
        <v>17965</v>
      </c>
      <c r="B3879" t="s">
        <v>17966</v>
      </c>
      <c r="C3879" t="s">
        <v>11540</v>
      </c>
      <c r="D3879" t="s">
        <v>11539</v>
      </c>
      <c r="E3879" t="s">
        <v>14199</v>
      </c>
      <c r="F3879" t="s">
        <v>4</v>
      </c>
      <c r="G3879" s="2">
        <v>43391</v>
      </c>
      <c r="H3879" s="1">
        <v>961022</v>
      </c>
      <c r="I3879" s="1">
        <v>422464.44</v>
      </c>
    </row>
    <row r="3880" spans="1:9" x14ac:dyDescent="0.25">
      <c r="A3880" t="s">
        <v>17963</v>
      </c>
      <c r="B3880" t="s">
        <v>17964</v>
      </c>
      <c r="C3880" t="s">
        <v>17962</v>
      </c>
      <c r="D3880" t="s">
        <v>17961</v>
      </c>
      <c r="E3880" t="s">
        <v>14199</v>
      </c>
      <c r="F3880" t="s">
        <v>42</v>
      </c>
      <c r="G3880" s="2">
        <v>43368</v>
      </c>
      <c r="H3880" s="1">
        <v>2254003</v>
      </c>
      <c r="I3880" s="1">
        <v>1165204.6399999999</v>
      </c>
    </row>
    <row r="3881" spans="1:9" x14ac:dyDescent="0.25">
      <c r="A3881" t="s">
        <v>17959</v>
      </c>
      <c r="B3881" t="s">
        <v>17960</v>
      </c>
      <c r="C3881" t="s">
        <v>17958</v>
      </c>
      <c r="D3881" t="s">
        <v>17957</v>
      </c>
      <c r="E3881" t="s">
        <v>14199</v>
      </c>
      <c r="F3881" t="s">
        <v>42</v>
      </c>
      <c r="G3881" s="2">
        <v>43374</v>
      </c>
      <c r="H3881" s="1">
        <v>143686</v>
      </c>
      <c r="I3881" s="1">
        <v>67232.27</v>
      </c>
    </row>
    <row r="3882" spans="1:9" x14ac:dyDescent="0.25">
      <c r="A3882" t="s">
        <v>17955</v>
      </c>
      <c r="B3882" t="s">
        <v>17956</v>
      </c>
      <c r="C3882" t="s">
        <v>17954</v>
      </c>
      <c r="D3882" t="s">
        <v>17953</v>
      </c>
      <c r="E3882" t="s">
        <v>14199</v>
      </c>
      <c r="F3882" t="s">
        <v>42</v>
      </c>
      <c r="G3882" s="2">
        <v>43129</v>
      </c>
      <c r="H3882" s="1">
        <v>12865</v>
      </c>
      <c r="I3882" s="1">
        <v>6432.5</v>
      </c>
    </row>
    <row r="3883" spans="1:9" x14ac:dyDescent="0.25">
      <c r="A3883" t="s">
        <v>17951</v>
      </c>
      <c r="B3883" t="s">
        <v>17952</v>
      </c>
      <c r="C3883" t="s">
        <v>17950</v>
      </c>
      <c r="D3883" t="s">
        <v>17949</v>
      </c>
      <c r="E3883" t="s">
        <v>14199</v>
      </c>
      <c r="F3883" t="s">
        <v>42</v>
      </c>
      <c r="G3883" s="2">
        <v>43368</v>
      </c>
      <c r="H3883" s="1">
        <v>41330</v>
      </c>
      <c r="I3883" s="1">
        <v>20353.8</v>
      </c>
    </row>
    <row r="3884" spans="1:9" x14ac:dyDescent="0.25">
      <c r="A3884" t="s">
        <v>17947</v>
      </c>
      <c r="B3884" t="s">
        <v>17948</v>
      </c>
      <c r="C3884" t="s">
        <v>17946</v>
      </c>
      <c r="D3884" t="s">
        <v>17945</v>
      </c>
      <c r="E3884" t="s">
        <v>14199</v>
      </c>
      <c r="F3884" t="s">
        <v>42</v>
      </c>
      <c r="G3884" s="2">
        <v>43392</v>
      </c>
      <c r="H3884" s="1">
        <v>83119</v>
      </c>
      <c r="I3884" s="1">
        <v>37437.269999999997</v>
      </c>
    </row>
    <row r="3885" spans="1:9" x14ac:dyDescent="0.25">
      <c r="A3885" t="s">
        <v>17943</v>
      </c>
      <c r="B3885" t="s">
        <v>17944</v>
      </c>
      <c r="C3885" t="s">
        <v>17942</v>
      </c>
      <c r="D3885" t="s">
        <v>17941</v>
      </c>
      <c r="E3885" t="s">
        <v>14199</v>
      </c>
      <c r="F3885" t="s">
        <v>4</v>
      </c>
      <c r="G3885" s="2">
        <v>43369</v>
      </c>
      <c r="H3885" s="1">
        <v>6483</v>
      </c>
      <c r="I3885" s="1">
        <v>3241.5</v>
      </c>
    </row>
    <row r="3886" spans="1:9" x14ac:dyDescent="0.25">
      <c r="A3886" t="s">
        <v>17939</v>
      </c>
      <c r="B3886" t="s">
        <v>17940</v>
      </c>
      <c r="C3886" t="s">
        <v>17938</v>
      </c>
      <c r="D3886" t="s">
        <v>17937</v>
      </c>
      <c r="E3886" t="s">
        <v>14199</v>
      </c>
      <c r="F3886" t="s">
        <v>42</v>
      </c>
      <c r="G3886" s="2">
        <v>43378</v>
      </c>
      <c r="H3886" s="1">
        <v>12041</v>
      </c>
      <c r="I3886" s="1">
        <v>6622.55</v>
      </c>
    </row>
    <row r="3887" spans="1:9" x14ac:dyDescent="0.25">
      <c r="A3887" t="s">
        <v>17935</v>
      </c>
      <c r="B3887" t="s">
        <v>17936</v>
      </c>
      <c r="C3887" t="s">
        <v>17934</v>
      </c>
      <c r="D3887" t="s">
        <v>17933</v>
      </c>
      <c r="E3887" t="s">
        <v>14199</v>
      </c>
      <c r="F3887" t="s">
        <v>42</v>
      </c>
      <c r="G3887" s="2">
        <v>43363</v>
      </c>
      <c r="H3887" s="1">
        <v>237273</v>
      </c>
      <c r="I3887" s="1">
        <v>118636.5</v>
      </c>
    </row>
    <row r="3888" spans="1:9" x14ac:dyDescent="0.25">
      <c r="A3888" t="s">
        <v>17931</v>
      </c>
      <c r="B3888" t="s">
        <v>17932</v>
      </c>
      <c r="C3888" t="s">
        <v>17930</v>
      </c>
      <c r="D3888" t="s">
        <v>17929</v>
      </c>
      <c r="E3888" t="s">
        <v>14199</v>
      </c>
      <c r="F3888" t="s">
        <v>42</v>
      </c>
      <c r="G3888" s="2">
        <v>43363</v>
      </c>
      <c r="H3888" s="1">
        <v>1701554</v>
      </c>
      <c r="I3888" s="1">
        <v>850777</v>
      </c>
    </row>
    <row r="3889" spans="1:9" x14ac:dyDescent="0.25">
      <c r="A3889" t="s">
        <v>17927</v>
      </c>
      <c r="B3889" t="s">
        <v>17928</v>
      </c>
      <c r="C3889" t="s">
        <v>4379</v>
      </c>
      <c r="D3889" t="s">
        <v>4378</v>
      </c>
      <c r="E3889" t="s">
        <v>14199</v>
      </c>
      <c r="F3889" t="s">
        <v>42</v>
      </c>
      <c r="G3889" s="2">
        <v>43433</v>
      </c>
      <c r="H3889" s="1">
        <v>174028</v>
      </c>
      <c r="I3889" s="1">
        <v>80458.559999999998</v>
      </c>
    </row>
    <row r="3890" spans="1:9" x14ac:dyDescent="0.25">
      <c r="A3890" t="s">
        <v>17925</v>
      </c>
      <c r="B3890" t="s">
        <v>17926</v>
      </c>
      <c r="C3890" t="s">
        <v>17924</v>
      </c>
      <c r="D3890" t="s">
        <v>17923</v>
      </c>
      <c r="E3890" t="s">
        <v>14199</v>
      </c>
      <c r="F3890" t="s">
        <v>42</v>
      </c>
      <c r="G3890" s="2">
        <v>43360</v>
      </c>
      <c r="H3890" s="1">
        <v>688642</v>
      </c>
      <c r="I3890" s="1">
        <v>297009.08</v>
      </c>
    </row>
    <row r="3891" spans="1:9" x14ac:dyDescent="0.25">
      <c r="A3891" t="s">
        <v>17921</v>
      </c>
      <c r="B3891" t="s">
        <v>17922</v>
      </c>
      <c r="C3891" t="s">
        <v>17920</v>
      </c>
      <c r="D3891" t="s">
        <v>17919</v>
      </c>
      <c r="E3891" t="s">
        <v>14199</v>
      </c>
      <c r="F3891" t="s">
        <v>4</v>
      </c>
      <c r="G3891" s="2">
        <v>43433</v>
      </c>
      <c r="H3891" s="1">
        <v>237160</v>
      </c>
      <c r="I3891" s="1">
        <v>118580</v>
      </c>
    </row>
    <row r="3892" spans="1:9" x14ac:dyDescent="0.25">
      <c r="A3892" t="s">
        <v>17917</v>
      </c>
      <c r="B3892" t="s">
        <v>17918</v>
      </c>
      <c r="C3892" t="s">
        <v>11071</v>
      </c>
      <c r="D3892" t="s">
        <v>11070</v>
      </c>
      <c r="E3892" t="s">
        <v>14199</v>
      </c>
      <c r="F3892" t="s">
        <v>42</v>
      </c>
      <c r="G3892" s="2">
        <v>43381</v>
      </c>
      <c r="H3892" s="1">
        <v>38335</v>
      </c>
      <c r="I3892" s="1">
        <v>16100.7</v>
      </c>
    </row>
    <row r="3893" spans="1:9" x14ac:dyDescent="0.25">
      <c r="A3893" t="s">
        <v>17915</v>
      </c>
      <c r="B3893" t="s">
        <v>17916</v>
      </c>
      <c r="C3893" t="s">
        <v>12284</v>
      </c>
      <c r="D3893" t="s">
        <v>12283</v>
      </c>
      <c r="E3893" t="s">
        <v>14199</v>
      </c>
      <c r="F3893" t="s">
        <v>42</v>
      </c>
      <c r="G3893" s="2">
        <v>43368</v>
      </c>
      <c r="H3893" s="1">
        <v>30894</v>
      </c>
      <c r="I3893" s="1">
        <v>12975.48</v>
      </c>
    </row>
    <row r="3894" spans="1:9" x14ac:dyDescent="0.25">
      <c r="A3894" t="s">
        <v>17913</v>
      </c>
      <c r="B3894" t="s">
        <v>17914</v>
      </c>
      <c r="C3894" t="s">
        <v>17912</v>
      </c>
      <c r="D3894" t="s">
        <v>17911</v>
      </c>
      <c r="E3894" t="s">
        <v>14199</v>
      </c>
      <c r="F3894" t="s">
        <v>42</v>
      </c>
      <c r="G3894" s="2">
        <v>43368</v>
      </c>
      <c r="H3894" s="1">
        <v>21031</v>
      </c>
      <c r="I3894" s="1">
        <v>8833.02</v>
      </c>
    </row>
    <row r="3895" spans="1:9" x14ac:dyDescent="0.25">
      <c r="A3895" t="s">
        <v>17909</v>
      </c>
      <c r="B3895" t="s">
        <v>17910</v>
      </c>
      <c r="C3895" t="s">
        <v>17908</v>
      </c>
      <c r="D3895" t="s">
        <v>17907</v>
      </c>
      <c r="E3895" t="s">
        <v>14199</v>
      </c>
      <c r="F3895" t="s">
        <v>42</v>
      </c>
      <c r="G3895" s="2">
        <v>43368</v>
      </c>
      <c r="H3895" s="1">
        <v>29607</v>
      </c>
      <c r="I3895" s="1">
        <v>12434.94</v>
      </c>
    </row>
    <row r="3896" spans="1:9" x14ac:dyDescent="0.25">
      <c r="A3896" t="s">
        <v>17905</v>
      </c>
      <c r="B3896" t="s">
        <v>17906</v>
      </c>
      <c r="C3896" t="s">
        <v>17904</v>
      </c>
      <c r="D3896" t="s">
        <v>17903</v>
      </c>
      <c r="E3896" t="s">
        <v>14199</v>
      </c>
      <c r="F3896" t="s">
        <v>42</v>
      </c>
      <c r="G3896" s="2">
        <v>43432</v>
      </c>
      <c r="H3896" s="1">
        <v>261495</v>
      </c>
      <c r="I3896" s="1">
        <v>112803.34</v>
      </c>
    </row>
    <row r="3897" spans="1:9" x14ac:dyDescent="0.25">
      <c r="A3897" t="s">
        <v>17901</v>
      </c>
      <c r="B3897" t="s">
        <v>17902</v>
      </c>
      <c r="C3897" t="s">
        <v>17900</v>
      </c>
      <c r="D3897" t="s">
        <v>17899</v>
      </c>
      <c r="E3897" t="s">
        <v>14199</v>
      </c>
      <c r="F3897" t="s">
        <v>4</v>
      </c>
      <c r="G3897" s="2">
        <v>43389</v>
      </c>
      <c r="H3897" s="1">
        <v>35192</v>
      </c>
      <c r="I3897" s="1">
        <v>17596</v>
      </c>
    </row>
    <row r="3898" spans="1:9" x14ac:dyDescent="0.25">
      <c r="A3898" t="s">
        <v>17897</v>
      </c>
      <c r="B3898" t="s">
        <v>17898</v>
      </c>
      <c r="C3898" t="s">
        <v>17896</v>
      </c>
      <c r="D3898" t="s">
        <v>17895</v>
      </c>
      <c r="E3898" t="s">
        <v>14199</v>
      </c>
      <c r="F3898" t="s">
        <v>42</v>
      </c>
      <c r="G3898" s="2">
        <v>43389</v>
      </c>
      <c r="H3898" s="1">
        <v>28205</v>
      </c>
      <c r="I3898" s="1">
        <v>12536.26</v>
      </c>
    </row>
    <row r="3899" spans="1:9" x14ac:dyDescent="0.25">
      <c r="A3899" t="s">
        <v>17893</v>
      </c>
      <c r="B3899" t="s">
        <v>17894</v>
      </c>
      <c r="C3899" t="s">
        <v>17892</v>
      </c>
      <c r="D3899" t="s">
        <v>17891</v>
      </c>
      <c r="E3899" t="s">
        <v>14199</v>
      </c>
      <c r="F3899" t="s">
        <v>42</v>
      </c>
      <c r="G3899" s="2">
        <v>43370</v>
      </c>
      <c r="H3899" s="1">
        <v>20483</v>
      </c>
      <c r="I3899" s="1">
        <v>10241.5</v>
      </c>
    </row>
    <row r="3900" spans="1:9" x14ac:dyDescent="0.25">
      <c r="A3900" t="s">
        <v>17889</v>
      </c>
      <c r="B3900" t="s">
        <v>17890</v>
      </c>
      <c r="C3900" t="s">
        <v>17888</v>
      </c>
      <c r="D3900" t="s">
        <v>17887</v>
      </c>
      <c r="E3900" t="s">
        <v>14199</v>
      </c>
      <c r="F3900" t="s">
        <v>42</v>
      </c>
      <c r="G3900" s="2">
        <v>43370</v>
      </c>
      <c r="H3900" s="1">
        <v>62703</v>
      </c>
      <c r="I3900" s="1">
        <v>31351.5</v>
      </c>
    </row>
    <row r="3901" spans="1:9" x14ac:dyDescent="0.25">
      <c r="A3901" t="s">
        <v>17885</v>
      </c>
      <c r="B3901" t="s">
        <v>17886</v>
      </c>
      <c r="C3901" t="s">
        <v>2952</v>
      </c>
      <c r="D3901" t="s">
        <v>2951</v>
      </c>
      <c r="E3901" t="s">
        <v>14199</v>
      </c>
      <c r="F3901" t="s">
        <v>42</v>
      </c>
      <c r="G3901" s="2">
        <v>43370</v>
      </c>
      <c r="H3901" s="1">
        <v>10901</v>
      </c>
      <c r="I3901" s="1">
        <v>5165.38</v>
      </c>
    </row>
    <row r="3902" spans="1:9" x14ac:dyDescent="0.25">
      <c r="A3902" t="s">
        <v>17883</v>
      </c>
      <c r="B3902" t="s">
        <v>17884</v>
      </c>
      <c r="C3902" t="s">
        <v>17882</v>
      </c>
      <c r="D3902" t="s">
        <v>17881</v>
      </c>
      <c r="E3902" t="s">
        <v>14199</v>
      </c>
      <c r="F3902" t="s">
        <v>42</v>
      </c>
      <c r="G3902" s="2">
        <v>43370</v>
      </c>
      <c r="H3902" s="1">
        <v>8449</v>
      </c>
      <c r="I3902" s="1">
        <v>4224.5</v>
      </c>
    </row>
    <row r="3903" spans="1:9" x14ac:dyDescent="0.25">
      <c r="A3903" t="s">
        <v>17879</v>
      </c>
      <c r="B3903" t="s">
        <v>17880</v>
      </c>
      <c r="C3903" t="s">
        <v>17878</v>
      </c>
      <c r="D3903" t="s">
        <v>17877</v>
      </c>
      <c r="E3903" t="s">
        <v>14199</v>
      </c>
      <c r="F3903" t="s">
        <v>42</v>
      </c>
      <c r="G3903" s="2">
        <v>43370</v>
      </c>
      <c r="H3903" s="1">
        <v>3923</v>
      </c>
      <c r="I3903" s="1">
        <v>1961.5</v>
      </c>
    </row>
    <row r="3904" spans="1:9" x14ac:dyDescent="0.25">
      <c r="A3904" t="s">
        <v>17875</v>
      </c>
      <c r="B3904" t="s">
        <v>17876</v>
      </c>
      <c r="C3904" t="s">
        <v>17874</v>
      </c>
      <c r="D3904" t="s">
        <v>17873</v>
      </c>
      <c r="E3904" t="s">
        <v>14199</v>
      </c>
      <c r="F3904" t="s">
        <v>42</v>
      </c>
      <c r="G3904" s="2">
        <v>43370</v>
      </c>
      <c r="H3904" s="1">
        <v>4702</v>
      </c>
      <c r="I3904" s="1">
        <v>2351</v>
      </c>
    </row>
    <row r="3905" spans="1:9" x14ac:dyDescent="0.25">
      <c r="A3905" t="s">
        <v>17871</v>
      </c>
      <c r="B3905" t="s">
        <v>17872</v>
      </c>
      <c r="C3905" t="s">
        <v>17870</v>
      </c>
      <c r="D3905" t="s">
        <v>17869</v>
      </c>
      <c r="E3905" t="s">
        <v>14199</v>
      </c>
      <c r="F3905" t="s">
        <v>42</v>
      </c>
      <c r="G3905" s="2">
        <v>43437</v>
      </c>
      <c r="H3905" s="1">
        <v>173514</v>
      </c>
      <c r="I3905" s="1">
        <v>72875.88</v>
      </c>
    </row>
    <row r="3906" spans="1:9" x14ac:dyDescent="0.25">
      <c r="A3906" t="s">
        <v>17867</v>
      </c>
      <c r="B3906" t="s">
        <v>17868</v>
      </c>
      <c r="C3906" t="s">
        <v>17866</v>
      </c>
      <c r="D3906" t="s">
        <v>17865</v>
      </c>
      <c r="E3906" t="s">
        <v>14199</v>
      </c>
      <c r="F3906" t="s">
        <v>42</v>
      </c>
      <c r="G3906" s="2">
        <v>43370</v>
      </c>
      <c r="H3906" s="1">
        <v>7678</v>
      </c>
      <c r="I3906" s="1">
        <v>3839</v>
      </c>
    </row>
    <row r="3907" spans="1:9" x14ac:dyDescent="0.25">
      <c r="A3907" t="s">
        <v>17863</v>
      </c>
      <c r="B3907" t="s">
        <v>17864</v>
      </c>
      <c r="C3907" t="s">
        <v>17862</v>
      </c>
      <c r="D3907" t="s">
        <v>17861</v>
      </c>
      <c r="E3907" t="s">
        <v>14199</v>
      </c>
      <c r="F3907" t="s">
        <v>42</v>
      </c>
      <c r="G3907" s="2">
        <v>43370</v>
      </c>
      <c r="H3907" s="1">
        <v>7135</v>
      </c>
      <c r="I3907" s="1">
        <v>3567.5</v>
      </c>
    </row>
    <row r="3908" spans="1:9" x14ac:dyDescent="0.25">
      <c r="A3908" t="s">
        <v>17859</v>
      </c>
      <c r="B3908" t="s">
        <v>17860</v>
      </c>
      <c r="C3908" t="s">
        <v>17858</v>
      </c>
      <c r="D3908" t="s">
        <v>17857</v>
      </c>
      <c r="E3908" t="s">
        <v>14199</v>
      </c>
      <c r="F3908" t="s">
        <v>42</v>
      </c>
      <c r="G3908" s="2">
        <v>43370</v>
      </c>
      <c r="H3908" s="1">
        <v>8663</v>
      </c>
      <c r="I3908" s="1">
        <v>4331.5</v>
      </c>
    </row>
    <row r="3909" spans="1:9" x14ac:dyDescent="0.25">
      <c r="A3909" t="s">
        <v>17855</v>
      </c>
      <c r="B3909" t="s">
        <v>17856</v>
      </c>
      <c r="C3909" t="s">
        <v>2013</v>
      </c>
      <c r="D3909" t="s">
        <v>2012</v>
      </c>
      <c r="E3909" t="s">
        <v>14199</v>
      </c>
      <c r="F3909" t="s">
        <v>42</v>
      </c>
      <c r="G3909" s="2">
        <v>43370</v>
      </c>
      <c r="H3909" s="1">
        <v>39602</v>
      </c>
      <c r="I3909" s="1">
        <v>19801</v>
      </c>
    </row>
    <row r="3910" spans="1:9" x14ac:dyDescent="0.25">
      <c r="A3910" t="s">
        <v>17853</v>
      </c>
      <c r="B3910" t="s">
        <v>17854</v>
      </c>
      <c r="C3910" t="s">
        <v>17852</v>
      </c>
      <c r="D3910" t="s">
        <v>17851</v>
      </c>
      <c r="E3910" t="s">
        <v>14199</v>
      </c>
      <c r="F3910" t="s">
        <v>42</v>
      </c>
      <c r="G3910" s="2">
        <v>43145</v>
      </c>
      <c r="H3910" s="1">
        <v>11888</v>
      </c>
      <c r="I3910" s="1">
        <v>5944</v>
      </c>
    </row>
    <row r="3911" spans="1:9" x14ac:dyDescent="0.25">
      <c r="A3911" t="s">
        <v>17849</v>
      </c>
      <c r="B3911" t="s">
        <v>17850</v>
      </c>
      <c r="C3911" t="s">
        <v>11357</v>
      </c>
      <c r="D3911" t="s">
        <v>11356</v>
      </c>
      <c r="E3911" t="s">
        <v>14199</v>
      </c>
      <c r="F3911" t="s">
        <v>42</v>
      </c>
      <c r="G3911" s="2">
        <v>43370</v>
      </c>
      <c r="H3911" s="1">
        <v>22724</v>
      </c>
      <c r="I3911" s="1">
        <v>11362</v>
      </c>
    </row>
    <row r="3912" spans="1:9" x14ac:dyDescent="0.25">
      <c r="A3912" t="s">
        <v>17847</v>
      </c>
      <c r="B3912" t="s">
        <v>17848</v>
      </c>
      <c r="C3912" t="s">
        <v>17846</v>
      </c>
      <c r="D3912" t="s">
        <v>17845</v>
      </c>
      <c r="E3912" t="s">
        <v>14199</v>
      </c>
      <c r="F3912" t="s">
        <v>42</v>
      </c>
      <c r="G3912" s="2">
        <v>43395</v>
      </c>
      <c r="H3912" s="1">
        <v>7934</v>
      </c>
      <c r="I3912" s="1">
        <v>3332.28</v>
      </c>
    </row>
    <row r="3913" spans="1:9" x14ac:dyDescent="0.25">
      <c r="A3913" t="s">
        <v>17843</v>
      </c>
      <c r="B3913" t="s">
        <v>17844</v>
      </c>
      <c r="C3913" t="s">
        <v>17842</v>
      </c>
      <c r="D3913" t="s">
        <v>17841</v>
      </c>
      <c r="E3913" t="s">
        <v>14199</v>
      </c>
      <c r="F3913" t="s">
        <v>42</v>
      </c>
      <c r="G3913" s="2">
        <v>43378</v>
      </c>
      <c r="H3913" s="1">
        <v>16464</v>
      </c>
      <c r="I3913" s="1">
        <v>6914.88</v>
      </c>
    </row>
    <row r="3914" spans="1:9" x14ac:dyDescent="0.25">
      <c r="A3914" t="s">
        <v>17839</v>
      </c>
      <c r="B3914" t="s">
        <v>17840</v>
      </c>
      <c r="C3914" t="s">
        <v>17838</v>
      </c>
      <c r="D3914" t="s">
        <v>17837</v>
      </c>
      <c r="E3914" t="s">
        <v>14199</v>
      </c>
      <c r="F3914" t="s">
        <v>42</v>
      </c>
      <c r="G3914" s="2">
        <v>43364</v>
      </c>
      <c r="H3914" s="1">
        <v>60585</v>
      </c>
      <c r="I3914" s="1">
        <v>25445.7</v>
      </c>
    </row>
    <row r="3915" spans="1:9" x14ac:dyDescent="0.25">
      <c r="A3915" t="s">
        <v>17835</v>
      </c>
      <c r="B3915" t="s">
        <v>17836</v>
      </c>
      <c r="C3915" t="s">
        <v>17834</v>
      </c>
      <c r="D3915" t="s">
        <v>17833</v>
      </c>
      <c r="E3915" t="s">
        <v>14199</v>
      </c>
      <c r="F3915" t="s">
        <v>42</v>
      </c>
      <c r="G3915" s="2">
        <v>43364</v>
      </c>
      <c r="H3915" s="1">
        <v>2653</v>
      </c>
      <c r="I3915" s="1">
        <v>1114.26</v>
      </c>
    </row>
    <row r="3916" spans="1:9" x14ac:dyDescent="0.25">
      <c r="A3916" t="s">
        <v>17831</v>
      </c>
      <c r="B3916" t="s">
        <v>17832</v>
      </c>
      <c r="C3916" t="s">
        <v>17830</v>
      </c>
      <c r="D3916" t="s">
        <v>17829</v>
      </c>
      <c r="E3916" t="s">
        <v>14199</v>
      </c>
      <c r="F3916" t="s">
        <v>42</v>
      </c>
      <c r="G3916" s="2">
        <v>43367</v>
      </c>
      <c r="H3916" s="1">
        <v>340804</v>
      </c>
      <c r="I3916" s="1">
        <v>149939.28</v>
      </c>
    </row>
    <row r="3917" spans="1:9" x14ac:dyDescent="0.25">
      <c r="A3917" t="s">
        <v>17827</v>
      </c>
      <c r="B3917" t="s">
        <v>17828</v>
      </c>
      <c r="C3917" t="s">
        <v>17826</v>
      </c>
      <c r="D3917" t="s">
        <v>17825</v>
      </c>
      <c r="E3917" t="s">
        <v>14199</v>
      </c>
      <c r="F3917" t="s">
        <v>42</v>
      </c>
      <c r="G3917" s="2">
        <v>43349</v>
      </c>
      <c r="H3917" s="1">
        <v>1364343</v>
      </c>
      <c r="I3917" s="1">
        <v>662345.87</v>
      </c>
    </row>
    <row r="3918" spans="1:9" x14ac:dyDescent="0.25">
      <c r="A3918" t="s">
        <v>17823</v>
      </c>
      <c r="B3918" t="s">
        <v>17824</v>
      </c>
      <c r="C3918" t="s">
        <v>3815</v>
      </c>
      <c r="D3918" t="s">
        <v>3814</v>
      </c>
      <c r="E3918" t="s">
        <v>14199</v>
      </c>
      <c r="F3918" t="s">
        <v>42</v>
      </c>
      <c r="G3918" s="2">
        <v>43375</v>
      </c>
      <c r="H3918" s="1">
        <v>51669</v>
      </c>
      <c r="I3918" s="1">
        <v>21871.14</v>
      </c>
    </row>
    <row r="3919" spans="1:9" x14ac:dyDescent="0.25">
      <c r="A3919" t="s">
        <v>17821</v>
      </c>
      <c r="B3919" t="s">
        <v>17822</v>
      </c>
      <c r="C3919" t="s">
        <v>17820</v>
      </c>
      <c r="D3919" t="s">
        <v>17819</v>
      </c>
      <c r="E3919" t="s">
        <v>14199</v>
      </c>
      <c r="F3919" t="s">
        <v>42</v>
      </c>
      <c r="G3919" s="2">
        <v>43360</v>
      </c>
      <c r="H3919" s="1">
        <v>11774</v>
      </c>
      <c r="I3919" s="1">
        <v>4974.9799999999996</v>
      </c>
    </row>
    <row r="3920" spans="1:9" x14ac:dyDescent="0.25">
      <c r="A3920" t="s">
        <v>17817</v>
      </c>
      <c r="B3920" t="s">
        <v>17818</v>
      </c>
      <c r="C3920" t="s">
        <v>17816</v>
      </c>
      <c r="D3920" t="s">
        <v>17815</v>
      </c>
      <c r="E3920" t="s">
        <v>14199</v>
      </c>
      <c r="F3920" t="s">
        <v>42</v>
      </c>
      <c r="G3920" s="2">
        <v>43362</v>
      </c>
      <c r="H3920" s="1">
        <v>6169</v>
      </c>
      <c r="I3920" s="1">
        <v>2590.98</v>
      </c>
    </row>
    <row r="3921" spans="1:9" x14ac:dyDescent="0.25">
      <c r="A3921" t="s">
        <v>17813</v>
      </c>
      <c r="B3921" t="s">
        <v>17814</v>
      </c>
      <c r="C3921" t="s">
        <v>3823</v>
      </c>
      <c r="D3921" t="s">
        <v>3822</v>
      </c>
      <c r="E3921" t="s">
        <v>14199</v>
      </c>
      <c r="F3921" t="s">
        <v>42</v>
      </c>
      <c r="G3921" s="2">
        <v>43363</v>
      </c>
      <c r="H3921" s="1">
        <v>49199</v>
      </c>
      <c r="I3921" s="1">
        <v>20663.580000000002</v>
      </c>
    </row>
    <row r="3922" spans="1:9" x14ac:dyDescent="0.25">
      <c r="A3922" t="s">
        <v>17811</v>
      </c>
      <c r="B3922" t="s">
        <v>17812</v>
      </c>
      <c r="C3922" t="s">
        <v>17810</v>
      </c>
      <c r="D3922" t="s">
        <v>17809</v>
      </c>
      <c r="E3922" t="s">
        <v>14199</v>
      </c>
      <c r="F3922" t="s">
        <v>4</v>
      </c>
      <c r="G3922" s="2">
        <v>43368</v>
      </c>
      <c r="H3922" s="1">
        <v>17130</v>
      </c>
      <c r="I3922" s="1">
        <v>7194.6</v>
      </c>
    </row>
    <row r="3923" spans="1:9" x14ac:dyDescent="0.25">
      <c r="A3923" t="s">
        <v>17807</v>
      </c>
      <c r="B3923" t="s">
        <v>17808</v>
      </c>
      <c r="C3923" t="s">
        <v>17806</v>
      </c>
      <c r="D3923" t="s">
        <v>17805</v>
      </c>
      <c r="E3923" t="s">
        <v>14199</v>
      </c>
      <c r="F3923" t="s">
        <v>42</v>
      </c>
      <c r="G3923" s="2">
        <v>43346</v>
      </c>
      <c r="H3923" s="1">
        <v>3467</v>
      </c>
      <c r="I3923" s="1">
        <v>1456.14</v>
      </c>
    </row>
    <row r="3924" spans="1:9" x14ac:dyDescent="0.25">
      <c r="A3924" t="s">
        <v>17803</v>
      </c>
      <c r="B3924" t="s">
        <v>17804</v>
      </c>
      <c r="C3924" t="s">
        <v>11030</v>
      </c>
      <c r="D3924" t="s">
        <v>11029</v>
      </c>
      <c r="E3924" t="s">
        <v>14199</v>
      </c>
      <c r="F3924" t="s">
        <v>42</v>
      </c>
      <c r="G3924" s="2">
        <v>43346</v>
      </c>
      <c r="H3924" s="1">
        <v>18380</v>
      </c>
      <c r="I3924" s="1">
        <v>9190</v>
      </c>
    </row>
    <row r="3925" spans="1:9" x14ac:dyDescent="0.25">
      <c r="A3925" t="s">
        <v>17801</v>
      </c>
      <c r="B3925" t="s">
        <v>17802</v>
      </c>
      <c r="C3925" t="s">
        <v>17800</v>
      </c>
      <c r="D3925" t="s">
        <v>17799</v>
      </c>
      <c r="E3925" t="s">
        <v>14199</v>
      </c>
      <c r="F3925" t="s">
        <v>42</v>
      </c>
      <c r="G3925" s="2">
        <v>43346</v>
      </c>
      <c r="H3925" s="1">
        <v>2204</v>
      </c>
      <c r="I3925" s="1">
        <v>1102</v>
      </c>
    </row>
    <row r="3926" spans="1:9" x14ac:dyDescent="0.25">
      <c r="A3926" t="s">
        <v>17797</v>
      </c>
      <c r="B3926" t="s">
        <v>17798</v>
      </c>
      <c r="C3926" t="s">
        <v>17796</v>
      </c>
      <c r="D3926" t="s">
        <v>17795</v>
      </c>
      <c r="E3926" t="s">
        <v>14199</v>
      </c>
      <c r="F3926" t="s">
        <v>42</v>
      </c>
      <c r="G3926" s="2">
        <v>43370</v>
      </c>
      <c r="H3926" s="1">
        <v>281938</v>
      </c>
      <c r="I3926" s="1">
        <v>155065.9</v>
      </c>
    </row>
    <row r="3927" spans="1:9" x14ac:dyDescent="0.25">
      <c r="A3927" t="s">
        <v>17793</v>
      </c>
      <c r="B3927" t="s">
        <v>17794</v>
      </c>
      <c r="C3927" t="s">
        <v>5628</v>
      </c>
      <c r="D3927" t="s">
        <v>5627</v>
      </c>
      <c r="E3927" t="s">
        <v>14199</v>
      </c>
      <c r="F3927" t="s">
        <v>4</v>
      </c>
      <c r="G3927" s="2">
        <v>43367</v>
      </c>
      <c r="H3927" s="1">
        <v>10205</v>
      </c>
      <c r="I3927" s="1">
        <v>5102.5</v>
      </c>
    </row>
    <row r="3928" spans="1:9" x14ac:dyDescent="0.25">
      <c r="A3928" t="s">
        <v>17791</v>
      </c>
      <c r="B3928" t="s">
        <v>17792</v>
      </c>
      <c r="C3928" t="s">
        <v>8940</v>
      </c>
      <c r="D3928" t="s">
        <v>8939</v>
      </c>
      <c r="E3928" t="s">
        <v>14199</v>
      </c>
      <c r="F3928" t="s">
        <v>42</v>
      </c>
      <c r="G3928" s="2">
        <v>43370</v>
      </c>
      <c r="H3928" s="1">
        <v>749700</v>
      </c>
      <c r="I3928" s="1">
        <v>374850</v>
      </c>
    </row>
    <row r="3929" spans="1:9" x14ac:dyDescent="0.25">
      <c r="A3929" t="s">
        <v>17789</v>
      </c>
      <c r="B3929" t="s">
        <v>17790</v>
      </c>
      <c r="C3929" t="s">
        <v>17788</v>
      </c>
      <c r="D3929" t="s">
        <v>17787</v>
      </c>
      <c r="E3929" t="s">
        <v>14199</v>
      </c>
      <c r="F3929" t="s">
        <v>42</v>
      </c>
      <c r="G3929" s="2">
        <v>43367</v>
      </c>
      <c r="H3929" s="1">
        <v>231374</v>
      </c>
      <c r="I3929" s="1">
        <v>97177.08</v>
      </c>
    </row>
    <row r="3930" spans="1:9" x14ac:dyDescent="0.25">
      <c r="A3930" t="s">
        <v>17785</v>
      </c>
      <c r="B3930" t="s">
        <v>17786</v>
      </c>
      <c r="C3930" t="s">
        <v>11111</v>
      </c>
      <c r="D3930" t="s">
        <v>11110</v>
      </c>
      <c r="E3930" t="s">
        <v>14199</v>
      </c>
      <c r="F3930" t="s">
        <v>42</v>
      </c>
      <c r="G3930" s="2">
        <v>43381</v>
      </c>
      <c r="H3930" s="1">
        <v>25795</v>
      </c>
      <c r="I3930" s="1">
        <v>12361.1</v>
      </c>
    </row>
    <row r="3931" spans="1:9" x14ac:dyDescent="0.25">
      <c r="A3931" t="s">
        <v>17783</v>
      </c>
      <c r="B3931" t="s">
        <v>17784</v>
      </c>
      <c r="C3931" t="s">
        <v>5232</v>
      </c>
      <c r="D3931" t="s">
        <v>5231</v>
      </c>
      <c r="E3931" t="s">
        <v>14199</v>
      </c>
      <c r="F3931" t="s">
        <v>42</v>
      </c>
      <c r="G3931" s="2">
        <v>43381</v>
      </c>
      <c r="H3931" s="1">
        <v>463775</v>
      </c>
      <c r="I3931" s="1">
        <v>216151.44</v>
      </c>
    </row>
    <row r="3932" spans="1:9" x14ac:dyDescent="0.25">
      <c r="A3932" t="s">
        <v>17781</v>
      </c>
      <c r="B3932" t="s">
        <v>17782</v>
      </c>
      <c r="C3932" t="s">
        <v>17780</v>
      </c>
      <c r="D3932" t="s">
        <v>17779</v>
      </c>
      <c r="E3932" t="s">
        <v>14199</v>
      </c>
      <c r="F3932" t="s">
        <v>42</v>
      </c>
      <c r="G3932" s="2">
        <v>43382</v>
      </c>
      <c r="H3932" s="1">
        <v>4372</v>
      </c>
      <c r="I3932" s="1">
        <v>1836.24</v>
      </c>
    </row>
    <row r="3933" spans="1:9" x14ac:dyDescent="0.25">
      <c r="A3933" t="s">
        <v>17777</v>
      </c>
      <c r="B3933" t="s">
        <v>17778</v>
      </c>
      <c r="C3933" t="s">
        <v>12578</v>
      </c>
      <c r="D3933" t="s">
        <v>12577</v>
      </c>
      <c r="E3933" t="s">
        <v>14199</v>
      </c>
      <c r="F3933" t="s">
        <v>42</v>
      </c>
      <c r="G3933" s="2">
        <v>43217</v>
      </c>
      <c r="H3933" s="1">
        <v>42689</v>
      </c>
      <c r="I3933" s="1">
        <v>18830.8</v>
      </c>
    </row>
    <row r="3934" spans="1:9" x14ac:dyDescent="0.25">
      <c r="A3934" t="s">
        <v>17775</v>
      </c>
      <c r="B3934" t="s">
        <v>17776</v>
      </c>
      <c r="C3934" t="s">
        <v>17774</v>
      </c>
      <c r="D3934" t="s">
        <v>17773</v>
      </c>
      <c r="E3934" t="s">
        <v>14199</v>
      </c>
      <c r="F3934" t="s">
        <v>42</v>
      </c>
      <c r="G3934" s="2">
        <v>43382</v>
      </c>
      <c r="H3934" s="1">
        <v>7871</v>
      </c>
      <c r="I3934" s="1">
        <v>3305.82</v>
      </c>
    </row>
    <row r="3935" spans="1:9" x14ac:dyDescent="0.25">
      <c r="A3935" t="s">
        <v>17771</v>
      </c>
      <c r="B3935" t="s">
        <v>17772</v>
      </c>
      <c r="C3935" t="s">
        <v>9821</v>
      </c>
      <c r="D3935" t="s">
        <v>9820</v>
      </c>
      <c r="E3935" t="s">
        <v>14199</v>
      </c>
      <c r="F3935" t="s">
        <v>42</v>
      </c>
      <c r="G3935" s="2">
        <v>43382</v>
      </c>
      <c r="H3935" s="1">
        <v>35530</v>
      </c>
      <c r="I3935" s="1">
        <v>17765</v>
      </c>
    </row>
    <row r="3936" spans="1:9" x14ac:dyDescent="0.25">
      <c r="A3936" t="s">
        <v>17769</v>
      </c>
      <c r="B3936" t="s">
        <v>17770</v>
      </c>
      <c r="C3936" t="s">
        <v>13838</v>
      </c>
      <c r="D3936" t="s">
        <v>13837</v>
      </c>
      <c r="E3936" t="s">
        <v>14199</v>
      </c>
      <c r="F3936" t="s">
        <v>42</v>
      </c>
      <c r="G3936" s="2">
        <v>43381</v>
      </c>
      <c r="H3936" s="1">
        <v>19948</v>
      </c>
      <c r="I3936" s="1">
        <v>8829.65</v>
      </c>
    </row>
    <row r="3937" spans="1:9" x14ac:dyDescent="0.25">
      <c r="A3937" t="s">
        <v>17767</v>
      </c>
      <c r="B3937" t="s">
        <v>17768</v>
      </c>
      <c r="C3937" t="s">
        <v>17766</v>
      </c>
      <c r="D3937" t="s">
        <v>17765</v>
      </c>
      <c r="E3937" t="s">
        <v>14199</v>
      </c>
      <c r="F3937" t="s">
        <v>42</v>
      </c>
      <c r="G3937" s="2">
        <v>43382</v>
      </c>
      <c r="H3937" s="1">
        <v>4153</v>
      </c>
      <c r="I3937" s="1">
        <v>2076.5</v>
      </c>
    </row>
    <row r="3938" spans="1:9" x14ac:dyDescent="0.25">
      <c r="A3938" t="s">
        <v>17763</v>
      </c>
      <c r="B3938" t="s">
        <v>17764</v>
      </c>
      <c r="C3938" t="s">
        <v>13165</v>
      </c>
      <c r="D3938" t="s">
        <v>13164</v>
      </c>
      <c r="E3938" t="s">
        <v>14199</v>
      </c>
      <c r="F3938" t="s">
        <v>4</v>
      </c>
      <c r="G3938" s="2">
        <v>43374</v>
      </c>
      <c r="H3938" s="1">
        <v>12975123</v>
      </c>
      <c r="I3938" s="1">
        <v>7124768.9699999997</v>
      </c>
    </row>
    <row r="3939" spans="1:9" x14ac:dyDescent="0.25">
      <c r="A3939" t="s">
        <v>17761</v>
      </c>
      <c r="B3939" t="s">
        <v>17762</v>
      </c>
      <c r="C3939" t="s">
        <v>17760</v>
      </c>
      <c r="D3939" t="s">
        <v>17759</v>
      </c>
      <c r="E3939" t="s">
        <v>14199</v>
      </c>
      <c r="F3939" t="s">
        <v>42</v>
      </c>
      <c r="G3939" s="2">
        <v>43360</v>
      </c>
      <c r="H3939" s="1">
        <v>23542</v>
      </c>
      <c r="I3939" s="1">
        <v>12948.1</v>
      </c>
    </row>
    <row r="3940" spans="1:9" x14ac:dyDescent="0.25">
      <c r="A3940" t="s">
        <v>17757</v>
      </c>
      <c r="B3940" t="s">
        <v>17758</v>
      </c>
      <c r="C3940" t="s">
        <v>17756</v>
      </c>
      <c r="D3940" t="s">
        <v>17755</v>
      </c>
      <c r="E3940" t="s">
        <v>14199</v>
      </c>
      <c r="F3940" t="s">
        <v>42</v>
      </c>
      <c r="G3940" s="2">
        <v>43404</v>
      </c>
      <c r="H3940" s="1">
        <v>453319</v>
      </c>
      <c r="I3940" s="1">
        <v>249325.45</v>
      </c>
    </row>
    <row r="3941" spans="1:9" x14ac:dyDescent="0.25">
      <c r="A3941" t="s">
        <v>17753</v>
      </c>
      <c r="B3941" t="s">
        <v>17754</v>
      </c>
      <c r="C3941" t="s">
        <v>6749</v>
      </c>
      <c r="D3941" t="s">
        <v>6748</v>
      </c>
      <c r="E3941" t="s">
        <v>14199</v>
      </c>
      <c r="F3941" t="s">
        <v>42</v>
      </c>
      <c r="G3941" s="2">
        <v>43377</v>
      </c>
      <c r="H3941" s="1">
        <v>26977</v>
      </c>
      <c r="I3941" s="1">
        <v>13488.5</v>
      </c>
    </row>
    <row r="3942" spans="1:9" x14ac:dyDescent="0.25">
      <c r="A3942" t="s">
        <v>17751</v>
      </c>
      <c r="B3942" t="s">
        <v>17752</v>
      </c>
      <c r="C3942" t="s">
        <v>10529</v>
      </c>
      <c r="D3942" t="s">
        <v>10528</v>
      </c>
      <c r="E3942" t="s">
        <v>14199</v>
      </c>
      <c r="F3942" t="s">
        <v>42</v>
      </c>
      <c r="G3942" s="2">
        <v>43342</v>
      </c>
      <c r="H3942" s="1">
        <v>10056</v>
      </c>
      <c r="I3942" s="1">
        <v>5028</v>
      </c>
    </row>
    <row r="3943" spans="1:9" x14ac:dyDescent="0.25">
      <c r="A3943" t="s">
        <v>17749</v>
      </c>
      <c r="B3943" t="s">
        <v>17750</v>
      </c>
      <c r="C3943" t="s">
        <v>17748</v>
      </c>
      <c r="D3943" t="s">
        <v>17747</v>
      </c>
      <c r="E3943" t="s">
        <v>14199</v>
      </c>
      <c r="F3943" t="s">
        <v>42</v>
      </c>
      <c r="G3943" s="2">
        <v>43342</v>
      </c>
      <c r="H3943" s="1">
        <v>10851</v>
      </c>
      <c r="I3943" s="1">
        <v>5425.5</v>
      </c>
    </row>
    <row r="3944" spans="1:9" x14ac:dyDescent="0.25">
      <c r="A3944" t="s">
        <v>17745</v>
      </c>
      <c r="B3944" t="s">
        <v>17746</v>
      </c>
      <c r="C3944" t="s">
        <v>1692</v>
      </c>
      <c r="D3944" t="s">
        <v>1691</v>
      </c>
      <c r="E3944" t="s">
        <v>14199</v>
      </c>
      <c r="F3944" t="s">
        <v>42</v>
      </c>
      <c r="G3944" s="2">
        <v>43369</v>
      </c>
      <c r="H3944" s="1">
        <v>5232</v>
      </c>
      <c r="I3944" s="1">
        <v>2616</v>
      </c>
    </row>
    <row r="3945" spans="1:9" x14ac:dyDescent="0.25">
      <c r="A3945" t="s">
        <v>17743</v>
      </c>
      <c r="B3945" t="s">
        <v>17744</v>
      </c>
      <c r="C3945" t="s">
        <v>17742</v>
      </c>
      <c r="D3945" t="s">
        <v>17741</v>
      </c>
      <c r="E3945" t="s">
        <v>14199</v>
      </c>
      <c r="F3945" t="s">
        <v>4</v>
      </c>
      <c r="G3945" s="2">
        <v>43340</v>
      </c>
      <c r="H3945" s="1">
        <v>12545</v>
      </c>
      <c r="I3945" s="1">
        <v>6272.5</v>
      </c>
    </row>
    <row r="3946" spans="1:9" x14ac:dyDescent="0.25">
      <c r="A3946" t="s">
        <v>17739</v>
      </c>
      <c r="B3946" t="s">
        <v>17740</v>
      </c>
      <c r="C3946" t="s">
        <v>5358</v>
      </c>
      <c r="D3946" t="s">
        <v>5357</v>
      </c>
      <c r="E3946" t="s">
        <v>14199</v>
      </c>
      <c r="F3946" t="s">
        <v>42</v>
      </c>
      <c r="G3946" s="2">
        <v>43363</v>
      </c>
      <c r="H3946" s="1">
        <v>179062</v>
      </c>
      <c r="I3946" s="1">
        <v>82907.759999999995</v>
      </c>
    </row>
    <row r="3947" spans="1:9" x14ac:dyDescent="0.25">
      <c r="A3947" t="s">
        <v>17737</v>
      </c>
      <c r="B3947" t="s">
        <v>17738</v>
      </c>
      <c r="C3947" t="s">
        <v>17736</v>
      </c>
      <c r="D3947" t="s">
        <v>17735</v>
      </c>
      <c r="E3947" t="s">
        <v>14199</v>
      </c>
      <c r="F3947" t="s">
        <v>42</v>
      </c>
      <c r="G3947" s="2">
        <v>43131</v>
      </c>
      <c r="H3947" s="1">
        <v>110635</v>
      </c>
      <c r="I3947" s="1">
        <v>55317.5</v>
      </c>
    </row>
    <row r="3948" spans="1:9" x14ac:dyDescent="0.25">
      <c r="A3948" t="s">
        <v>17733</v>
      </c>
      <c r="B3948" t="s">
        <v>17734</v>
      </c>
      <c r="C3948" t="s">
        <v>6781</v>
      </c>
      <c r="D3948" t="s">
        <v>6780</v>
      </c>
      <c r="E3948" t="s">
        <v>14199</v>
      </c>
      <c r="F3948" t="s">
        <v>42</v>
      </c>
      <c r="G3948" s="2">
        <v>43390</v>
      </c>
      <c r="H3948" s="1">
        <v>25643</v>
      </c>
      <c r="I3948" s="1">
        <v>10770.06</v>
      </c>
    </row>
    <row r="3949" spans="1:9" x14ac:dyDescent="0.25">
      <c r="A3949" t="s">
        <v>17731</v>
      </c>
      <c r="B3949" t="s">
        <v>17732</v>
      </c>
      <c r="C3949" t="s">
        <v>17730</v>
      </c>
      <c r="D3949" t="s">
        <v>17729</v>
      </c>
      <c r="E3949" t="s">
        <v>14199</v>
      </c>
      <c r="F3949" t="s">
        <v>42</v>
      </c>
      <c r="G3949" s="2">
        <v>43409</v>
      </c>
      <c r="H3949" s="1">
        <v>2995</v>
      </c>
      <c r="I3949" s="1">
        <v>1497.5</v>
      </c>
    </row>
    <row r="3950" spans="1:9" x14ac:dyDescent="0.25">
      <c r="A3950" t="s">
        <v>17727</v>
      </c>
      <c r="B3950" t="s">
        <v>17728</v>
      </c>
      <c r="C3950" t="s">
        <v>1965</v>
      </c>
      <c r="D3950" t="s">
        <v>1964</v>
      </c>
      <c r="E3950" t="s">
        <v>14199</v>
      </c>
      <c r="F3950" t="s">
        <v>42</v>
      </c>
      <c r="G3950" s="2">
        <v>43382</v>
      </c>
      <c r="H3950" s="1">
        <v>62998</v>
      </c>
      <c r="I3950" s="1">
        <v>26459.16</v>
      </c>
    </row>
    <row r="3951" spans="1:9" x14ac:dyDescent="0.25">
      <c r="A3951" t="s">
        <v>17725</v>
      </c>
      <c r="B3951" t="s">
        <v>17726</v>
      </c>
      <c r="C3951" t="s">
        <v>17724</v>
      </c>
      <c r="D3951" t="s">
        <v>17723</v>
      </c>
      <c r="E3951" t="s">
        <v>14199</v>
      </c>
      <c r="F3951" t="s">
        <v>42</v>
      </c>
      <c r="G3951" s="2">
        <v>43389</v>
      </c>
      <c r="H3951" s="1">
        <v>4950</v>
      </c>
      <c r="I3951" s="1">
        <v>2079</v>
      </c>
    </row>
    <row r="3952" spans="1:9" x14ac:dyDescent="0.25">
      <c r="A3952" t="s">
        <v>17721</v>
      </c>
      <c r="B3952" t="s">
        <v>17722</v>
      </c>
      <c r="C3952" t="s">
        <v>17720</v>
      </c>
      <c r="D3952" t="s">
        <v>17719</v>
      </c>
      <c r="E3952" t="s">
        <v>14199</v>
      </c>
      <c r="F3952" t="s">
        <v>42</v>
      </c>
      <c r="G3952" s="2">
        <v>43389</v>
      </c>
      <c r="H3952" s="1">
        <v>6567</v>
      </c>
      <c r="I3952" s="1">
        <v>2758.14</v>
      </c>
    </row>
    <row r="3953" spans="1:9" x14ac:dyDescent="0.25">
      <c r="A3953" t="s">
        <v>17717</v>
      </c>
      <c r="B3953" t="s">
        <v>17718</v>
      </c>
      <c r="C3953" t="s">
        <v>17716</v>
      </c>
      <c r="D3953" t="s">
        <v>17715</v>
      </c>
      <c r="E3953" t="s">
        <v>14199</v>
      </c>
      <c r="F3953" t="s">
        <v>42</v>
      </c>
      <c r="G3953" s="2">
        <v>43389</v>
      </c>
      <c r="H3953" s="1">
        <v>8790</v>
      </c>
      <c r="I3953" s="1">
        <v>4395</v>
      </c>
    </row>
    <row r="3954" spans="1:9" x14ac:dyDescent="0.25">
      <c r="A3954" t="s">
        <v>17713</v>
      </c>
      <c r="B3954" t="s">
        <v>17714</v>
      </c>
      <c r="C3954" t="s">
        <v>17712</v>
      </c>
      <c r="D3954" t="s">
        <v>17711</v>
      </c>
      <c r="E3954" t="s">
        <v>14199</v>
      </c>
      <c r="F3954" t="s">
        <v>42</v>
      </c>
      <c r="G3954" s="2">
        <v>43377</v>
      </c>
      <c r="H3954" s="1">
        <v>5971</v>
      </c>
      <c r="I3954" s="1">
        <v>2985.5</v>
      </c>
    </row>
    <row r="3955" spans="1:9" x14ac:dyDescent="0.25">
      <c r="A3955" t="s">
        <v>17709</v>
      </c>
      <c r="B3955" t="s">
        <v>17710</v>
      </c>
      <c r="C3955" t="s">
        <v>17708</v>
      </c>
      <c r="D3955" t="s">
        <v>17707</v>
      </c>
      <c r="E3955" t="s">
        <v>14199</v>
      </c>
      <c r="F3955" t="s">
        <v>42</v>
      </c>
      <c r="G3955" s="2">
        <v>43378</v>
      </c>
      <c r="H3955" s="1">
        <v>21240</v>
      </c>
      <c r="I3955" s="1">
        <v>10620</v>
      </c>
    </row>
    <row r="3956" spans="1:9" x14ac:dyDescent="0.25">
      <c r="A3956" t="s">
        <v>17705</v>
      </c>
      <c r="B3956" t="s">
        <v>17706</v>
      </c>
      <c r="C3956" t="s">
        <v>17704</v>
      </c>
      <c r="D3956" t="s">
        <v>17703</v>
      </c>
      <c r="E3956" t="s">
        <v>14199</v>
      </c>
      <c r="F3956" t="s">
        <v>42</v>
      </c>
      <c r="G3956" s="2">
        <v>43378</v>
      </c>
      <c r="H3956" s="1">
        <v>18709</v>
      </c>
      <c r="I3956" s="1">
        <v>9354.5</v>
      </c>
    </row>
    <row r="3957" spans="1:9" x14ac:dyDescent="0.25">
      <c r="A3957" t="s">
        <v>17701</v>
      </c>
      <c r="B3957" t="s">
        <v>17702</v>
      </c>
      <c r="C3957" t="s">
        <v>17700</v>
      </c>
      <c r="D3957" t="s">
        <v>17699</v>
      </c>
      <c r="E3957" t="s">
        <v>14199</v>
      </c>
      <c r="F3957" t="s">
        <v>42</v>
      </c>
      <c r="G3957" s="2">
        <v>43368</v>
      </c>
      <c r="H3957" s="1">
        <v>9389</v>
      </c>
      <c r="I3957" s="1">
        <v>4694.5</v>
      </c>
    </row>
    <row r="3958" spans="1:9" x14ac:dyDescent="0.25">
      <c r="A3958" t="s">
        <v>17697</v>
      </c>
      <c r="B3958" t="s">
        <v>17698</v>
      </c>
      <c r="C3958" t="s">
        <v>471</v>
      </c>
      <c r="D3958" t="s">
        <v>470</v>
      </c>
      <c r="E3958" t="s">
        <v>14199</v>
      </c>
      <c r="F3958" t="s">
        <v>42</v>
      </c>
      <c r="G3958" s="2">
        <v>43376</v>
      </c>
      <c r="H3958" s="1">
        <v>4936</v>
      </c>
      <c r="I3958" s="1">
        <v>2468</v>
      </c>
    </row>
    <row r="3959" spans="1:9" x14ac:dyDescent="0.25">
      <c r="A3959" t="s">
        <v>17695</v>
      </c>
      <c r="B3959" t="s">
        <v>17696</v>
      </c>
      <c r="C3959" t="s">
        <v>17694</v>
      </c>
      <c r="D3959" t="s">
        <v>17693</v>
      </c>
      <c r="E3959" t="s">
        <v>14199</v>
      </c>
      <c r="F3959" t="s">
        <v>42</v>
      </c>
      <c r="G3959" s="2">
        <v>43362</v>
      </c>
      <c r="H3959" s="1">
        <v>37689</v>
      </c>
      <c r="I3959" s="1">
        <v>16447.009999999998</v>
      </c>
    </row>
    <row r="3960" spans="1:9" x14ac:dyDescent="0.25">
      <c r="A3960" t="s">
        <v>17691</v>
      </c>
      <c r="B3960" t="s">
        <v>17692</v>
      </c>
      <c r="C3960" t="s">
        <v>17690</v>
      </c>
      <c r="D3960" t="s">
        <v>17689</v>
      </c>
      <c r="E3960" t="s">
        <v>14199</v>
      </c>
      <c r="F3960" t="s">
        <v>42</v>
      </c>
      <c r="G3960" s="2">
        <v>43350</v>
      </c>
      <c r="H3960" s="1">
        <v>6289</v>
      </c>
      <c r="I3960" s="1">
        <v>2641.38</v>
      </c>
    </row>
    <row r="3961" spans="1:9" x14ac:dyDescent="0.25">
      <c r="A3961" t="s">
        <v>17687</v>
      </c>
      <c r="B3961" t="s">
        <v>17688</v>
      </c>
      <c r="C3961" t="s">
        <v>17686</v>
      </c>
      <c r="D3961" t="s">
        <v>17685</v>
      </c>
      <c r="E3961" t="s">
        <v>14199</v>
      </c>
      <c r="F3961" t="s">
        <v>42</v>
      </c>
      <c r="G3961" s="2">
        <v>43349</v>
      </c>
      <c r="H3961" s="1">
        <v>227030</v>
      </c>
      <c r="I3961" s="1">
        <v>100278.6</v>
      </c>
    </row>
    <row r="3962" spans="1:9" x14ac:dyDescent="0.25">
      <c r="A3962" t="s">
        <v>17683</v>
      </c>
      <c r="B3962" t="s">
        <v>17684</v>
      </c>
      <c r="C3962" t="s">
        <v>9312</v>
      </c>
      <c r="D3962" t="s">
        <v>9311</v>
      </c>
      <c r="E3962" t="s">
        <v>14199</v>
      </c>
      <c r="F3962" t="s">
        <v>4</v>
      </c>
      <c r="G3962" s="2">
        <v>43438</v>
      </c>
      <c r="H3962" s="1">
        <v>499861</v>
      </c>
      <c r="I3962" s="1">
        <v>237864.86</v>
      </c>
    </row>
    <row r="3963" spans="1:9" x14ac:dyDescent="0.25">
      <c r="A3963" t="s">
        <v>17681</v>
      </c>
      <c r="B3963" t="s">
        <v>17682</v>
      </c>
      <c r="C3963" t="s">
        <v>16087</v>
      </c>
      <c r="D3963" t="s">
        <v>16086</v>
      </c>
      <c r="E3963" t="s">
        <v>14199</v>
      </c>
      <c r="F3963" t="s">
        <v>42</v>
      </c>
      <c r="G3963" s="2">
        <v>43104</v>
      </c>
      <c r="H3963" s="1">
        <v>4091</v>
      </c>
      <c r="I3963" s="1">
        <v>2045.5</v>
      </c>
    </row>
    <row r="3964" spans="1:9" x14ac:dyDescent="0.25">
      <c r="A3964" t="s">
        <v>17679</v>
      </c>
      <c r="B3964" t="s">
        <v>17680</v>
      </c>
      <c r="C3964" t="s">
        <v>17678</v>
      </c>
      <c r="D3964" t="s">
        <v>17677</v>
      </c>
      <c r="E3964" t="s">
        <v>14199</v>
      </c>
      <c r="F3964" t="s">
        <v>42</v>
      </c>
      <c r="G3964" s="2">
        <v>43392</v>
      </c>
      <c r="H3964" s="1">
        <v>10132</v>
      </c>
      <c r="I3964" s="1">
        <v>5066</v>
      </c>
    </row>
    <row r="3965" spans="1:9" x14ac:dyDescent="0.25">
      <c r="A3965" t="s">
        <v>17675</v>
      </c>
      <c r="B3965" t="s">
        <v>17676</v>
      </c>
      <c r="C3965" t="s">
        <v>13774</v>
      </c>
      <c r="D3965" t="s">
        <v>13773</v>
      </c>
      <c r="E3965" t="s">
        <v>14199</v>
      </c>
      <c r="F3965" t="s">
        <v>42</v>
      </c>
      <c r="G3965" s="2">
        <v>43104</v>
      </c>
      <c r="H3965" s="1">
        <v>20227</v>
      </c>
      <c r="I3965" s="1">
        <v>10113.5</v>
      </c>
    </row>
    <row r="3966" spans="1:9" x14ac:dyDescent="0.25">
      <c r="A3966" t="s">
        <v>17673</v>
      </c>
      <c r="B3966" t="s">
        <v>17674</v>
      </c>
      <c r="C3966" t="s">
        <v>8169</v>
      </c>
      <c r="D3966" t="s">
        <v>8168</v>
      </c>
      <c r="E3966" t="s">
        <v>14199</v>
      </c>
      <c r="F3966" t="s">
        <v>42</v>
      </c>
      <c r="G3966" s="2">
        <v>43432</v>
      </c>
      <c r="H3966" s="1">
        <v>1491457</v>
      </c>
      <c r="I3966" s="1">
        <v>714428.46</v>
      </c>
    </row>
    <row r="3967" spans="1:9" x14ac:dyDescent="0.25">
      <c r="A3967" t="s">
        <v>17671</v>
      </c>
      <c r="B3967" t="s">
        <v>17672</v>
      </c>
      <c r="C3967" t="s">
        <v>17670</v>
      </c>
      <c r="D3967" t="s">
        <v>17669</v>
      </c>
      <c r="E3967" t="s">
        <v>14199</v>
      </c>
      <c r="F3967" t="s">
        <v>42</v>
      </c>
      <c r="G3967" s="2">
        <v>43350</v>
      </c>
      <c r="H3967" s="1">
        <v>100805</v>
      </c>
      <c r="I3967" s="1">
        <v>46455.98</v>
      </c>
    </row>
    <row r="3968" spans="1:9" x14ac:dyDescent="0.25">
      <c r="A3968" t="s">
        <v>17667</v>
      </c>
      <c r="B3968" t="s">
        <v>17668</v>
      </c>
      <c r="C3968" t="s">
        <v>6507</v>
      </c>
      <c r="D3968" t="s">
        <v>6506</v>
      </c>
      <c r="E3968" t="s">
        <v>14199</v>
      </c>
      <c r="F3968" t="s">
        <v>42</v>
      </c>
      <c r="G3968" s="2">
        <v>43353</v>
      </c>
      <c r="H3968" s="1">
        <v>137607</v>
      </c>
      <c r="I3968" s="1">
        <v>57794.94</v>
      </c>
    </row>
    <row r="3969" spans="1:9" x14ac:dyDescent="0.25">
      <c r="A3969" t="s">
        <v>17665</v>
      </c>
      <c r="B3969" t="s">
        <v>17666</v>
      </c>
      <c r="C3969" t="s">
        <v>17664</v>
      </c>
      <c r="D3969" t="s">
        <v>17663</v>
      </c>
      <c r="E3969" t="s">
        <v>14199</v>
      </c>
      <c r="F3969" t="s">
        <v>42</v>
      </c>
      <c r="G3969" s="2">
        <v>43364</v>
      </c>
      <c r="H3969" s="1">
        <v>12891</v>
      </c>
      <c r="I3969" s="1">
        <v>5707.5</v>
      </c>
    </row>
    <row r="3970" spans="1:9" x14ac:dyDescent="0.25">
      <c r="A3970" t="s">
        <v>17661</v>
      </c>
      <c r="B3970" t="s">
        <v>17662</v>
      </c>
      <c r="C3970" t="s">
        <v>3837</v>
      </c>
      <c r="D3970" t="s">
        <v>3836</v>
      </c>
      <c r="E3970" t="s">
        <v>14199</v>
      </c>
      <c r="F3970" t="s">
        <v>42</v>
      </c>
      <c r="G3970" s="2">
        <v>43382</v>
      </c>
      <c r="H3970" s="1">
        <v>679335</v>
      </c>
      <c r="I3970" s="1">
        <v>314425.74</v>
      </c>
    </row>
    <row r="3971" spans="1:9" x14ac:dyDescent="0.25">
      <c r="A3971" t="s">
        <v>17659</v>
      </c>
      <c r="B3971" t="s">
        <v>17660</v>
      </c>
      <c r="C3971" t="s">
        <v>5034</v>
      </c>
      <c r="D3971" t="s">
        <v>5033</v>
      </c>
      <c r="E3971" t="s">
        <v>14199</v>
      </c>
      <c r="F3971" t="s">
        <v>42</v>
      </c>
      <c r="G3971" s="2">
        <v>43369</v>
      </c>
      <c r="H3971" s="1">
        <v>55670</v>
      </c>
      <c r="I3971" s="1">
        <v>25879.09</v>
      </c>
    </row>
    <row r="3972" spans="1:9" x14ac:dyDescent="0.25">
      <c r="A3972" t="s">
        <v>17657</v>
      </c>
      <c r="B3972" t="s">
        <v>17658</v>
      </c>
      <c r="C3972" t="s">
        <v>9982</v>
      </c>
      <c r="D3972" t="s">
        <v>9981</v>
      </c>
      <c r="E3972" t="s">
        <v>14199</v>
      </c>
      <c r="F3972" t="s">
        <v>42</v>
      </c>
      <c r="G3972" s="2">
        <v>43340</v>
      </c>
      <c r="H3972" s="1">
        <v>109091</v>
      </c>
      <c r="I3972" s="1">
        <v>54545.5</v>
      </c>
    </row>
    <row r="3973" spans="1:9" x14ac:dyDescent="0.25">
      <c r="A3973" t="s">
        <v>17655</v>
      </c>
      <c r="B3973" t="s">
        <v>17656</v>
      </c>
      <c r="C3973" t="s">
        <v>17654</v>
      </c>
      <c r="D3973" t="s">
        <v>17653</v>
      </c>
      <c r="E3973" t="s">
        <v>14199</v>
      </c>
      <c r="F3973" t="s">
        <v>42</v>
      </c>
      <c r="G3973" s="2">
        <v>43340</v>
      </c>
      <c r="H3973" s="1">
        <v>982196</v>
      </c>
      <c r="I3973" s="1">
        <v>506586.03</v>
      </c>
    </row>
    <row r="3974" spans="1:9" x14ac:dyDescent="0.25">
      <c r="A3974" t="s">
        <v>17651</v>
      </c>
      <c r="B3974" t="s">
        <v>17652</v>
      </c>
      <c r="C3974" t="s">
        <v>1167</v>
      </c>
      <c r="D3974" t="s">
        <v>17650</v>
      </c>
      <c r="E3974" t="s">
        <v>14199</v>
      </c>
      <c r="F3974" t="s">
        <v>42</v>
      </c>
      <c r="G3974" s="2">
        <v>43389</v>
      </c>
      <c r="H3974" s="1">
        <v>14337</v>
      </c>
      <c r="I3974" s="1">
        <v>7168.5</v>
      </c>
    </row>
    <row r="3975" spans="1:9" x14ac:dyDescent="0.25">
      <c r="A3975" t="s">
        <v>17648</v>
      </c>
      <c r="B3975" t="s">
        <v>17649</v>
      </c>
      <c r="C3975" t="s">
        <v>17647</v>
      </c>
      <c r="D3975" t="s">
        <v>17646</v>
      </c>
      <c r="E3975" t="s">
        <v>14199</v>
      </c>
      <c r="F3975" t="s">
        <v>42</v>
      </c>
      <c r="G3975" s="2">
        <v>43389</v>
      </c>
      <c r="H3975" s="1">
        <v>52710</v>
      </c>
      <c r="I3975" s="1">
        <v>26355</v>
      </c>
    </row>
    <row r="3976" spans="1:9" x14ac:dyDescent="0.25">
      <c r="A3976" t="s">
        <v>17644</v>
      </c>
      <c r="B3976" t="s">
        <v>17645</v>
      </c>
      <c r="C3976" t="s">
        <v>17643</v>
      </c>
      <c r="D3976" t="s">
        <v>17642</v>
      </c>
      <c r="E3976" t="s">
        <v>14199</v>
      </c>
      <c r="F3976" t="s">
        <v>42</v>
      </c>
      <c r="G3976" s="2">
        <v>43350</v>
      </c>
      <c r="H3976" s="1">
        <v>2376789</v>
      </c>
      <c r="I3976" s="1">
        <v>1282331.93</v>
      </c>
    </row>
    <row r="3977" spans="1:9" x14ac:dyDescent="0.25">
      <c r="A3977" t="s">
        <v>17640</v>
      </c>
      <c r="B3977" t="s">
        <v>17641</v>
      </c>
      <c r="C3977" t="s">
        <v>15553</v>
      </c>
      <c r="D3977" t="s">
        <v>17639</v>
      </c>
      <c r="E3977" t="s">
        <v>14199</v>
      </c>
      <c r="F3977" t="s">
        <v>42</v>
      </c>
      <c r="G3977" s="2">
        <v>43377</v>
      </c>
      <c r="H3977" s="1">
        <v>52448</v>
      </c>
      <c r="I3977" s="1">
        <v>26224</v>
      </c>
    </row>
    <row r="3978" spans="1:9" x14ac:dyDescent="0.25">
      <c r="A3978" t="s">
        <v>17637</v>
      </c>
      <c r="B3978" t="s">
        <v>17638</v>
      </c>
      <c r="C3978" t="s">
        <v>17636</v>
      </c>
      <c r="D3978" t="s">
        <v>17635</v>
      </c>
      <c r="E3978" t="s">
        <v>14199</v>
      </c>
      <c r="F3978" t="s">
        <v>42</v>
      </c>
      <c r="G3978" s="2">
        <v>43350</v>
      </c>
      <c r="H3978" s="1">
        <v>162011</v>
      </c>
      <c r="I3978" s="1">
        <v>68044.62</v>
      </c>
    </row>
    <row r="3979" spans="1:9" x14ac:dyDescent="0.25">
      <c r="A3979" t="s">
        <v>17633</v>
      </c>
      <c r="B3979" t="s">
        <v>17634</v>
      </c>
      <c r="C3979" t="s">
        <v>8866</v>
      </c>
      <c r="D3979" t="s">
        <v>8865</v>
      </c>
      <c r="E3979" t="s">
        <v>14199</v>
      </c>
      <c r="F3979" t="s">
        <v>42</v>
      </c>
      <c r="G3979" s="2">
        <v>43340</v>
      </c>
      <c r="H3979" s="1">
        <v>920739</v>
      </c>
      <c r="I3979" s="1">
        <v>466925.06</v>
      </c>
    </row>
    <row r="3980" spans="1:9" x14ac:dyDescent="0.25">
      <c r="A3980" t="s">
        <v>17631</v>
      </c>
      <c r="B3980" t="s">
        <v>17632</v>
      </c>
      <c r="C3980" t="s">
        <v>11054</v>
      </c>
      <c r="D3980" t="s">
        <v>11053</v>
      </c>
      <c r="E3980" t="s">
        <v>14199</v>
      </c>
      <c r="F3980" t="s">
        <v>42</v>
      </c>
      <c r="G3980" s="2">
        <v>43367</v>
      </c>
      <c r="H3980" s="1">
        <v>907821</v>
      </c>
      <c r="I3980" s="1">
        <v>396383.78</v>
      </c>
    </row>
    <row r="3981" spans="1:9" x14ac:dyDescent="0.25">
      <c r="A3981" t="s">
        <v>17629</v>
      </c>
      <c r="B3981" t="s">
        <v>17630</v>
      </c>
      <c r="C3981" t="s">
        <v>17628</v>
      </c>
      <c r="D3981" t="s">
        <v>17627</v>
      </c>
      <c r="E3981" t="s">
        <v>14199</v>
      </c>
      <c r="F3981" t="s">
        <v>4</v>
      </c>
      <c r="G3981" s="2">
        <v>43353</v>
      </c>
      <c r="H3981" s="1">
        <v>407780</v>
      </c>
      <c r="I3981" s="1">
        <v>203890</v>
      </c>
    </row>
    <row r="3982" spans="1:9" x14ac:dyDescent="0.25">
      <c r="A3982" t="s">
        <v>17625</v>
      </c>
      <c r="B3982" t="s">
        <v>17626</v>
      </c>
      <c r="C3982" t="s">
        <v>6197</v>
      </c>
      <c r="D3982" t="s">
        <v>6196</v>
      </c>
      <c r="E3982" t="s">
        <v>14199</v>
      </c>
      <c r="F3982" t="s">
        <v>4</v>
      </c>
      <c r="G3982" s="2">
        <v>43375</v>
      </c>
      <c r="H3982" s="1">
        <v>23166</v>
      </c>
      <c r="I3982" s="1">
        <v>11583</v>
      </c>
    </row>
    <row r="3983" spans="1:9" x14ac:dyDescent="0.25">
      <c r="A3983" t="s">
        <v>17623</v>
      </c>
      <c r="B3983" t="s">
        <v>17624</v>
      </c>
      <c r="C3983" t="s">
        <v>17622</v>
      </c>
      <c r="D3983" t="s">
        <v>17621</v>
      </c>
      <c r="E3983" t="s">
        <v>14199</v>
      </c>
      <c r="F3983" t="s">
        <v>42</v>
      </c>
      <c r="G3983" s="2">
        <v>43378</v>
      </c>
      <c r="H3983" s="1">
        <v>26958</v>
      </c>
      <c r="I3983" s="1">
        <v>12366.52</v>
      </c>
    </row>
    <row r="3984" spans="1:9" x14ac:dyDescent="0.25">
      <c r="A3984" t="s">
        <v>17619</v>
      </c>
      <c r="B3984" t="s">
        <v>17620</v>
      </c>
      <c r="C3984" t="s">
        <v>17618</v>
      </c>
      <c r="D3984" t="s">
        <v>17617</v>
      </c>
      <c r="E3984" t="s">
        <v>14199</v>
      </c>
      <c r="F3984" t="s">
        <v>42</v>
      </c>
      <c r="G3984" s="2">
        <v>43343</v>
      </c>
      <c r="H3984" s="1">
        <v>18185</v>
      </c>
      <c r="I3984" s="1">
        <v>7637.7</v>
      </c>
    </row>
    <row r="3985" spans="1:9" x14ac:dyDescent="0.25">
      <c r="A3985" t="s">
        <v>17615</v>
      </c>
      <c r="B3985" t="s">
        <v>17616</v>
      </c>
      <c r="C3985" t="s">
        <v>759</v>
      </c>
      <c r="D3985" t="s">
        <v>758</v>
      </c>
      <c r="E3985" t="s">
        <v>14199</v>
      </c>
      <c r="F3985" t="s">
        <v>42</v>
      </c>
      <c r="G3985" s="2">
        <v>43347</v>
      </c>
      <c r="H3985" s="1">
        <v>235603</v>
      </c>
      <c r="I3985" s="1">
        <v>125887.44</v>
      </c>
    </row>
    <row r="3986" spans="1:9" x14ac:dyDescent="0.25">
      <c r="A3986" t="s">
        <v>17613</v>
      </c>
      <c r="B3986" t="s">
        <v>17614</v>
      </c>
      <c r="C3986" t="s">
        <v>4029</v>
      </c>
      <c r="D3986" t="s">
        <v>4028</v>
      </c>
      <c r="E3986" t="s">
        <v>14199</v>
      </c>
      <c r="F3986" t="s">
        <v>42</v>
      </c>
      <c r="G3986" s="2">
        <v>43369</v>
      </c>
      <c r="H3986" s="1">
        <v>271821</v>
      </c>
      <c r="I3986" s="1">
        <v>126518.42</v>
      </c>
    </row>
    <row r="3987" spans="1:9" x14ac:dyDescent="0.25">
      <c r="A3987" t="s">
        <v>17611</v>
      </c>
      <c r="B3987" t="s">
        <v>17612</v>
      </c>
      <c r="C3987" t="s">
        <v>17610</v>
      </c>
      <c r="D3987" t="s">
        <v>17609</v>
      </c>
      <c r="E3987" t="s">
        <v>14199</v>
      </c>
      <c r="F3987" t="s">
        <v>42</v>
      </c>
      <c r="G3987" s="2">
        <v>43340</v>
      </c>
      <c r="H3987" s="1">
        <v>1677641</v>
      </c>
      <c r="I3987" s="1">
        <v>900806.13</v>
      </c>
    </row>
    <row r="3988" spans="1:9" x14ac:dyDescent="0.25">
      <c r="A3988" t="s">
        <v>17607</v>
      </c>
      <c r="B3988" t="s">
        <v>17608</v>
      </c>
      <c r="C3988" t="s">
        <v>17606</v>
      </c>
      <c r="D3988" t="s">
        <v>17605</v>
      </c>
      <c r="E3988" t="s">
        <v>14199</v>
      </c>
      <c r="F3988" t="s">
        <v>42</v>
      </c>
      <c r="G3988" s="2">
        <v>43104</v>
      </c>
      <c r="H3988" s="1">
        <v>7717</v>
      </c>
      <c r="I3988" s="1">
        <v>3086.8</v>
      </c>
    </row>
    <row r="3989" spans="1:9" x14ac:dyDescent="0.25">
      <c r="A3989" t="s">
        <v>17603</v>
      </c>
      <c r="B3989" t="s">
        <v>17604</v>
      </c>
      <c r="C3989" t="s">
        <v>17602</v>
      </c>
      <c r="D3989" t="s">
        <v>17601</v>
      </c>
      <c r="E3989" t="s">
        <v>14199</v>
      </c>
      <c r="F3989" t="s">
        <v>4</v>
      </c>
      <c r="G3989" s="2">
        <v>43361</v>
      </c>
      <c r="H3989" s="1">
        <v>76324</v>
      </c>
      <c r="I3989" s="1">
        <v>41978.2</v>
      </c>
    </row>
    <row r="3990" spans="1:9" x14ac:dyDescent="0.25">
      <c r="A3990" t="s">
        <v>17599</v>
      </c>
      <c r="B3990" t="s">
        <v>17600</v>
      </c>
      <c r="C3990" t="s">
        <v>17598</v>
      </c>
      <c r="D3990" t="s">
        <v>17597</v>
      </c>
      <c r="E3990" t="s">
        <v>14199</v>
      </c>
      <c r="F3990" t="s">
        <v>42</v>
      </c>
      <c r="G3990" s="2">
        <v>43368</v>
      </c>
      <c r="H3990" s="1">
        <v>778521</v>
      </c>
      <c r="I3990" s="1">
        <v>333045.14</v>
      </c>
    </row>
    <row r="3991" spans="1:9" x14ac:dyDescent="0.25">
      <c r="A3991" t="s">
        <v>17595</v>
      </c>
      <c r="B3991" t="s">
        <v>17596</v>
      </c>
      <c r="C3991" t="s">
        <v>17594</v>
      </c>
      <c r="D3991" t="s">
        <v>17593</v>
      </c>
      <c r="E3991" t="s">
        <v>14199</v>
      </c>
      <c r="F3991" t="s">
        <v>42</v>
      </c>
      <c r="G3991" s="2">
        <v>43367</v>
      </c>
      <c r="H3991" s="1">
        <v>43579</v>
      </c>
      <c r="I3991" s="1">
        <v>21789.5</v>
      </c>
    </row>
    <row r="3992" spans="1:9" x14ac:dyDescent="0.25">
      <c r="A3992" t="s">
        <v>17591</v>
      </c>
      <c r="B3992" t="s">
        <v>17592</v>
      </c>
      <c r="C3992" t="s">
        <v>17590</v>
      </c>
      <c r="D3992" t="s">
        <v>17589</v>
      </c>
      <c r="E3992" t="s">
        <v>14199</v>
      </c>
      <c r="F3992" t="s">
        <v>42</v>
      </c>
      <c r="G3992" s="2">
        <v>43374</v>
      </c>
      <c r="H3992" s="1">
        <v>12276</v>
      </c>
      <c r="I3992" s="1">
        <v>6138</v>
      </c>
    </row>
    <row r="3993" spans="1:9" x14ac:dyDescent="0.25">
      <c r="A3993" t="s">
        <v>17587</v>
      </c>
      <c r="B3993" t="s">
        <v>17588</v>
      </c>
      <c r="C3993" t="s">
        <v>17586</v>
      </c>
      <c r="D3993" t="s">
        <v>17585</v>
      </c>
      <c r="E3993" t="s">
        <v>14199</v>
      </c>
      <c r="F3993" t="s">
        <v>42</v>
      </c>
      <c r="G3993" s="2">
        <v>43389</v>
      </c>
      <c r="H3993" s="1">
        <v>66713</v>
      </c>
      <c r="I3993" s="1">
        <v>33356.5</v>
      </c>
    </row>
    <row r="3994" spans="1:9" x14ac:dyDescent="0.25">
      <c r="A3994" t="s">
        <v>17583</v>
      </c>
      <c r="B3994" t="s">
        <v>17584</v>
      </c>
      <c r="C3994" t="s">
        <v>2840</v>
      </c>
      <c r="D3994" t="s">
        <v>2839</v>
      </c>
      <c r="E3994" t="s">
        <v>14199</v>
      </c>
      <c r="F3994" t="s">
        <v>42</v>
      </c>
      <c r="G3994" s="2">
        <v>43216</v>
      </c>
      <c r="H3994" s="1">
        <v>588761</v>
      </c>
      <c r="I3994" s="1">
        <v>235504.4</v>
      </c>
    </row>
    <row r="3995" spans="1:9" x14ac:dyDescent="0.25">
      <c r="A3995" t="s">
        <v>17581</v>
      </c>
      <c r="B3995" t="s">
        <v>17582</v>
      </c>
      <c r="C3995" t="s">
        <v>17580</v>
      </c>
      <c r="D3995" t="s">
        <v>17579</v>
      </c>
      <c r="E3995" t="s">
        <v>14199</v>
      </c>
      <c r="F3995" t="s">
        <v>42</v>
      </c>
      <c r="G3995" s="2">
        <v>43396</v>
      </c>
      <c r="H3995" s="1">
        <v>120326</v>
      </c>
      <c r="I3995" s="1">
        <v>50752.92</v>
      </c>
    </row>
    <row r="3996" spans="1:9" x14ac:dyDescent="0.25">
      <c r="A3996" t="s">
        <v>17577</v>
      </c>
      <c r="B3996" t="s">
        <v>17578</v>
      </c>
      <c r="C3996" t="s">
        <v>13108</v>
      </c>
      <c r="D3996" t="s">
        <v>13107</v>
      </c>
      <c r="E3996" t="s">
        <v>14199</v>
      </c>
      <c r="F3996" t="s">
        <v>42</v>
      </c>
      <c r="G3996" s="2">
        <v>43388</v>
      </c>
      <c r="H3996" s="1">
        <v>7772</v>
      </c>
      <c r="I3996" s="1">
        <v>3886</v>
      </c>
    </row>
    <row r="3997" spans="1:9" x14ac:dyDescent="0.25">
      <c r="A3997" t="s">
        <v>17575</v>
      </c>
      <c r="B3997" t="s">
        <v>17576</v>
      </c>
      <c r="C3997" t="s">
        <v>13629</v>
      </c>
      <c r="D3997" t="s">
        <v>13628</v>
      </c>
      <c r="E3997" t="s">
        <v>14199</v>
      </c>
      <c r="F3997" t="s">
        <v>42</v>
      </c>
      <c r="G3997" s="2">
        <v>43145</v>
      </c>
      <c r="H3997" s="1">
        <v>3770</v>
      </c>
      <c r="I3997" s="1">
        <v>1885</v>
      </c>
    </row>
    <row r="3998" spans="1:9" x14ac:dyDescent="0.25">
      <c r="A3998" t="s">
        <v>17573</v>
      </c>
      <c r="B3998" t="s">
        <v>17574</v>
      </c>
      <c r="C3998" t="s">
        <v>17572</v>
      </c>
      <c r="D3998" t="s">
        <v>17571</v>
      </c>
      <c r="E3998" t="s">
        <v>14199</v>
      </c>
      <c r="F3998" t="s">
        <v>42</v>
      </c>
      <c r="G3998" s="2">
        <v>43353</v>
      </c>
      <c r="H3998" s="1">
        <v>8478</v>
      </c>
      <c r="I3998" s="1">
        <v>4545.6400000000003</v>
      </c>
    </row>
    <row r="3999" spans="1:9" x14ac:dyDescent="0.25">
      <c r="A3999" t="s">
        <v>17569</v>
      </c>
      <c r="B3999" t="s">
        <v>17570</v>
      </c>
      <c r="C3999" t="s">
        <v>17568</v>
      </c>
      <c r="D3999" t="s">
        <v>17567</v>
      </c>
      <c r="E3999" t="s">
        <v>14199</v>
      </c>
      <c r="F3999" t="s">
        <v>42</v>
      </c>
      <c r="G3999" s="2">
        <v>43343</v>
      </c>
      <c r="H3999" s="1">
        <v>128193</v>
      </c>
      <c r="I3999" s="1">
        <v>70506.149999999994</v>
      </c>
    </row>
    <row r="4000" spans="1:9" x14ac:dyDescent="0.25">
      <c r="A4000" t="s">
        <v>17565</v>
      </c>
      <c r="B4000" t="s">
        <v>17566</v>
      </c>
      <c r="C4000" t="s">
        <v>17564</v>
      </c>
      <c r="D4000" t="s">
        <v>17563</v>
      </c>
      <c r="E4000" t="s">
        <v>14199</v>
      </c>
      <c r="F4000" t="s">
        <v>42</v>
      </c>
      <c r="G4000" s="2">
        <v>43445</v>
      </c>
      <c r="H4000" s="1">
        <v>329614</v>
      </c>
      <c r="I4000" s="1">
        <v>154926.6</v>
      </c>
    </row>
    <row r="4001" spans="1:9" x14ac:dyDescent="0.25">
      <c r="A4001" t="s">
        <v>17561</v>
      </c>
      <c r="B4001" t="s">
        <v>17562</v>
      </c>
      <c r="C4001" t="s">
        <v>17560</v>
      </c>
      <c r="D4001" t="s">
        <v>17559</v>
      </c>
      <c r="E4001" t="s">
        <v>14199</v>
      </c>
      <c r="F4001" t="s">
        <v>42</v>
      </c>
      <c r="G4001" s="2">
        <v>43347</v>
      </c>
      <c r="H4001" s="1">
        <v>55462</v>
      </c>
      <c r="I4001" s="1">
        <v>28933.96</v>
      </c>
    </row>
    <row r="4002" spans="1:9" x14ac:dyDescent="0.25">
      <c r="A4002" t="s">
        <v>17557</v>
      </c>
      <c r="B4002" t="s">
        <v>17558</v>
      </c>
      <c r="C4002" t="s">
        <v>15406</v>
      </c>
      <c r="D4002" t="s">
        <v>15405</v>
      </c>
      <c r="E4002" t="s">
        <v>14199</v>
      </c>
      <c r="F4002" t="s">
        <v>42</v>
      </c>
      <c r="G4002" s="2">
        <v>43122</v>
      </c>
      <c r="H4002" s="1">
        <v>266906</v>
      </c>
      <c r="I4002" s="1">
        <v>113601.8</v>
      </c>
    </row>
    <row r="4003" spans="1:9" x14ac:dyDescent="0.25">
      <c r="A4003" t="s">
        <v>17555</v>
      </c>
      <c r="B4003" t="s">
        <v>17556</v>
      </c>
      <c r="C4003" t="s">
        <v>1373</v>
      </c>
      <c r="D4003" t="s">
        <v>1372</v>
      </c>
      <c r="E4003" t="s">
        <v>14199</v>
      </c>
      <c r="F4003" t="s">
        <v>42</v>
      </c>
      <c r="G4003" s="2">
        <v>43347</v>
      </c>
      <c r="H4003" s="1">
        <v>145309</v>
      </c>
      <c r="I4003" s="1">
        <v>76781.100000000006</v>
      </c>
    </row>
    <row r="4004" spans="1:9" x14ac:dyDescent="0.25">
      <c r="A4004" t="s">
        <v>17553</v>
      </c>
      <c r="B4004" t="s">
        <v>17554</v>
      </c>
      <c r="C4004" t="s">
        <v>17552</v>
      </c>
      <c r="D4004" t="s">
        <v>17551</v>
      </c>
      <c r="E4004" t="s">
        <v>14199</v>
      </c>
      <c r="F4004" t="s">
        <v>42</v>
      </c>
      <c r="G4004" s="2">
        <v>43389</v>
      </c>
      <c r="H4004" s="1">
        <v>15691</v>
      </c>
      <c r="I4004" s="1">
        <v>7845.5</v>
      </c>
    </row>
    <row r="4005" spans="1:9" x14ac:dyDescent="0.25">
      <c r="A4005" t="s">
        <v>17549</v>
      </c>
      <c r="B4005" t="s">
        <v>17550</v>
      </c>
      <c r="C4005" t="s">
        <v>431</v>
      </c>
      <c r="D4005" t="s">
        <v>430</v>
      </c>
      <c r="E4005" t="s">
        <v>14199</v>
      </c>
      <c r="F4005" t="s">
        <v>42</v>
      </c>
      <c r="G4005" s="2">
        <v>43416</v>
      </c>
      <c r="H4005" s="1">
        <v>81577</v>
      </c>
      <c r="I4005" s="1">
        <v>34262.339999999997</v>
      </c>
    </row>
    <row r="4006" spans="1:9" x14ac:dyDescent="0.25">
      <c r="A4006" t="s">
        <v>17547</v>
      </c>
      <c r="B4006" t="s">
        <v>17548</v>
      </c>
      <c r="C4006" t="s">
        <v>17546</v>
      </c>
      <c r="D4006" t="s">
        <v>17545</v>
      </c>
      <c r="E4006" t="s">
        <v>14199</v>
      </c>
      <c r="F4006" t="s">
        <v>42</v>
      </c>
      <c r="G4006" s="2">
        <v>43378</v>
      </c>
      <c r="H4006" s="1">
        <v>39816</v>
      </c>
      <c r="I4006" s="1">
        <v>21898.799999999999</v>
      </c>
    </row>
    <row r="4007" spans="1:9" x14ac:dyDescent="0.25">
      <c r="A4007" t="s">
        <v>17543</v>
      </c>
      <c r="B4007" t="s">
        <v>17544</v>
      </c>
      <c r="C4007" t="s">
        <v>1945</v>
      </c>
      <c r="D4007" t="s">
        <v>1944</v>
      </c>
      <c r="E4007" t="s">
        <v>14199</v>
      </c>
      <c r="F4007" t="s">
        <v>42</v>
      </c>
      <c r="G4007" s="2">
        <v>43377</v>
      </c>
      <c r="H4007" s="1">
        <v>256567</v>
      </c>
      <c r="I4007" s="1">
        <v>113201.98</v>
      </c>
    </row>
    <row r="4008" spans="1:9" x14ac:dyDescent="0.25">
      <c r="A4008" t="s">
        <v>17541</v>
      </c>
      <c r="B4008" t="s">
        <v>17542</v>
      </c>
      <c r="C4008" t="s">
        <v>2622</v>
      </c>
      <c r="D4008" t="s">
        <v>2621</v>
      </c>
      <c r="E4008" t="s">
        <v>14199</v>
      </c>
      <c r="F4008" t="s">
        <v>42</v>
      </c>
      <c r="G4008" s="2">
        <v>43377</v>
      </c>
      <c r="H4008" s="1">
        <v>18713</v>
      </c>
      <c r="I4008" s="1">
        <v>7859.46</v>
      </c>
    </row>
    <row r="4009" spans="1:9" x14ac:dyDescent="0.25">
      <c r="A4009" t="s">
        <v>17539</v>
      </c>
      <c r="B4009" t="s">
        <v>17540</v>
      </c>
      <c r="C4009" t="s">
        <v>17538</v>
      </c>
      <c r="D4009" t="s">
        <v>17537</v>
      </c>
      <c r="E4009" t="s">
        <v>14199</v>
      </c>
      <c r="F4009" t="s">
        <v>42</v>
      </c>
      <c r="G4009" s="2">
        <v>43377</v>
      </c>
      <c r="H4009" s="1">
        <v>15068</v>
      </c>
      <c r="I4009" s="1">
        <v>6328.56</v>
      </c>
    </row>
    <row r="4010" spans="1:9" x14ac:dyDescent="0.25">
      <c r="A4010" t="s">
        <v>17535</v>
      </c>
      <c r="B4010" t="s">
        <v>17536</v>
      </c>
      <c r="C4010" t="s">
        <v>10553</v>
      </c>
      <c r="D4010" t="s">
        <v>10552</v>
      </c>
      <c r="E4010" t="s">
        <v>14199</v>
      </c>
      <c r="F4010" t="s">
        <v>42</v>
      </c>
      <c r="G4010" s="2">
        <v>43388</v>
      </c>
      <c r="H4010" s="1">
        <v>236809</v>
      </c>
      <c r="I4010" s="1">
        <v>108392.98</v>
      </c>
    </row>
    <row r="4011" spans="1:9" x14ac:dyDescent="0.25">
      <c r="A4011" t="s">
        <v>17533</v>
      </c>
      <c r="B4011" t="s">
        <v>17534</v>
      </c>
      <c r="C4011" t="s">
        <v>17532</v>
      </c>
      <c r="D4011" t="s">
        <v>17531</v>
      </c>
      <c r="E4011" t="s">
        <v>14199</v>
      </c>
      <c r="F4011" t="s">
        <v>42</v>
      </c>
      <c r="G4011" s="2">
        <v>43362</v>
      </c>
      <c r="H4011" s="1">
        <v>7812</v>
      </c>
      <c r="I4011" s="1">
        <v>3906</v>
      </c>
    </row>
    <row r="4012" spans="1:9" x14ac:dyDescent="0.25">
      <c r="A4012" t="s">
        <v>17529</v>
      </c>
      <c r="B4012" t="s">
        <v>17530</v>
      </c>
      <c r="C4012" t="s">
        <v>17528</v>
      </c>
      <c r="D4012" t="s">
        <v>17527</v>
      </c>
      <c r="E4012" t="s">
        <v>14199</v>
      </c>
      <c r="F4012" t="s">
        <v>42</v>
      </c>
      <c r="G4012" s="2">
        <v>43369</v>
      </c>
      <c r="H4012" s="1">
        <v>33667</v>
      </c>
      <c r="I4012" s="1">
        <v>16833.5</v>
      </c>
    </row>
    <row r="4013" spans="1:9" x14ac:dyDescent="0.25">
      <c r="A4013" t="s">
        <v>17525</v>
      </c>
      <c r="B4013" t="s">
        <v>17526</v>
      </c>
      <c r="C4013" t="s">
        <v>17524</v>
      </c>
      <c r="D4013" t="s">
        <v>17523</v>
      </c>
      <c r="E4013" t="s">
        <v>14199</v>
      </c>
      <c r="F4013" t="s">
        <v>42</v>
      </c>
      <c r="G4013" s="2">
        <v>43369</v>
      </c>
      <c r="H4013" s="1">
        <v>350388</v>
      </c>
      <c r="I4013" s="1">
        <v>192713.4</v>
      </c>
    </row>
    <row r="4014" spans="1:9" x14ac:dyDescent="0.25">
      <c r="A4014" t="s">
        <v>17521</v>
      </c>
      <c r="B4014" t="s">
        <v>17522</v>
      </c>
      <c r="C4014" t="s">
        <v>17520</v>
      </c>
      <c r="D4014" t="s">
        <v>17519</v>
      </c>
      <c r="E4014" t="s">
        <v>14199</v>
      </c>
      <c r="F4014" t="s">
        <v>4</v>
      </c>
      <c r="G4014" s="2">
        <v>43382</v>
      </c>
      <c r="H4014" s="1">
        <v>21434</v>
      </c>
      <c r="I4014" s="1">
        <v>10717</v>
      </c>
    </row>
    <row r="4015" spans="1:9" x14ac:dyDescent="0.25">
      <c r="A4015" t="s">
        <v>17517</v>
      </c>
      <c r="B4015" t="s">
        <v>17518</v>
      </c>
      <c r="C4015" t="s">
        <v>17516</v>
      </c>
      <c r="D4015" t="s">
        <v>17515</v>
      </c>
      <c r="E4015" t="s">
        <v>14199</v>
      </c>
      <c r="F4015" t="s">
        <v>42</v>
      </c>
      <c r="G4015" s="2">
        <v>43388</v>
      </c>
      <c r="H4015" s="1">
        <v>4070</v>
      </c>
      <c r="I4015" s="1">
        <v>2035</v>
      </c>
    </row>
    <row r="4016" spans="1:9" x14ac:dyDescent="0.25">
      <c r="A4016" t="s">
        <v>17513</v>
      </c>
      <c r="B4016" t="s">
        <v>17514</v>
      </c>
      <c r="C4016" t="s">
        <v>7480</v>
      </c>
      <c r="D4016" t="s">
        <v>7479</v>
      </c>
      <c r="E4016" t="s">
        <v>14199</v>
      </c>
      <c r="F4016" t="s">
        <v>42</v>
      </c>
      <c r="G4016" s="2">
        <v>43369</v>
      </c>
      <c r="H4016" s="1">
        <v>118915</v>
      </c>
      <c r="I4016" s="1">
        <v>49944.3</v>
      </c>
    </row>
    <row r="4017" spans="1:9" x14ac:dyDescent="0.25">
      <c r="A4017" t="s">
        <v>17511</v>
      </c>
      <c r="B4017" t="s">
        <v>17512</v>
      </c>
      <c r="C4017" t="s">
        <v>12994</v>
      </c>
      <c r="D4017" t="s">
        <v>12993</v>
      </c>
      <c r="E4017" t="s">
        <v>14199</v>
      </c>
      <c r="F4017" t="s">
        <v>42</v>
      </c>
      <c r="G4017" s="2">
        <v>43369</v>
      </c>
      <c r="H4017" s="1">
        <v>19752</v>
      </c>
      <c r="I4017" s="1">
        <v>10267.030000000001</v>
      </c>
    </row>
    <row r="4018" spans="1:9" x14ac:dyDescent="0.25">
      <c r="A4018" t="s">
        <v>17509</v>
      </c>
      <c r="B4018" t="s">
        <v>17510</v>
      </c>
      <c r="C4018" t="s">
        <v>17508</v>
      </c>
      <c r="D4018" t="s">
        <v>17507</v>
      </c>
      <c r="E4018" t="s">
        <v>14199</v>
      </c>
      <c r="F4018" t="s">
        <v>42</v>
      </c>
      <c r="G4018" s="2">
        <v>43369</v>
      </c>
      <c r="H4018" s="1">
        <v>246918</v>
      </c>
      <c r="I4018" s="1">
        <v>104420.56</v>
      </c>
    </row>
    <row r="4019" spans="1:9" x14ac:dyDescent="0.25">
      <c r="A4019" t="s">
        <v>17505</v>
      </c>
      <c r="B4019" t="s">
        <v>17506</v>
      </c>
      <c r="C4019" t="s">
        <v>6167</v>
      </c>
      <c r="D4019" t="s">
        <v>6166</v>
      </c>
      <c r="E4019" t="s">
        <v>14199</v>
      </c>
      <c r="F4019" t="s">
        <v>42</v>
      </c>
      <c r="G4019" s="2">
        <v>43369</v>
      </c>
      <c r="H4019" s="1">
        <v>1778878</v>
      </c>
      <c r="I4019" s="1">
        <v>755174.76</v>
      </c>
    </row>
    <row r="4020" spans="1:9" x14ac:dyDescent="0.25">
      <c r="A4020" t="s">
        <v>17503</v>
      </c>
      <c r="B4020" t="s">
        <v>17504</v>
      </c>
      <c r="C4020" t="s">
        <v>17502</v>
      </c>
      <c r="D4020" t="s">
        <v>17501</v>
      </c>
      <c r="E4020" t="s">
        <v>14199</v>
      </c>
      <c r="F4020" t="s">
        <v>42</v>
      </c>
      <c r="G4020" s="2">
        <v>43362</v>
      </c>
      <c r="H4020" s="1">
        <v>21113</v>
      </c>
      <c r="I4020" s="1">
        <v>8867.4599999999991</v>
      </c>
    </row>
    <row r="4021" spans="1:9" x14ac:dyDescent="0.25">
      <c r="A4021" t="s">
        <v>17499</v>
      </c>
      <c r="B4021" t="s">
        <v>17500</v>
      </c>
      <c r="C4021" t="s">
        <v>17498</v>
      </c>
      <c r="D4021" t="s">
        <v>17497</v>
      </c>
      <c r="E4021" t="s">
        <v>14199</v>
      </c>
      <c r="F4021" t="s">
        <v>42</v>
      </c>
      <c r="G4021" s="2">
        <v>43369</v>
      </c>
      <c r="H4021" s="1">
        <v>2441</v>
      </c>
      <c r="I4021" s="1">
        <v>1220.5</v>
      </c>
    </row>
    <row r="4022" spans="1:9" x14ac:dyDescent="0.25">
      <c r="A4022" t="s">
        <v>17495</v>
      </c>
      <c r="B4022" t="s">
        <v>17496</v>
      </c>
      <c r="C4022" t="s">
        <v>5532</v>
      </c>
      <c r="D4022" t="s">
        <v>17494</v>
      </c>
      <c r="E4022" t="s">
        <v>14199</v>
      </c>
      <c r="F4022" t="s">
        <v>42</v>
      </c>
      <c r="G4022" s="2">
        <v>43390</v>
      </c>
      <c r="H4022" s="1">
        <v>62920</v>
      </c>
      <c r="I4022" s="1">
        <v>27216.240000000002</v>
      </c>
    </row>
    <row r="4023" spans="1:9" x14ac:dyDescent="0.25">
      <c r="A4023" t="s">
        <v>17492</v>
      </c>
      <c r="B4023" t="s">
        <v>17493</v>
      </c>
      <c r="C4023" t="s">
        <v>17491</v>
      </c>
      <c r="D4023" t="s">
        <v>17490</v>
      </c>
      <c r="E4023" t="s">
        <v>14199</v>
      </c>
      <c r="F4023" t="s">
        <v>42</v>
      </c>
      <c r="G4023" s="2">
        <v>43364</v>
      </c>
      <c r="H4023" s="1">
        <v>430566</v>
      </c>
      <c r="I4023" s="1">
        <v>190968.03</v>
      </c>
    </row>
    <row r="4024" spans="1:9" x14ac:dyDescent="0.25">
      <c r="A4024" t="s">
        <v>17488</v>
      </c>
      <c r="B4024" t="s">
        <v>17489</v>
      </c>
      <c r="C4024" t="s">
        <v>6561</v>
      </c>
      <c r="D4024" t="s">
        <v>6560</v>
      </c>
      <c r="E4024" t="s">
        <v>14199</v>
      </c>
      <c r="F4024" t="s">
        <v>42</v>
      </c>
      <c r="G4024" s="2">
        <v>43364</v>
      </c>
      <c r="H4024" s="1">
        <v>1200510</v>
      </c>
      <c r="I4024" s="1">
        <v>548424.29</v>
      </c>
    </row>
    <row r="4025" spans="1:9" x14ac:dyDescent="0.25">
      <c r="A4025" t="s">
        <v>17486</v>
      </c>
      <c r="B4025" t="s">
        <v>17487</v>
      </c>
      <c r="C4025" t="s">
        <v>855</v>
      </c>
      <c r="D4025" t="s">
        <v>854</v>
      </c>
      <c r="E4025" t="s">
        <v>14199</v>
      </c>
      <c r="F4025" t="s">
        <v>42</v>
      </c>
      <c r="G4025" s="2">
        <v>43433</v>
      </c>
      <c r="H4025" s="1">
        <v>52328</v>
      </c>
      <c r="I4025" s="1">
        <v>21977.759999999998</v>
      </c>
    </row>
    <row r="4026" spans="1:9" x14ac:dyDescent="0.25">
      <c r="A4026" t="s">
        <v>17484</v>
      </c>
      <c r="B4026" t="s">
        <v>17485</v>
      </c>
      <c r="C4026" t="s">
        <v>17483</v>
      </c>
      <c r="D4026" t="s">
        <v>17482</v>
      </c>
      <c r="E4026" t="s">
        <v>14199</v>
      </c>
      <c r="F4026" t="s">
        <v>42</v>
      </c>
      <c r="G4026" s="2">
        <v>43350</v>
      </c>
      <c r="H4026" s="1">
        <v>17683</v>
      </c>
      <c r="I4026" s="1">
        <v>7426.86</v>
      </c>
    </row>
    <row r="4027" spans="1:9" x14ac:dyDescent="0.25">
      <c r="A4027" t="s">
        <v>17480</v>
      </c>
      <c r="B4027" t="s">
        <v>17481</v>
      </c>
      <c r="C4027" t="s">
        <v>17479</v>
      </c>
      <c r="D4027" t="s">
        <v>17478</v>
      </c>
      <c r="E4027" t="s">
        <v>14199</v>
      </c>
      <c r="F4027" t="s">
        <v>42</v>
      </c>
      <c r="G4027" s="2">
        <v>43362</v>
      </c>
      <c r="H4027" s="1">
        <v>12142</v>
      </c>
      <c r="I4027" s="1">
        <v>5099.6400000000003</v>
      </c>
    </row>
    <row r="4028" spans="1:9" x14ac:dyDescent="0.25">
      <c r="A4028" t="s">
        <v>17476</v>
      </c>
      <c r="B4028" t="s">
        <v>17477</v>
      </c>
      <c r="C4028" t="s">
        <v>17475</v>
      </c>
      <c r="D4028" t="s">
        <v>17474</v>
      </c>
      <c r="E4028" t="s">
        <v>14199</v>
      </c>
      <c r="F4028" t="s">
        <v>4</v>
      </c>
      <c r="G4028" s="2">
        <v>43362</v>
      </c>
      <c r="H4028" s="1">
        <v>30191</v>
      </c>
      <c r="I4028" s="1">
        <v>12680.22</v>
      </c>
    </row>
    <row r="4029" spans="1:9" x14ac:dyDescent="0.25">
      <c r="A4029" t="s">
        <v>17472</v>
      </c>
      <c r="B4029" t="s">
        <v>17473</v>
      </c>
      <c r="C4029" t="s">
        <v>17471</v>
      </c>
      <c r="D4029" t="s">
        <v>17470</v>
      </c>
      <c r="E4029" t="s">
        <v>14199</v>
      </c>
      <c r="F4029" t="s">
        <v>42</v>
      </c>
      <c r="G4029" s="2">
        <v>43377</v>
      </c>
      <c r="H4029" s="1">
        <v>36580</v>
      </c>
      <c r="I4029" s="1">
        <v>15363.6</v>
      </c>
    </row>
    <row r="4030" spans="1:9" x14ac:dyDescent="0.25">
      <c r="A4030" t="s">
        <v>17468</v>
      </c>
      <c r="B4030" t="s">
        <v>17469</v>
      </c>
      <c r="C4030" t="s">
        <v>13584</v>
      </c>
      <c r="D4030" t="s">
        <v>17467</v>
      </c>
      <c r="E4030" t="s">
        <v>14199</v>
      </c>
      <c r="F4030" t="s">
        <v>42</v>
      </c>
      <c r="G4030" s="2">
        <v>43347</v>
      </c>
      <c r="H4030" s="1">
        <v>44199</v>
      </c>
      <c r="I4030" s="1">
        <v>18563.580000000002</v>
      </c>
    </row>
    <row r="4031" spans="1:9" x14ac:dyDescent="0.25">
      <c r="A4031" t="s">
        <v>17465</v>
      </c>
      <c r="B4031" t="s">
        <v>17466</v>
      </c>
      <c r="C4031" t="s">
        <v>17464</v>
      </c>
      <c r="D4031" t="s">
        <v>17463</v>
      </c>
      <c r="E4031" t="s">
        <v>14199</v>
      </c>
      <c r="F4031" t="s">
        <v>42</v>
      </c>
      <c r="G4031" s="2">
        <v>43347</v>
      </c>
      <c r="H4031" s="1">
        <v>65078</v>
      </c>
      <c r="I4031" s="1">
        <v>30004.68</v>
      </c>
    </row>
    <row r="4032" spans="1:9" x14ac:dyDescent="0.25">
      <c r="A4032" t="s">
        <v>17461</v>
      </c>
      <c r="B4032" t="s">
        <v>17462</v>
      </c>
      <c r="C4032" t="s">
        <v>5056</v>
      </c>
      <c r="D4032" t="s">
        <v>5055</v>
      </c>
      <c r="E4032" t="s">
        <v>14199</v>
      </c>
      <c r="F4032" t="s">
        <v>42</v>
      </c>
      <c r="G4032" s="2">
        <v>43347</v>
      </c>
      <c r="H4032" s="1">
        <v>71170</v>
      </c>
      <c r="I4032" s="1">
        <v>31169</v>
      </c>
    </row>
    <row r="4033" spans="1:9" x14ac:dyDescent="0.25">
      <c r="A4033" t="s">
        <v>17459</v>
      </c>
      <c r="B4033" t="s">
        <v>17460</v>
      </c>
      <c r="C4033" t="s">
        <v>17458</v>
      </c>
      <c r="D4033" t="s">
        <v>17457</v>
      </c>
      <c r="E4033" t="s">
        <v>14199</v>
      </c>
      <c r="F4033" t="s">
        <v>4</v>
      </c>
      <c r="G4033" s="2">
        <v>43353</v>
      </c>
      <c r="H4033" s="1">
        <v>511730</v>
      </c>
      <c r="I4033" s="1">
        <v>222856.12</v>
      </c>
    </row>
    <row r="4034" spans="1:9" x14ac:dyDescent="0.25">
      <c r="A4034" t="s">
        <v>17455</v>
      </c>
      <c r="B4034" t="s">
        <v>17456</v>
      </c>
      <c r="C4034" t="s">
        <v>6077</v>
      </c>
      <c r="D4034" t="s">
        <v>17454</v>
      </c>
      <c r="E4034" t="s">
        <v>14199</v>
      </c>
      <c r="F4034" t="s">
        <v>4</v>
      </c>
      <c r="G4034" s="2">
        <v>43396</v>
      </c>
      <c r="H4034" s="1">
        <v>7208</v>
      </c>
      <c r="I4034" s="1">
        <v>3405.87</v>
      </c>
    </row>
    <row r="4035" spans="1:9" x14ac:dyDescent="0.25">
      <c r="A4035" t="s">
        <v>17452</v>
      </c>
      <c r="B4035" t="s">
        <v>17453</v>
      </c>
      <c r="C4035" t="s">
        <v>17451</v>
      </c>
      <c r="D4035" t="s">
        <v>17450</v>
      </c>
      <c r="E4035" t="s">
        <v>14199</v>
      </c>
      <c r="F4035" t="s">
        <v>42</v>
      </c>
      <c r="G4035" s="2">
        <v>43364</v>
      </c>
      <c r="H4035" s="1">
        <v>57722</v>
      </c>
      <c r="I4035" s="1">
        <v>24243.24</v>
      </c>
    </row>
    <row r="4036" spans="1:9" x14ac:dyDescent="0.25">
      <c r="A4036" t="s">
        <v>17448</v>
      </c>
      <c r="B4036" t="s">
        <v>17449</v>
      </c>
      <c r="C4036" t="s">
        <v>17447</v>
      </c>
      <c r="D4036" t="s">
        <v>17446</v>
      </c>
      <c r="E4036" t="s">
        <v>14199</v>
      </c>
      <c r="F4036" t="s">
        <v>42</v>
      </c>
      <c r="G4036" s="2">
        <v>43374</v>
      </c>
      <c r="H4036" s="1">
        <v>72070</v>
      </c>
      <c r="I4036" s="1">
        <v>36035</v>
      </c>
    </row>
    <row r="4037" spans="1:9" x14ac:dyDescent="0.25">
      <c r="A4037" t="s">
        <v>17444</v>
      </c>
      <c r="B4037" t="s">
        <v>17445</v>
      </c>
      <c r="C4037" t="s">
        <v>17443</v>
      </c>
      <c r="D4037" t="s">
        <v>17442</v>
      </c>
      <c r="E4037" t="s">
        <v>14199</v>
      </c>
      <c r="F4037" t="s">
        <v>42</v>
      </c>
      <c r="G4037" s="2">
        <v>43367</v>
      </c>
      <c r="H4037" s="1">
        <v>33034</v>
      </c>
      <c r="I4037" s="1">
        <v>13874.28</v>
      </c>
    </row>
    <row r="4038" spans="1:9" x14ac:dyDescent="0.25">
      <c r="A4038" t="s">
        <v>17440</v>
      </c>
      <c r="B4038" t="s">
        <v>17441</v>
      </c>
      <c r="C4038" t="s">
        <v>17439</v>
      </c>
      <c r="D4038" t="s">
        <v>17438</v>
      </c>
      <c r="E4038" t="s">
        <v>14199</v>
      </c>
      <c r="F4038" t="s">
        <v>42</v>
      </c>
      <c r="G4038" s="2">
        <v>43370</v>
      </c>
      <c r="H4038" s="1">
        <v>1981</v>
      </c>
      <c r="I4038" s="1">
        <v>990.5</v>
      </c>
    </row>
    <row r="4039" spans="1:9" x14ac:dyDescent="0.25">
      <c r="A4039" t="s">
        <v>17436</v>
      </c>
      <c r="B4039" t="s">
        <v>17437</v>
      </c>
      <c r="C4039" t="s">
        <v>763</v>
      </c>
      <c r="D4039" t="s">
        <v>762</v>
      </c>
      <c r="E4039" t="s">
        <v>14199</v>
      </c>
      <c r="F4039" t="s">
        <v>42</v>
      </c>
      <c r="G4039" s="2">
        <v>43370</v>
      </c>
      <c r="H4039" s="1">
        <v>30269</v>
      </c>
      <c r="I4039" s="1">
        <v>15134.5</v>
      </c>
    </row>
    <row r="4040" spans="1:9" x14ac:dyDescent="0.25">
      <c r="A4040" t="s">
        <v>17434</v>
      </c>
      <c r="B4040" t="s">
        <v>17435</v>
      </c>
      <c r="C4040" t="s">
        <v>17433</v>
      </c>
      <c r="D4040" t="s">
        <v>17432</v>
      </c>
      <c r="E4040" t="s">
        <v>14199</v>
      </c>
      <c r="F4040" t="s">
        <v>42</v>
      </c>
      <c r="G4040" s="2">
        <v>43370</v>
      </c>
      <c r="H4040" s="1">
        <v>1937</v>
      </c>
      <c r="I4040" s="1">
        <v>968.5</v>
      </c>
    </row>
    <row r="4041" spans="1:9" x14ac:dyDescent="0.25">
      <c r="A4041" t="s">
        <v>17430</v>
      </c>
      <c r="B4041" t="s">
        <v>17431</v>
      </c>
      <c r="C4041" t="s">
        <v>5588</v>
      </c>
      <c r="D4041" t="s">
        <v>5587</v>
      </c>
      <c r="E4041" t="s">
        <v>14199</v>
      </c>
      <c r="F4041" t="s">
        <v>42</v>
      </c>
      <c r="G4041" s="2">
        <v>43349</v>
      </c>
      <c r="H4041" s="1">
        <v>2029544</v>
      </c>
      <c r="I4041" s="1">
        <v>1114194.29</v>
      </c>
    </row>
    <row r="4042" spans="1:9" x14ac:dyDescent="0.25">
      <c r="A4042" t="s">
        <v>17428</v>
      </c>
      <c r="B4042" t="s">
        <v>17429</v>
      </c>
      <c r="C4042" t="s">
        <v>17427</v>
      </c>
      <c r="D4042" t="s">
        <v>17426</v>
      </c>
      <c r="E4042" t="s">
        <v>14199</v>
      </c>
      <c r="F4042" t="s">
        <v>4</v>
      </c>
      <c r="G4042" s="2">
        <v>43350</v>
      </c>
      <c r="H4042" s="1">
        <v>9173</v>
      </c>
      <c r="I4042" s="1">
        <v>3852.66</v>
      </c>
    </row>
    <row r="4043" spans="1:9" x14ac:dyDescent="0.25">
      <c r="A4043" t="s">
        <v>17424</v>
      </c>
      <c r="B4043" t="s">
        <v>17425</v>
      </c>
      <c r="C4043" t="s">
        <v>11607</v>
      </c>
      <c r="D4043" t="s">
        <v>11606</v>
      </c>
      <c r="E4043" t="s">
        <v>14199</v>
      </c>
      <c r="F4043" t="s">
        <v>42</v>
      </c>
      <c r="G4043" s="2">
        <v>43395</v>
      </c>
      <c r="H4043" s="1">
        <v>682702</v>
      </c>
      <c r="I4043" s="1">
        <v>295856</v>
      </c>
    </row>
    <row r="4044" spans="1:9" x14ac:dyDescent="0.25">
      <c r="A4044" t="s">
        <v>17422</v>
      </c>
      <c r="B4044" t="s">
        <v>17423</v>
      </c>
      <c r="C4044" t="s">
        <v>17421</v>
      </c>
      <c r="D4044" t="s">
        <v>17420</v>
      </c>
      <c r="E4044" t="s">
        <v>14199</v>
      </c>
      <c r="F4044" t="s">
        <v>4</v>
      </c>
      <c r="G4044" s="2">
        <v>43376</v>
      </c>
      <c r="H4044" s="1">
        <v>4787</v>
      </c>
      <c r="I4044" s="1">
        <v>2393.5</v>
      </c>
    </row>
    <row r="4045" spans="1:9" x14ac:dyDescent="0.25">
      <c r="A4045" t="s">
        <v>17418</v>
      </c>
      <c r="B4045" t="s">
        <v>17419</v>
      </c>
      <c r="C4045" t="s">
        <v>17417</v>
      </c>
      <c r="D4045" t="s">
        <v>17416</v>
      </c>
      <c r="E4045" t="s">
        <v>14199</v>
      </c>
      <c r="F4045" t="s">
        <v>42</v>
      </c>
      <c r="G4045" s="2">
        <v>43376</v>
      </c>
      <c r="H4045" s="1">
        <v>17115</v>
      </c>
      <c r="I4045" s="1">
        <v>8557.5</v>
      </c>
    </row>
    <row r="4046" spans="1:9" x14ac:dyDescent="0.25">
      <c r="A4046" t="s">
        <v>17414</v>
      </c>
      <c r="B4046" t="s">
        <v>17415</v>
      </c>
      <c r="C4046" t="s">
        <v>17413</v>
      </c>
      <c r="D4046" t="s">
        <v>17412</v>
      </c>
      <c r="E4046" t="s">
        <v>14199</v>
      </c>
      <c r="F4046" t="s">
        <v>42</v>
      </c>
      <c r="G4046" s="2">
        <v>43376</v>
      </c>
      <c r="H4046" s="1">
        <v>5325</v>
      </c>
      <c r="I4046" s="1">
        <v>2662.5</v>
      </c>
    </row>
    <row r="4047" spans="1:9" x14ac:dyDescent="0.25">
      <c r="A4047" t="s">
        <v>17410</v>
      </c>
      <c r="B4047" t="s">
        <v>17411</v>
      </c>
      <c r="C4047" t="s">
        <v>11498</v>
      </c>
      <c r="D4047" t="s">
        <v>11497</v>
      </c>
      <c r="E4047" t="s">
        <v>14199</v>
      </c>
      <c r="F4047" t="s">
        <v>4</v>
      </c>
      <c r="G4047" s="2">
        <v>43369</v>
      </c>
      <c r="H4047" s="1">
        <v>25850</v>
      </c>
      <c r="I4047" s="1">
        <v>10857</v>
      </c>
    </row>
    <row r="4048" spans="1:9" x14ac:dyDescent="0.25">
      <c r="A4048" t="s">
        <v>17408</v>
      </c>
      <c r="B4048" t="s">
        <v>17409</v>
      </c>
      <c r="C4048" t="s">
        <v>1209</v>
      </c>
      <c r="D4048" t="s">
        <v>1208</v>
      </c>
      <c r="E4048" t="s">
        <v>14199</v>
      </c>
      <c r="F4048" t="s">
        <v>42</v>
      </c>
      <c r="G4048" s="2">
        <v>43409</v>
      </c>
      <c r="H4048" s="1">
        <v>272775</v>
      </c>
      <c r="I4048" s="1">
        <v>134898.85</v>
      </c>
    </row>
    <row r="4049" spans="1:9" x14ac:dyDescent="0.25">
      <c r="A4049" t="s">
        <v>17406</v>
      </c>
      <c r="B4049" t="s">
        <v>17407</v>
      </c>
      <c r="C4049" t="s">
        <v>17405</v>
      </c>
      <c r="D4049" t="s">
        <v>17404</v>
      </c>
      <c r="E4049" t="s">
        <v>14199</v>
      </c>
      <c r="F4049" t="s">
        <v>42</v>
      </c>
      <c r="G4049" s="2">
        <v>43360</v>
      </c>
      <c r="H4049" s="1">
        <v>50161</v>
      </c>
      <c r="I4049" s="1">
        <v>22617.06</v>
      </c>
    </row>
    <row r="4050" spans="1:9" x14ac:dyDescent="0.25">
      <c r="A4050" t="s">
        <v>17402</v>
      </c>
      <c r="B4050" t="s">
        <v>17403</v>
      </c>
      <c r="C4050" t="s">
        <v>17401</v>
      </c>
      <c r="D4050" t="s">
        <v>17400</v>
      </c>
      <c r="E4050" t="s">
        <v>14199</v>
      </c>
      <c r="F4050" t="s">
        <v>42</v>
      </c>
      <c r="G4050" s="2">
        <v>43360</v>
      </c>
      <c r="H4050" s="1">
        <v>2959987</v>
      </c>
      <c r="I4050" s="1">
        <v>1604816.84</v>
      </c>
    </row>
    <row r="4051" spans="1:9" x14ac:dyDescent="0.25">
      <c r="A4051" t="s">
        <v>17398</v>
      </c>
      <c r="B4051" t="s">
        <v>17399</v>
      </c>
      <c r="C4051" t="s">
        <v>17397</v>
      </c>
      <c r="D4051" t="s">
        <v>17396</v>
      </c>
      <c r="E4051" t="s">
        <v>14199</v>
      </c>
      <c r="F4051" t="s">
        <v>42</v>
      </c>
      <c r="G4051" s="2">
        <v>43360</v>
      </c>
      <c r="H4051" s="1">
        <v>28223</v>
      </c>
      <c r="I4051" s="1">
        <v>14111.5</v>
      </c>
    </row>
    <row r="4052" spans="1:9" x14ac:dyDescent="0.25">
      <c r="A4052" t="s">
        <v>17394</v>
      </c>
      <c r="B4052" t="s">
        <v>17395</v>
      </c>
      <c r="C4052" t="s">
        <v>17393</v>
      </c>
      <c r="D4052" t="s">
        <v>17392</v>
      </c>
      <c r="E4052" t="s">
        <v>14199</v>
      </c>
      <c r="F4052" t="s">
        <v>42</v>
      </c>
      <c r="G4052" s="2">
        <v>43360</v>
      </c>
      <c r="H4052" s="1">
        <v>208045</v>
      </c>
      <c r="I4052" s="1">
        <v>104022.5</v>
      </c>
    </row>
    <row r="4053" spans="1:9" x14ac:dyDescent="0.25">
      <c r="A4053" t="s">
        <v>17390</v>
      </c>
      <c r="B4053" t="s">
        <v>17391</v>
      </c>
      <c r="C4053" t="s">
        <v>17389</v>
      </c>
      <c r="D4053" t="s">
        <v>17388</v>
      </c>
      <c r="E4053" t="s">
        <v>14199</v>
      </c>
      <c r="F4053" t="s">
        <v>42</v>
      </c>
      <c r="G4053" s="2">
        <v>43409</v>
      </c>
      <c r="H4053" s="1">
        <v>17181</v>
      </c>
      <c r="I4053" s="1">
        <v>8590.5</v>
      </c>
    </row>
    <row r="4054" spans="1:9" x14ac:dyDescent="0.25">
      <c r="A4054" t="s">
        <v>17386</v>
      </c>
      <c r="B4054" t="s">
        <v>17387</v>
      </c>
      <c r="C4054" t="s">
        <v>17385</v>
      </c>
      <c r="D4054" t="s">
        <v>17384</v>
      </c>
      <c r="E4054" t="s">
        <v>14199</v>
      </c>
      <c r="F4054" t="s">
        <v>42</v>
      </c>
      <c r="G4054" s="2">
        <v>43364</v>
      </c>
      <c r="H4054" s="1">
        <v>314030</v>
      </c>
      <c r="I4054" s="1">
        <v>172716.5</v>
      </c>
    </row>
    <row r="4055" spans="1:9" x14ac:dyDescent="0.25">
      <c r="A4055" t="s">
        <v>17382</v>
      </c>
      <c r="B4055" t="s">
        <v>17383</v>
      </c>
      <c r="C4055" t="s">
        <v>17381</v>
      </c>
      <c r="D4055" t="s">
        <v>17380</v>
      </c>
      <c r="E4055" t="s">
        <v>14199</v>
      </c>
      <c r="F4055" t="s">
        <v>4</v>
      </c>
      <c r="G4055" s="2">
        <v>43376</v>
      </c>
      <c r="H4055" s="1">
        <v>11104</v>
      </c>
      <c r="I4055" s="1">
        <v>4663.68</v>
      </c>
    </row>
    <row r="4056" spans="1:9" x14ac:dyDescent="0.25">
      <c r="A4056" t="s">
        <v>17378</v>
      </c>
      <c r="B4056" t="s">
        <v>17379</v>
      </c>
      <c r="C4056" t="s">
        <v>13998</v>
      </c>
      <c r="D4056" t="s">
        <v>13997</v>
      </c>
      <c r="E4056" t="s">
        <v>14199</v>
      </c>
      <c r="F4056" t="s">
        <v>42</v>
      </c>
      <c r="G4056" s="2">
        <v>43376</v>
      </c>
      <c r="H4056" s="1">
        <v>12544</v>
      </c>
      <c r="I4056" s="1">
        <v>6272</v>
      </c>
    </row>
    <row r="4057" spans="1:9" x14ac:dyDescent="0.25">
      <c r="A4057" t="s">
        <v>17376</v>
      </c>
      <c r="B4057" t="s">
        <v>17377</v>
      </c>
      <c r="C4057" t="s">
        <v>289</v>
      </c>
      <c r="D4057" t="s">
        <v>288</v>
      </c>
      <c r="E4057" t="s">
        <v>14199</v>
      </c>
      <c r="F4057" t="s">
        <v>42</v>
      </c>
      <c r="G4057" s="2">
        <v>43368</v>
      </c>
      <c r="H4057" s="1">
        <v>15713</v>
      </c>
      <c r="I4057" s="1">
        <v>7856.5</v>
      </c>
    </row>
    <row r="4058" spans="1:9" x14ac:dyDescent="0.25">
      <c r="A4058" t="s">
        <v>17374</v>
      </c>
      <c r="B4058" t="s">
        <v>17375</v>
      </c>
      <c r="C4058" t="s">
        <v>16426</v>
      </c>
      <c r="D4058" t="s">
        <v>17373</v>
      </c>
      <c r="E4058" t="s">
        <v>14199</v>
      </c>
      <c r="F4058" t="s">
        <v>42</v>
      </c>
      <c r="G4058" s="2">
        <v>43388</v>
      </c>
      <c r="H4058" s="1">
        <v>5731</v>
      </c>
      <c r="I4058" s="1">
        <v>2407.02</v>
      </c>
    </row>
    <row r="4059" spans="1:9" x14ac:dyDescent="0.25">
      <c r="A4059" t="s">
        <v>17371</v>
      </c>
      <c r="B4059" t="s">
        <v>17372</v>
      </c>
      <c r="C4059" t="s">
        <v>13224</v>
      </c>
      <c r="D4059" t="s">
        <v>13223</v>
      </c>
      <c r="E4059" t="s">
        <v>14199</v>
      </c>
      <c r="F4059" t="s">
        <v>42</v>
      </c>
      <c r="G4059" s="2">
        <v>43362</v>
      </c>
      <c r="H4059" s="1">
        <v>18658</v>
      </c>
      <c r="I4059" s="1">
        <v>9329</v>
      </c>
    </row>
    <row r="4060" spans="1:9" x14ac:dyDescent="0.25">
      <c r="A4060" t="s">
        <v>17369</v>
      </c>
      <c r="B4060" t="s">
        <v>17370</v>
      </c>
      <c r="C4060" t="s">
        <v>1929</v>
      </c>
      <c r="D4060" t="s">
        <v>1928</v>
      </c>
      <c r="E4060" t="s">
        <v>14199</v>
      </c>
      <c r="F4060" t="s">
        <v>42</v>
      </c>
      <c r="G4060" s="2">
        <v>43368</v>
      </c>
      <c r="H4060" s="1">
        <v>532530</v>
      </c>
      <c r="I4060" s="1">
        <v>244829.78</v>
      </c>
    </row>
    <row r="4061" spans="1:9" x14ac:dyDescent="0.25">
      <c r="A4061" t="s">
        <v>17367</v>
      </c>
      <c r="B4061" t="s">
        <v>17368</v>
      </c>
      <c r="C4061" t="s">
        <v>17366</v>
      </c>
      <c r="D4061" t="s">
        <v>17365</v>
      </c>
      <c r="E4061" t="s">
        <v>14199</v>
      </c>
      <c r="F4061" t="s">
        <v>42</v>
      </c>
      <c r="G4061" s="2">
        <v>43346</v>
      </c>
      <c r="H4061" s="1">
        <v>12938</v>
      </c>
      <c r="I4061" s="1">
        <v>5880.2</v>
      </c>
    </row>
    <row r="4062" spans="1:9" x14ac:dyDescent="0.25">
      <c r="A4062" t="s">
        <v>17363</v>
      </c>
      <c r="B4062" t="s">
        <v>17364</v>
      </c>
      <c r="C4062" t="s">
        <v>17362</v>
      </c>
      <c r="D4062" t="s">
        <v>17361</v>
      </c>
      <c r="E4062" t="s">
        <v>14199</v>
      </c>
      <c r="F4062" t="s">
        <v>42</v>
      </c>
      <c r="G4062" s="2">
        <v>43364</v>
      </c>
      <c r="H4062" s="1">
        <v>253702</v>
      </c>
      <c r="I4062" s="1">
        <v>139536.1</v>
      </c>
    </row>
    <row r="4063" spans="1:9" x14ac:dyDescent="0.25">
      <c r="A4063" t="s">
        <v>17359</v>
      </c>
      <c r="B4063" t="s">
        <v>17360</v>
      </c>
      <c r="C4063" t="s">
        <v>17358</v>
      </c>
      <c r="D4063" t="s">
        <v>17357</v>
      </c>
      <c r="E4063" t="s">
        <v>14199</v>
      </c>
      <c r="F4063" t="s">
        <v>42</v>
      </c>
      <c r="G4063" s="2">
        <v>43363</v>
      </c>
      <c r="H4063" s="1">
        <v>89705</v>
      </c>
      <c r="I4063" s="1">
        <v>37676.1</v>
      </c>
    </row>
    <row r="4064" spans="1:9" x14ac:dyDescent="0.25">
      <c r="A4064" t="s">
        <v>17355</v>
      </c>
      <c r="B4064" t="s">
        <v>17356</v>
      </c>
      <c r="C4064" t="s">
        <v>17354</v>
      </c>
      <c r="D4064" t="s">
        <v>17353</v>
      </c>
      <c r="E4064" t="s">
        <v>14199</v>
      </c>
      <c r="F4064" t="s">
        <v>42</v>
      </c>
      <c r="G4064" s="2">
        <v>43389</v>
      </c>
      <c r="H4064" s="1">
        <v>19412</v>
      </c>
      <c r="I4064" s="1">
        <v>9706</v>
      </c>
    </row>
    <row r="4065" spans="1:9" x14ac:dyDescent="0.25">
      <c r="A4065" t="s">
        <v>17351</v>
      </c>
      <c r="B4065" t="s">
        <v>17352</v>
      </c>
      <c r="C4065" t="s">
        <v>8149</v>
      </c>
      <c r="D4065" t="s">
        <v>8148</v>
      </c>
      <c r="E4065" t="s">
        <v>14199</v>
      </c>
      <c r="F4065" t="s">
        <v>42</v>
      </c>
      <c r="G4065" s="2">
        <v>43427</v>
      </c>
      <c r="H4065" s="1">
        <v>320111</v>
      </c>
      <c r="I4065" s="1">
        <v>137285.01999999999</v>
      </c>
    </row>
    <row r="4066" spans="1:9" x14ac:dyDescent="0.25">
      <c r="A4066" t="s">
        <v>17349</v>
      </c>
      <c r="B4066" t="s">
        <v>17350</v>
      </c>
      <c r="C4066" t="s">
        <v>9747</v>
      </c>
      <c r="D4066" t="s">
        <v>9746</v>
      </c>
      <c r="E4066" t="s">
        <v>14199</v>
      </c>
      <c r="F4066" t="s">
        <v>42</v>
      </c>
      <c r="G4066" s="2">
        <v>43364</v>
      </c>
      <c r="H4066" s="1">
        <v>3525373</v>
      </c>
      <c r="I4066" s="1">
        <v>1685199.19</v>
      </c>
    </row>
    <row r="4067" spans="1:9" x14ac:dyDescent="0.25">
      <c r="A4067" t="s">
        <v>17347</v>
      </c>
      <c r="B4067" t="s">
        <v>17348</v>
      </c>
      <c r="C4067" t="s">
        <v>17346</v>
      </c>
      <c r="D4067" t="s">
        <v>17345</v>
      </c>
      <c r="E4067" t="s">
        <v>14199</v>
      </c>
      <c r="F4067" t="s">
        <v>42</v>
      </c>
      <c r="G4067" s="2">
        <v>43343</v>
      </c>
      <c r="H4067" s="1">
        <v>12113</v>
      </c>
      <c r="I4067" s="1">
        <v>6056.5</v>
      </c>
    </row>
    <row r="4068" spans="1:9" x14ac:dyDescent="0.25">
      <c r="A4068" t="s">
        <v>17343</v>
      </c>
      <c r="B4068" t="s">
        <v>17344</v>
      </c>
      <c r="C4068" t="s">
        <v>11237</v>
      </c>
      <c r="D4068" t="s">
        <v>11236</v>
      </c>
      <c r="E4068" t="s">
        <v>14199</v>
      </c>
      <c r="F4068" t="s">
        <v>42</v>
      </c>
      <c r="G4068" s="2">
        <v>43363</v>
      </c>
      <c r="H4068" s="1">
        <v>46851</v>
      </c>
      <c r="I4068" s="1">
        <v>23425.5</v>
      </c>
    </row>
    <row r="4069" spans="1:9" x14ac:dyDescent="0.25">
      <c r="A4069" t="s">
        <v>17341</v>
      </c>
      <c r="B4069" t="s">
        <v>17342</v>
      </c>
      <c r="C4069" t="s">
        <v>17340</v>
      </c>
      <c r="D4069" t="s">
        <v>17339</v>
      </c>
      <c r="E4069" t="s">
        <v>14199</v>
      </c>
      <c r="F4069" t="s">
        <v>4</v>
      </c>
      <c r="G4069" s="2">
        <v>43378</v>
      </c>
      <c r="H4069" s="1">
        <v>5076</v>
      </c>
      <c r="I4069" s="1">
        <v>2538</v>
      </c>
    </row>
    <row r="4070" spans="1:9" x14ac:dyDescent="0.25">
      <c r="A4070" t="s">
        <v>17337</v>
      </c>
      <c r="B4070" t="s">
        <v>17338</v>
      </c>
      <c r="C4070" t="s">
        <v>2844</v>
      </c>
      <c r="D4070" t="s">
        <v>2843</v>
      </c>
      <c r="E4070" t="s">
        <v>14199</v>
      </c>
      <c r="F4070" t="s">
        <v>42</v>
      </c>
      <c r="G4070" s="2">
        <v>43378</v>
      </c>
      <c r="H4070" s="1">
        <v>2281</v>
      </c>
      <c r="I4070" s="1">
        <v>1140.5</v>
      </c>
    </row>
    <row r="4071" spans="1:9" x14ac:dyDescent="0.25">
      <c r="A4071" t="s">
        <v>17335</v>
      </c>
      <c r="B4071" t="s">
        <v>17336</v>
      </c>
      <c r="C4071" t="s">
        <v>6657</v>
      </c>
      <c r="D4071" t="s">
        <v>6656</v>
      </c>
      <c r="E4071" t="s">
        <v>14199</v>
      </c>
      <c r="F4071" t="s">
        <v>42</v>
      </c>
      <c r="G4071" s="2">
        <v>43342</v>
      </c>
      <c r="H4071" s="1">
        <v>17240</v>
      </c>
      <c r="I4071" s="1">
        <v>8620</v>
      </c>
    </row>
    <row r="4072" spans="1:9" x14ac:dyDescent="0.25">
      <c r="A4072" t="s">
        <v>17333</v>
      </c>
      <c r="B4072" t="s">
        <v>17334</v>
      </c>
      <c r="C4072" t="s">
        <v>3236</v>
      </c>
      <c r="D4072" t="s">
        <v>3235</v>
      </c>
      <c r="E4072" t="s">
        <v>14199</v>
      </c>
      <c r="F4072" t="s">
        <v>42</v>
      </c>
      <c r="G4072" s="2">
        <v>43353</v>
      </c>
      <c r="H4072" s="1">
        <v>43494</v>
      </c>
      <c r="I4072" s="1">
        <v>21747</v>
      </c>
    </row>
    <row r="4073" spans="1:9" x14ac:dyDescent="0.25">
      <c r="A4073" t="s">
        <v>17331</v>
      </c>
      <c r="B4073" t="s">
        <v>17332</v>
      </c>
      <c r="C4073" t="s">
        <v>10508</v>
      </c>
      <c r="D4073" t="s">
        <v>10507</v>
      </c>
      <c r="E4073" t="s">
        <v>14199</v>
      </c>
      <c r="F4073" t="s">
        <v>42</v>
      </c>
      <c r="G4073" s="2">
        <v>43418</v>
      </c>
      <c r="H4073" s="1">
        <v>21913</v>
      </c>
      <c r="I4073" s="1">
        <v>10956.5</v>
      </c>
    </row>
    <row r="4074" spans="1:9" x14ac:dyDescent="0.25">
      <c r="A4074" t="s">
        <v>17329</v>
      </c>
      <c r="B4074" t="s">
        <v>17330</v>
      </c>
      <c r="C4074" t="s">
        <v>17328</v>
      </c>
      <c r="D4074" t="s">
        <v>17327</v>
      </c>
      <c r="E4074" t="s">
        <v>14199</v>
      </c>
      <c r="F4074" t="s">
        <v>42</v>
      </c>
      <c r="G4074" s="2">
        <v>43361</v>
      </c>
      <c r="H4074" s="1">
        <v>642960</v>
      </c>
      <c r="I4074" s="1">
        <v>287230.11</v>
      </c>
    </row>
    <row r="4075" spans="1:9" x14ac:dyDescent="0.25">
      <c r="A4075" t="s">
        <v>17325</v>
      </c>
      <c r="B4075" t="s">
        <v>17326</v>
      </c>
      <c r="C4075" t="s">
        <v>17324</v>
      </c>
      <c r="D4075" t="s">
        <v>17323</v>
      </c>
      <c r="E4075" t="s">
        <v>14199</v>
      </c>
      <c r="F4075" t="s">
        <v>42</v>
      </c>
      <c r="G4075" s="2">
        <v>43375</v>
      </c>
      <c r="H4075" s="1">
        <v>64586</v>
      </c>
      <c r="I4075" s="1">
        <v>32293</v>
      </c>
    </row>
    <row r="4076" spans="1:9" x14ac:dyDescent="0.25">
      <c r="A4076" t="s">
        <v>17321</v>
      </c>
      <c r="B4076" t="s">
        <v>17322</v>
      </c>
      <c r="C4076" t="s">
        <v>17320</v>
      </c>
      <c r="D4076" t="s">
        <v>17319</v>
      </c>
      <c r="E4076" t="s">
        <v>14199</v>
      </c>
      <c r="F4076" t="s">
        <v>4</v>
      </c>
      <c r="G4076" s="2">
        <v>43343</v>
      </c>
      <c r="H4076" s="1">
        <v>132917</v>
      </c>
      <c r="I4076" s="1">
        <v>66458.5</v>
      </c>
    </row>
    <row r="4077" spans="1:9" x14ac:dyDescent="0.25">
      <c r="A4077" t="s">
        <v>17317</v>
      </c>
      <c r="B4077" t="s">
        <v>17318</v>
      </c>
      <c r="C4077" t="s">
        <v>13108</v>
      </c>
      <c r="D4077" t="s">
        <v>13107</v>
      </c>
      <c r="E4077" t="s">
        <v>14199</v>
      </c>
      <c r="F4077" t="s">
        <v>42</v>
      </c>
      <c r="G4077" s="2">
        <v>43104</v>
      </c>
      <c r="H4077" s="1">
        <v>7772</v>
      </c>
      <c r="I4077" s="1">
        <v>3886</v>
      </c>
    </row>
    <row r="4078" spans="1:9" x14ac:dyDescent="0.25">
      <c r="A4078" t="s">
        <v>17315</v>
      </c>
      <c r="B4078" t="s">
        <v>17316</v>
      </c>
      <c r="C4078" t="s">
        <v>17314</v>
      </c>
      <c r="D4078" t="s">
        <v>17313</v>
      </c>
      <c r="E4078" t="s">
        <v>14199</v>
      </c>
      <c r="F4078" t="s">
        <v>42</v>
      </c>
      <c r="G4078" s="2">
        <v>43368</v>
      </c>
      <c r="H4078" s="1">
        <v>22703</v>
      </c>
      <c r="I4078" s="1">
        <v>10808.22</v>
      </c>
    </row>
    <row r="4079" spans="1:9" x14ac:dyDescent="0.25">
      <c r="A4079" t="s">
        <v>17311</v>
      </c>
      <c r="B4079" t="s">
        <v>17312</v>
      </c>
      <c r="C4079" t="s">
        <v>17310</v>
      </c>
      <c r="D4079" t="s">
        <v>17309</v>
      </c>
      <c r="E4079" t="s">
        <v>14199</v>
      </c>
      <c r="F4079" t="s">
        <v>42</v>
      </c>
      <c r="G4079" s="2">
        <v>43347</v>
      </c>
      <c r="H4079" s="1">
        <v>10201</v>
      </c>
      <c r="I4079" s="1">
        <v>4284.42</v>
      </c>
    </row>
    <row r="4080" spans="1:9" x14ac:dyDescent="0.25">
      <c r="A4080" t="s">
        <v>17307</v>
      </c>
      <c r="B4080" t="s">
        <v>17308</v>
      </c>
      <c r="C4080" t="s">
        <v>4459</v>
      </c>
      <c r="D4080" t="s">
        <v>4458</v>
      </c>
      <c r="E4080" t="s">
        <v>14199</v>
      </c>
      <c r="F4080" t="s">
        <v>4</v>
      </c>
      <c r="G4080" s="2">
        <v>43392</v>
      </c>
      <c r="H4080" s="1">
        <v>12141</v>
      </c>
      <c r="I4080" s="1">
        <v>6070.5</v>
      </c>
    </row>
    <row r="4081" spans="1:9" x14ac:dyDescent="0.25">
      <c r="A4081" t="s">
        <v>17305</v>
      </c>
      <c r="B4081" t="s">
        <v>17306</v>
      </c>
      <c r="C4081" t="s">
        <v>17304</v>
      </c>
      <c r="D4081" t="s">
        <v>17303</v>
      </c>
      <c r="E4081" t="s">
        <v>14199</v>
      </c>
      <c r="F4081" t="s">
        <v>4</v>
      </c>
      <c r="G4081" s="2">
        <v>43388</v>
      </c>
      <c r="H4081" s="1">
        <v>480797</v>
      </c>
      <c r="I4081" s="1">
        <v>264438.34999999998</v>
      </c>
    </row>
    <row r="4082" spans="1:9" x14ac:dyDescent="0.25">
      <c r="A4082" t="s">
        <v>17301</v>
      </c>
      <c r="B4082" t="s">
        <v>17302</v>
      </c>
      <c r="C4082" t="s">
        <v>17300</v>
      </c>
      <c r="D4082" t="s">
        <v>17299</v>
      </c>
      <c r="E4082" t="s">
        <v>14199</v>
      </c>
      <c r="F4082" t="s">
        <v>4</v>
      </c>
      <c r="G4082" s="2">
        <v>43350</v>
      </c>
      <c r="H4082" s="1">
        <v>12084</v>
      </c>
      <c r="I4082" s="1">
        <v>6042</v>
      </c>
    </row>
    <row r="4083" spans="1:9" x14ac:dyDescent="0.25">
      <c r="A4083" t="s">
        <v>17297</v>
      </c>
      <c r="B4083" t="s">
        <v>17298</v>
      </c>
      <c r="C4083" t="s">
        <v>17296</v>
      </c>
      <c r="D4083" t="s">
        <v>17295</v>
      </c>
      <c r="E4083" t="s">
        <v>14199</v>
      </c>
      <c r="F4083" t="s">
        <v>42</v>
      </c>
      <c r="G4083" s="2">
        <v>43349</v>
      </c>
      <c r="H4083" s="1">
        <v>248873</v>
      </c>
      <c r="I4083" s="1">
        <v>136880.15</v>
      </c>
    </row>
    <row r="4084" spans="1:9" x14ac:dyDescent="0.25">
      <c r="A4084" t="s">
        <v>17293</v>
      </c>
      <c r="B4084" t="s">
        <v>17294</v>
      </c>
      <c r="C4084" t="s">
        <v>17292</v>
      </c>
      <c r="D4084" t="s">
        <v>17291</v>
      </c>
      <c r="E4084" t="s">
        <v>14199</v>
      </c>
      <c r="F4084" t="s">
        <v>42</v>
      </c>
      <c r="G4084" s="2">
        <v>43340</v>
      </c>
      <c r="H4084" s="1">
        <v>356761</v>
      </c>
      <c r="I4084" s="1">
        <v>157262.01999999999</v>
      </c>
    </row>
    <row r="4085" spans="1:9" x14ac:dyDescent="0.25">
      <c r="A4085" t="s">
        <v>17289</v>
      </c>
      <c r="B4085" t="s">
        <v>17290</v>
      </c>
      <c r="C4085" t="s">
        <v>17288</v>
      </c>
      <c r="D4085" t="s">
        <v>17287</v>
      </c>
      <c r="E4085" t="s">
        <v>14199</v>
      </c>
      <c r="F4085" t="s">
        <v>42</v>
      </c>
      <c r="G4085" s="2">
        <v>43384</v>
      </c>
      <c r="H4085" s="1">
        <v>142861</v>
      </c>
      <c r="I4085" s="1">
        <v>60001.62</v>
      </c>
    </row>
    <row r="4086" spans="1:9" x14ac:dyDescent="0.25">
      <c r="A4086" t="s">
        <v>17285</v>
      </c>
      <c r="B4086" t="s">
        <v>17286</v>
      </c>
      <c r="C4086" t="s">
        <v>17284</v>
      </c>
      <c r="D4086" t="s">
        <v>17283</v>
      </c>
      <c r="E4086" t="s">
        <v>14199</v>
      </c>
      <c r="F4086" t="s">
        <v>42</v>
      </c>
      <c r="G4086" s="2">
        <v>43339</v>
      </c>
      <c r="H4086" s="1">
        <v>142287</v>
      </c>
      <c r="I4086" s="1">
        <v>62757.58</v>
      </c>
    </row>
    <row r="4087" spans="1:9" x14ac:dyDescent="0.25">
      <c r="A4087" t="s">
        <v>17281</v>
      </c>
      <c r="B4087" t="s">
        <v>17282</v>
      </c>
      <c r="C4087" t="s">
        <v>7646</v>
      </c>
      <c r="D4087" t="s">
        <v>7645</v>
      </c>
      <c r="E4087" t="s">
        <v>14199</v>
      </c>
      <c r="F4087" t="s">
        <v>42</v>
      </c>
      <c r="G4087" s="2">
        <v>43339</v>
      </c>
      <c r="H4087" s="1">
        <v>299636</v>
      </c>
      <c r="I4087" s="1">
        <v>137006.71</v>
      </c>
    </row>
    <row r="4088" spans="1:9" x14ac:dyDescent="0.25">
      <c r="A4088" t="s">
        <v>17279</v>
      </c>
      <c r="B4088" t="s">
        <v>17280</v>
      </c>
      <c r="C4088" t="s">
        <v>8870</v>
      </c>
      <c r="D4088" t="s">
        <v>8869</v>
      </c>
      <c r="E4088" t="s">
        <v>14199</v>
      </c>
      <c r="F4088" t="s">
        <v>42</v>
      </c>
      <c r="G4088" s="2">
        <v>43350</v>
      </c>
      <c r="H4088" s="1">
        <v>465526</v>
      </c>
      <c r="I4088" s="1">
        <v>206778.68</v>
      </c>
    </row>
    <row r="4089" spans="1:9" x14ac:dyDescent="0.25">
      <c r="A4089" t="s">
        <v>17277</v>
      </c>
      <c r="B4089" t="s">
        <v>17278</v>
      </c>
      <c r="C4089" t="s">
        <v>7984</v>
      </c>
      <c r="D4089" t="s">
        <v>17276</v>
      </c>
      <c r="E4089" t="s">
        <v>14199</v>
      </c>
      <c r="F4089" t="s">
        <v>42</v>
      </c>
      <c r="G4089" s="2">
        <v>43172</v>
      </c>
      <c r="H4089" s="1">
        <v>4398</v>
      </c>
      <c r="I4089" s="1">
        <v>2199</v>
      </c>
    </row>
    <row r="4090" spans="1:9" x14ac:dyDescent="0.25">
      <c r="A4090" t="s">
        <v>17274</v>
      </c>
      <c r="B4090" t="s">
        <v>17275</v>
      </c>
      <c r="C4090" t="s">
        <v>3148</v>
      </c>
      <c r="D4090" t="s">
        <v>3147</v>
      </c>
      <c r="E4090" t="s">
        <v>14199</v>
      </c>
      <c r="F4090" t="s">
        <v>4</v>
      </c>
      <c r="G4090" s="2">
        <v>43368</v>
      </c>
      <c r="H4090" s="1">
        <v>408077</v>
      </c>
      <c r="I4090" s="1">
        <v>197199.79</v>
      </c>
    </row>
    <row r="4091" spans="1:9" x14ac:dyDescent="0.25">
      <c r="A4091" t="s">
        <v>17272</v>
      </c>
      <c r="B4091" t="s">
        <v>17273</v>
      </c>
      <c r="C4091" t="s">
        <v>6421</v>
      </c>
      <c r="D4091" t="s">
        <v>6420</v>
      </c>
      <c r="E4091" t="s">
        <v>14199</v>
      </c>
      <c r="F4091" t="s">
        <v>42</v>
      </c>
      <c r="G4091" s="2">
        <v>43349</v>
      </c>
      <c r="H4091" s="1">
        <v>52972</v>
      </c>
      <c r="I4091" s="1">
        <v>26486</v>
      </c>
    </row>
    <row r="4092" spans="1:9" x14ac:dyDescent="0.25">
      <c r="A4092" t="s">
        <v>17270</v>
      </c>
      <c r="B4092" t="s">
        <v>17271</v>
      </c>
      <c r="C4092" t="s">
        <v>17269</v>
      </c>
      <c r="D4092" t="s">
        <v>17268</v>
      </c>
      <c r="E4092" t="s">
        <v>14199</v>
      </c>
      <c r="F4092" t="s">
        <v>42</v>
      </c>
      <c r="G4092" s="2">
        <v>43367</v>
      </c>
      <c r="H4092" s="1">
        <v>10177</v>
      </c>
      <c r="I4092" s="1">
        <v>5088.5</v>
      </c>
    </row>
    <row r="4093" spans="1:9" x14ac:dyDescent="0.25">
      <c r="A4093" t="s">
        <v>17266</v>
      </c>
      <c r="B4093" t="s">
        <v>17267</v>
      </c>
      <c r="C4093" t="s">
        <v>7574</v>
      </c>
      <c r="D4093" t="s">
        <v>7573</v>
      </c>
      <c r="E4093" t="s">
        <v>14199</v>
      </c>
      <c r="F4093" t="s">
        <v>42</v>
      </c>
      <c r="G4093" s="2">
        <v>43339</v>
      </c>
      <c r="H4093" s="1">
        <v>703275</v>
      </c>
      <c r="I4093" s="1">
        <v>317851.46000000002</v>
      </c>
    </row>
    <row r="4094" spans="1:9" x14ac:dyDescent="0.25">
      <c r="A4094" t="s">
        <v>17264</v>
      </c>
      <c r="B4094" t="s">
        <v>17265</v>
      </c>
      <c r="C4094" t="s">
        <v>16623</v>
      </c>
      <c r="D4094" t="s">
        <v>16622</v>
      </c>
      <c r="E4094" t="s">
        <v>14199</v>
      </c>
      <c r="F4094" t="s">
        <v>42</v>
      </c>
      <c r="G4094" s="2">
        <v>43340</v>
      </c>
      <c r="H4094" s="1">
        <v>15408</v>
      </c>
      <c r="I4094" s="1">
        <v>7704</v>
      </c>
    </row>
    <row r="4095" spans="1:9" x14ac:dyDescent="0.25">
      <c r="A4095" t="s">
        <v>17262</v>
      </c>
      <c r="B4095" t="s">
        <v>17263</v>
      </c>
      <c r="C4095" t="s">
        <v>16635</v>
      </c>
      <c r="D4095" t="s">
        <v>16634</v>
      </c>
      <c r="E4095" t="s">
        <v>14199</v>
      </c>
      <c r="F4095" t="s">
        <v>42</v>
      </c>
      <c r="G4095" s="2">
        <v>43340</v>
      </c>
      <c r="H4095" s="1">
        <v>204800</v>
      </c>
      <c r="I4095" s="1">
        <v>87740.64</v>
      </c>
    </row>
    <row r="4096" spans="1:9" x14ac:dyDescent="0.25">
      <c r="A4096" t="s">
        <v>17260</v>
      </c>
      <c r="B4096" t="s">
        <v>17261</v>
      </c>
      <c r="C4096" t="s">
        <v>16627</v>
      </c>
      <c r="D4096" t="s">
        <v>16626</v>
      </c>
      <c r="E4096" t="s">
        <v>14199</v>
      </c>
      <c r="F4096" t="s">
        <v>42</v>
      </c>
      <c r="G4096" s="2">
        <v>43340</v>
      </c>
      <c r="H4096" s="1">
        <v>35351</v>
      </c>
      <c r="I4096" s="1">
        <v>17675.5</v>
      </c>
    </row>
    <row r="4097" spans="1:9" x14ac:dyDescent="0.25">
      <c r="A4097" t="s">
        <v>17258</v>
      </c>
      <c r="B4097" t="s">
        <v>17259</v>
      </c>
      <c r="C4097" t="s">
        <v>17257</v>
      </c>
      <c r="D4097" t="s">
        <v>17256</v>
      </c>
      <c r="E4097" t="s">
        <v>14199</v>
      </c>
      <c r="F4097" t="s">
        <v>42</v>
      </c>
      <c r="G4097" s="2">
        <v>43363</v>
      </c>
      <c r="H4097" s="1">
        <v>220255</v>
      </c>
      <c r="I4097" s="1">
        <v>110127.5</v>
      </c>
    </row>
    <row r="4098" spans="1:9" x14ac:dyDescent="0.25">
      <c r="A4098" t="s">
        <v>17254</v>
      </c>
      <c r="B4098" t="s">
        <v>17255</v>
      </c>
      <c r="C4098" t="s">
        <v>17253</v>
      </c>
      <c r="D4098" t="s">
        <v>17252</v>
      </c>
      <c r="E4098" t="s">
        <v>14199</v>
      </c>
      <c r="F4098" t="s">
        <v>42</v>
      </c>
      <c r="G4098" s="2">
        <v>43375</v>
      </c>
      <c r="H4098" s="1">
        <v>19522</v>
      </c>
      <c r="I4098" s="1">
        <v>9761</v>
      </c>
    </row>
    <row r="4099" spans="1:9" x14ac:dyDescent="0.25">
      <c r="A4099" t="s">
        <v>17250</v>
      </c>
      <c r="B4099" t="s">
        <v>17251</v>
      </c>
      <c r="C4099" t="s">
        <v>17249</v>
      </c>
      <c r="D4099" t="s">
        <v>17248</v>
      </c>
      <c r="E4099" t="s">
        <v>14199</v>
      </c>
      <c r="F4099" t="s">
        <v>42</v>
      </c>
      <c r="G4099" s="2">
        <v>43377</v>
      </c>
      <c r="H4099" s="1">
        <v>23787</v>
      </c>
      <c r="I4099" s="1">
        <v>11893.5</v>
      </c>
    </row>
    <row r="4100" spans="1:9" x14ac:dyDescent="0.25">
      <c r="A4100" t="s">
        <v>17246</v>
      </c>
      <c r="B4100" t="s">
        <v>17247</v>
      </c>
      <c r="C4100" t="s">
        <v>13297</v>
      </c>
      <c r="D4100" t="s">
        <v>13296</v>
      </c>
      <c r="E4100" t="s">
        <v>14199</v>
      </c>
      <c r="F4100" t="s">
        <v>42</v>
      </c>
      <c r="G4100" s="2">
        <v>43343</v>
      </c>
      <c r="H4100" s="1">
        <v>458054</v>
      </c>
      <c r="I4100" s="1">
        <v>192382.68</v>
      </c>
    </row>
    <row r="4101" spans="1:9" x14ac:dyDescent="0.25">
      <c r="A4101" t="s">
        <v>17244</v>
      </c>
      <c r="B4101" t="s">
        <v>17245</v>
      </c>
      <c r="C4101" t="s">
        <v>17243</v>
      </c>
      <c r="D4101" t="s">
        <v>17242</v>
      </c>
      <c r="E4101" t="s">
        <v>14199</v>
      </c>
      <c r="F4101" t="s">
        <v>42</v>
      </c>
      <c r="G4101" s="2">
        <v>43382</v>
      </c>
      <c r="H4101" s="1">
        <v>19665</v>
      </c>
      <c r="I4101" s="1">
        <v>9832.5</v>
      </c>
    </row>
    <row r="4102" spans="1:9" x14ac:dyDescent="0.25">
      <c r="A4102" t="s">
        <v>17240</v>
      </c>
      <c r="B4102" t="s">
        <v>17241</v>
      </c>
      <c r="C4102" t="s">
        <v>4851</v>
      </c>
      <c r="D4102" t="s">
        <v>4850</v>
      </c>
      <c r="E4102" t="s">
        <v>14199</v>
      </c>
      <c r="F4102" t="s">
        <v>42</v>
      </c>
      <c r="G4102" s="2">
        <v>43376</v>
      </c>
      <c r="H4102" s="1">
        <v>21255</v>
      </c>
      <c r="I4102" s="1">
        <v>10627.5</v>
      </c>
    </row>
    <row r="4103" spans="1:9" x14ac:dyDescent="0.25">
      <c r="A4103" t="s">
        <v>17238</v>
      </c>
      <c r="B4103" t="s">
        <v>17239</v>
      </c>
      <c r="C4103" t="s">
        <v>17237</v>
      </c>
      <c r="D4103" t="s">
        <v>17236</v>
      </c>
      <c r="E4103" t="s">
        <v>14199</v>
      </c>
      <c r="F4103" t="s">
        <v>42</v>
      </c>
      <c r="G4103" s="2">
        <v>43349</v>
      </c>
      <c r="H4103" s="1">
        <v>3111</v>
      </c>
      <c r="I4103" s="1">
        <v>1555.5</v>
      </c>
    </row>
    <row r="4104" spans="1:9" x14ac:dyDescent="0.25">
      <c r="A4104" t="s">
        <v>17234</v>
      </c>
      <c r="B4104" t="s">
        <v>17235</v>
      </c>
      <c r="C4104" t="s">
        <v>10238</v>
      </c>
      <c r="D4104" t="s">
        <v>17233</v>
      </c>
      <c r="E4104" t="s">
        <v>14199</v>
      </c>
      <c r="F4104" t="s">
        <v>42</v>
      </c>
      <c r="G4104" s="2">
        <v>43389</v>
      </c>
      <c r="H4104" s="1">
        <v>52086</v>
      </c>
      <c r="I4104" s="1">
        <v>26043</v>
      </c>
    </row>
    <row r="4105" spans="1:9" x14ac:dyDescent="0.25">
      <c r="A4105" t="s">
        <v>17231</v>
      </c>
      <c r="B4105" t="s">
        <v>17232</v>
      </c>
      <c r="C4105" t="s">
        <v>17230</v>
      </c>
      <c r="D4105" t="s">
        <v>17229</v>
      </c>
      <c r="E4105" t="s">
        <v>14199</v>
      </c>
      <c r="F4105" t="s">
        <v>42</v>
      </c>
      <c r="G4105" s="2">
        <v>43389</v>
      </c>
      <c r="H4105" s="1">
        <v>363603</v>
      </c>
      <c r="I4105" s="1">
        <v>199981.65</v>
      </c>
    </row>
    <row r="4106" spans="1:9" x14ac:dyDescent="0.25">
      <c r="A4106" t="s">
        <v>17227</v>
      </c>
      <c r="B4106" t="s">
        <v>17228</v>
      </c>
      <c r="C4106" t="s">
        <v>7085</v>
      </c>
      <c r="D4106" t="s">
        <v>7084</v>
      </c>
      <c r="E4106" t="s">
        <v>14199</v>
      </c>
      <c r="F4106" t="s">
        <v>42</v>
      </c>
      <c r="G4106" s="2">
        <v>43350</v>
      </c>
      <c r="H4106" s="1">
        <v>50128</v>
      </c>
      <c r="I4106" s="1">
        <v>25064</v>
      </c>
    </row>
    <row r="4107" spans="1:9" x14ac:dyDescent="0.25">
      <c r="A4107" t="s">
        <v>17225</v>
      </c>
      <c r="B4107" t="s">
        <v>17226</v>
      </c>
      <c r="C4107" t="s">
        <v>5404</v>
      </c>
      <c r="D4107" t="s">
        <v>5403</v>
      </c>
      <c r="E4107" t="s">
        <v>14199</v>
      </c>
      <c r="F4107" t="s">
        <v>42</v>
      </c>
      <c r="G4107" s="2">
        <v>43374</v>
      </c>
      <c r="H4107" s="1">
        <v>118173</v>
      </c>
      <c r="I4107" s="1">
        <v>49632.66</v>
      </c>
    </row>
    <row r="4108" spans="1:9" x14ac:dyDescent="0.25">
      <c r="A4108" t="s">
        <v>17223</v>
      </c>
      <c r="B4108" t="s">
        <v>17224</v>
      </c>
      <c r="C4108" t="s">
        <v>3551</v>
      </c>
      <c r="D4108" t="s">
        <v>3550</v>
      </c>
      <c r="E4108" t="s">
        <v>14199</v>
      </c>
      <c r="F4108" t="s">
        <v>42</v>
      </c>
      <c r="G4108" s="2">
        <v>43227</v>
      </c>
      <c r="H4108" s="1">
        <v>2500515</v>
      </c>
      <c r="I4108" s="1">
        <v>1250257.5</v>
      </c>
    </row>
    <row r="4109" spans="1:9" x14ac:dyDescent="0.25">
      <c r="A4109" t="s">
        <v>17221</v>
      </c>
      <c r="B4109" t="s">
        <v>17222</v>
      </c>
      <c r="C4109" t="s">
        <v>2998</v>
      </c>
      <c r="D4109" t="s">
        <v>2997</v>
      </c>
      <c r="E4109" t="s">
        <v>14199</v>
      </c>
      <c r="F4109" t="s">
        <v>4</v>
      </c>
      <c r="G4109" s="2">
        <v>43381</v>
      </c>
      <c r="H4109" s="1">
        <v>12100</v>
      </c>
      <c r="I4109" s="1">
        <v>6050</v>
      </c>
    </row>
    <row r="4110" spans="1:9" x14ac:dyDescent="0.25">
      <c r="A4110" t="s">
        <v>17219</v>
      </c>
      <c r="B4110" t="s">
        <v>17220</v>
      </c>
      <c r="C4110" t="s">
        <v>17218</v>
      </c>
      <c r="D4110" t="s">
        <v>17217</v>
      </c>
      <c r="E4110" t="s">
        <v>14199</v>
      </c>
      <c r="F4110" t="s">
        <v>42</v>
      </c>
      <c r="G4110" s="2">
        <v>43364</v>
      </c>
      <c r="H4110" s="1">
        <v>224610</v>
      </c>
      <c r="I4110" s="1">
        <v>108611.11</v>
      </c>
    </row>
    <row r="4111" spans="1:9" x14ac:dyDescent="0.25">
      <c r="A4111" t="s">
        <v>17215</v>
      </c>
      <c r="B4111" t="s">
        <v>17216</v>
      </c>
      <c r="C4111" t="s">
        <v>17214</v>
      </c>
      <c r="D4111" t="s">
        <v>17213</v>
      </c>
      <c r="E4111" t="s">
        <v>14199</v>
      </c>
      <c r="F4111" t="s">
        <v>42</v>
      </c>
      <c r="G4111" s="2">
        <v>43364</v>
      </c>
      <c r="H4111" s="1">
        <v>10504</v>
      </c>
      <c r="I4111" s="1">
        <v>5252</v>
      </c>
    </row>
    <row r="4112" spans="1:9" x14ac:dyDescent="0.25">
      <c r="A4112" t="s">
        <v>17211</v>
      </c>
      <c r="B4112" t="s">
        <v>17212</v>
      </c>
      <c r="C4112" t="s">
        <v>17210</v>
      </c>
      <c r="D4112" t="s">
        <v>17209</v>
      </c>
      <c r="E4112" t="s">
        <v>14199</v>
      </c>
      <c r="F4112" t="s">
        <v>42</v>
      </c>
      <c r="G4112" s="2">
        <v>43375</v>
      </c>
      <c r="H4112" s="1">
        <v>116564</v>
      </c>
      <c r="I4112" s="1">
        <v>48956.88</v>
      </c>
    </row>
    <row r="4113" spans="1:9" x14ac:dyDescent="0.25">
      <c r="A4113" t="s">
        <v>17207</v>
      </c>
      <c r="B4113" t="s">
        <v>17208</v>
      </c>
      <c r="C4113" t="s">
        <v>17206</v>
      </c>
      <c r="D4113" t="s">
        <v>17205</v>
      </c>
      <c r="E4113" t="s">
        <v>14199</v>
      </c>
      <c r="F4113" t="s">
        <v>4</v>
      </c>
      <c r="G4113" s="2">
        <v>43370</v>
      </c>
      <c r="H4113" s="1">
        <v>14460</v>
      </c>
      <c r="I4113" s="1">
        <v>7230</v>
      </c>
    </row>
    <row r="4114" spans="1:9" x14ac:dyDescent="0.25">
      <c r="A4114" t="s">
        <v>17203</v>
      </c>
      <c r="B4114" t="s">
        <v>17204</v>
      </c>
      <c r="C4114" t="s">
        <v>17202</v>
      </c>
      <c r="D4114" t="s">
        <v>17201</v>
      </c>
      <c r="E4114" t="s">
        <v>14199</v>
      </c>
      <c r="F4114" t="s">
        <v>42</v>
      </c>
      <c r="G4114" s="2">
        <v>43377</v>
      </c>
      <c r="H4114" s="1">
        <v>158814</v>
      </c>
      <c r="I4114" s="1">
        <v>79407</v>
      </c>
    </row>
    <row r="4115" spans="1:9" x14ac:dyDescent="0.25">
      <c r="A4115" t="s">
        <v>17199</v>
      </c>
      <c r="B4115" t="s">
        <v>17200</v>
      </c>
      <c r="C4115" t="s">
        <v>16946</v>
      </c>
      <c r="D4115" t="s">
        <v>16945</v>
      </c>
      <c r="E4115" t="s">
        <v>14199</v>
      </c>
      <c r="F4115" t="s">
        <v>4</v>
      </c>
      <c r="G4115" s="2">
        <v>43369</v>
      </c>
      <c r="H4115" s="1">
        <v>187796</v>
      </c>
      <c r="I4115" s="1">
        <v>78874.320000000007</v>
      </c>
    </row>
    <row r="4116" spans="1:9" x14ac:dyDescent="0.25">
      <c r="A4116" t="s">
        <v>17197</v>
      </c>
      <c r="B4116" t="s">
        <v>17198</v>
      </c>
      <c r="C4116" t="s">
        <v>17196</v>
      </c>
      <c r="D4116" t="s">
        <v>17195</v>
      </c>
      <c r="E4116" t="s">
        <v>14199</v>
      </c>
      <c r="F4116" t="s">
        <v>4</v>
      </c>
      <c r="G4116" s="2">
        <v>43361</v>
      </c>
      <c r="H4116" s="1">
        <v>58800</v>
      </c>
      <c r="I4116" s="1">
        <v>32340</v>
      </c>
    </row>
    <row r="4117" spans="1:9" x14ac:dyDescent="0.25">
      <c r="A4117" t="s">
        <v>17193</v>
      </c>
      <c r="B4117" t="s">
        <v>17194</v>
      </c>
      <c r="C4117" t="s">
        <v>3811</v>
      </c>
      <c r="D4117" t="s">
        <v>3810</v>
      </c>
      <c r="E4117" t="s">
        <v>14199</v>
      </c>
      <c r="F4117" t="s">
        <v>42</v>
      </c>
      <c r="G4117" s="2">
        <v>43360</v>
      </c>
      <c r="H4117" s="1">
        <v>682938</v>
      </c>
      <c r="I4117" s="1">
        <v>295841.8</v>
      </c>
    </row>
    <row r="4118" spans="1:9" x14ac:dyDescent="0.25">
      <c r="A4118" t="s">
        <v>17191</v>
      </c>
      <c r="B4118" t="s">
        <v>17192</v>
      </c>
      <c r="C4118" t="s">
        <v>17190</v>
      </c>
      <c r="D4118" t="s">
        <v>17189</v>
      </c>
      <c r="E4118" t="s">
        <v>14199</v>
      </c>
      <c r="F4118" t="s">
        <v>4</v>
      </c>
      <c r="G4118" s="2">
        <v>43381</v>
      </c>
      <c r="H4118" s="1">
        <v>1168049</v>
      </c>
      <c r="I4118" s="1">
        <v>508605.59</v>
      </c>
    </row>
    <row r="4119" spans="1:9" x14ac:dyDescent="0.25">
      <c r="A4119" t="s">
        <v>17187</v>
      </c>
      <c r="B4119" t="s">
        <v>17188</v>
      </c>
      <c r="C4119" t="s">
        <v>17186</v>
      </c>
      <c r="D4119" t="s">
        <v>17185</v>
      </c>
      <c r="E4119" t="s">
        <v>14199</v>
      </c>
      <c r="F4119" t="s">
        <v>42</v>
      </c>
      <c r="G4119" s="2">
        <v>43364</v>
      </c>
      <c r="H4119" s="1">
        <v>22849</v>
      </c>
      <c r="I4119" s="1">
        <v>9596.58</v>
      </c>
    </row>
    <row r="4120" spans="1:9" x14ac:dyDescent="0.25">
      <c r="A4120" t="s">
        <v>17183</v>
      </c>
      <c r="B4120" t="s">
        <v>17184</v>
      </c>
      <c r="C4120" t="s">
        <v>17182</v>
      </c>
      <c r="D4120" t="s">
        <v>17181</v>
      </c>
      <c r="E4120" t="s">
        <v>14199</v>
      </c>
      <c r="F4120" t="s">
        <v>1729</v>
      </c>
      <c r="G4120" s="2">
        <v>43375</v>
      </c>
      <c r="H4120" s="1">
        <v>10318</v>
      </c>
      <c r="I4120" s="1">
        <v>5159</v>
      </c>
    </row>
    <row r="4121" spans="1:9" x14ac:dyDescent="0.25">
      <c r="A4121" t="s">
        <v>17179</v>
      </c>
      <c r="B4121" t="s">
        <v>17180</v>
      </c>
      <c r="C4121" t="s">
        <v>17178</v>
      </c>
      <c r="D4121" t="s">
        <v>17177</v>
      </c>
      <c r="E4121" t="s">
        <v>14199</v>
      </c>
      <c r="F4121" t="s">
        <v>42</v>
      </c>
      <c r="G4121" s="2">
        <v>43375</v>
      </c>
      <c r="H4121" s="1">
        <v>22879</v>
      </c>
      <c r="I4121" s="1">
        <v>11439.5</v>
      </c>
    </row>
    <row r="4122" spans="1:9" x14ac:dyDescent="0.25">
      <c r="A4122" t="s">
        <v>17175</v>
      </c>
      <c r="B4122" t="s">
        <v>17176</v>
      </c>
      <c r="C4122" t="s">
        <v>17174</v>
      </c>
      <c r="D4122" t="s">
        <v>17173</v>
      </c>
      <c r="E4122" t="s">
        <v>14199</v>
      </c>
      <c r="F4122" t="s">
        <v>4</v>
      </c>
      <c r="G4122" s="2">
        <v>43347</v>
      </c>
      <c r="H4122" s="1">
        <v>770553</v>
      </c>
      <c r="I4122" s="1">
        <v>348506.52</v>
      </c>
    </row>
    <row r="4123" spans="1:9" x14ac:dyDescent="0.25">
      <c r="A4123" t="s">
        <v>17171</v>
      </c>
      <c r="B4123" t="s">
        <v>17172</v>
      </c>
      <c r="C4123" t="s">
        <v>17170</v>
      </c>
      <c r="D4123" t="s">
        <v>17169</v>
      </c>
      <c r="E4123" t="s">
        <v>14199</v>
      </c>
      <c r="F4123" t="s">
        <v>42</v>
      </c>
      <c r="G4123" s="2">
        <v>43347</v>
      </c>
      <c r="H4123" s="1">
        <v>29845</v>
      </c>
      <c r="I4123" s="1">
        <v>12534.9</v>
      </c>
    </row>
    <row r="4124" spans="1:9" x14ac:dyDescent="0.25">
      <c r="A4124" t="s">
        <v>17167</v>
      </c>
      <c r="B4124" t="s">
        <v>17168</v>
      </c>
      <c r="C4124" t="s">
        <v>17166</v>
      </c>
      <c r="D4124" t="s">
        <v>17165</v>
      </c>
      <c r="E4124" t="s">
        <v>14199</v>
      </c>
      <c r="F4124" t="s">
        <v>42</v>
      </c>
      <c r="G4124" s="2">
        <v>43347</v>
      </c>
      <c r="H4124" s="1">
        <v>240084</v>
      </c>
      <c r="I4124" s="1">
        <v>100835.28</v>
      </c>
    </row>
    <row r="4125" spans="1:9" x14ac:dyDescent="0.25">
      <c r="A4125" t="s">
        <v>17163</v>
      </c>
      <c r="B4125" t="s">
        <v>17164</v>
      </c>
      <c r="C4125" t="s">
        <v>17162</v>
      </c>
      <c r="D4125" t="s">
        <v>17161</v>
      </c>
      <c r="E4125" t="s">
        <v>14199</v>
      </c>
      <c r="F4125" t="s">
        <v>42</v>
      </c>
      <c r="G4125" s="2">
        <v>43347</v>
      </c>
      <c r="H4125" s="1">
        <v>19844</v>
      </c>
      <c r="I4125" s="1">
        <v>8881.7800000000007</v>
      </c>
    </row>
    <row r="4126" spans="1:9" x14ac:dyDescent="0.25">
      <c r="A4126" t="s">
        <v>17159</v>
      </c>
      <c r="B4126" t="s">
        <v>17160</v>
      </c>
      <c r="C4126" t="s">
        <v>9382</v>
      </c>
      <c r="D4126" t="s">
        <v>9381</v>
      </c>
      <c r="E4126" t="s">
        <v>14199</v>
      </c>
      <c r="F4126" t="s">
        <v>42</v>
      </c>
      <c r="G4126" s="2">
        <v>43347</v>
      </c>
      <c r="H4126" s="1">
        <v>1583308</v>
      </c>
      <c r="I4126" s="1">
        <v>724421.39</v>
      </c>
    </row>
    <row r="4127" spans="1:9" x14ac:dyDescent="0.25">
      <c r="A4127" t="s">
        <v>17157</v>
      </c>
      <c r="B4127" t="s">
        <v>17158</v>
      </c>
      <c r="C4127" t="s">
        <v>17156</v>
      </c>
      <c r="D4127" t="s">
        <v>17155</v>
      </c>
      <c r="E4127" t="s">
        <v>14199</v>
      </c>
      <c r="F4127" t="s">
        <v>42</v>
      </c>
      <c r="G4127" s="2">
        <v>43392</v>
      </c>
      <c r="H4127" s="1">
        <v>5250</v>
      </c>
      <c r="I4127" s="1">
        <v>2625</v>
      </c>
    </row>
    <row r="4128" spans="1:9" x14ac:dyDescent="0.25">
      <c r="A4128" t="s">
        <v>17153</v>
      </c>
      <c r="B4128" t="s">
        <v>17154</v>
      </c>
      <c r="C4128" t="s">
        <v>17152</v>
      </c>
      <c r="D4128" t="s">
        <v>17151</v>
      </c>
      <c r="E4128" t="s">
        <v>14199</v>
      </c>
      <c r="F4128" t="s">
        <v>42</v>
      </c>
      <c r="G4128" s="2">
        <v>43343</v>
      </c>
      <c r="H4128" s="1">
        <v>7220</v>
      </c>
      <c r="I4128" s="1">
        <v>3610</v>
      </c>
    </row>
    <row r="4129" spans="1:9" x14ac:dyDescent="0.25">
      <c r="A4129" t="s">
        <v>17149</v>
      </c>
      <c r="B4129" t="s">
        <v>17150</v>
      </c>
      <c r="C4129" t="s">
        <v>17148</v>
      </c>
      <c r="D4129" t="s">
        <v>17147</v>
      </c>
      <c r="E4129" t="s">
        <v>14199</v>
      </c>
      <c r="F4129" t="s">
        <v>42</v>
      </c>
      <c r="G4129" s="2">
        <v>43343</v>
      </c>
      <c r="H4129" s="1">
        <v>10637</v>
      </c>
      <c r="I4129" s="1">
        <v>5318.5</v>
      </c>
    </row>
    <row r="4130" spans="1:9" x14ac:dyDescent="0.25">
      <c r="A4130" t="s">
        <v>17145</v>
      </c>
      <c r="B4130" t="s">
        <v>17146</v>
      </c>
      <c r="C4130" t="s">
        <v>10230</v>
      </c>
      <c r="D4130" t="s">
        <v>10229</v>
      </c>
      <c r="E4130" t="s">
        <v>14199</v>
      </c>
      <c r="F4130" t="s">
        <v>4</v>
      </c>
      <c r="G4130" s="2">
        <v>43381</v>
      </c>
      <c r="H4130" s="1">
        <v>59551</v>
      </c>
      <c r="I4130" s="1">
        <v>25011.42</v>
      </c>
    </row>
    <row r="4131" spans="1:9" x14ac:dyDescent="0.25">
      <c r="A4131" t="s">
        <v>17143</v>
      </c>
      <c r="B4131" t="s">
        <v>17144</v>
      </c>
      <c r="C4131" t="s">
        <v>11251</v>
      </c>
      <c r="D4131" t="s">
        <v>11250</v>
      </c>
      <c r="E4131" t="s">
        <v>14199</v>
      </c>
      <c r="F4131" t="s">
        <v>42</v>
      </c>
      <c r="G4131" s="2">
        <v>43374</v>
      </c>
      <c r="H4131" s="1">
        <v>2209830</v>
      </c>
      <c r="I4131" s="1">
        <v>1215406.5</v>
      </c>
    </row>
    <row r="4132" spans="1:9" x14ac:dyDescent="0.25">
      <c r="A4132" t="s">
        <v>17141</v>
      </c>
      <c r="B4132" t="s">
        <v>17142</v>
      </c>
      <c r="C4132" t="s">
        <v>17140</v>
      </c>
      <c r="D4132" t="s">
        <v>17139</v>
      </c>
      <c r="E4132" t="s">
        <v>14199</v>
      </c>
      <c r="F4132" t="s">
        <v>42</v>
      </c>
      <c r="G4132" s="2">
        <v>43390</v>
      </c>
      <c r="H4132" s="1">
        <v>3598</v>
      </c>
      <c r="I4132" s="1">
        <v>1511.16</v>
      </c>
    </row>
    <row r="4133" spans="1:9" x14ac:dyDescent="0.25">
      <c r="A4133" t="s">
        <v>17137</v>
      </c>
      <c r="B4133" t="s">
        <v>17138</v>
      </c>
      <c r="C4133" t="s">
        <v>17136</v>
      </c>
      <c r="D4133" t="s">
        <v>17135</v>
      </c>
      <c r="E4133" t="s">
        <v>14199</v>
      </c>
      <c r="F4133" t="s">
        <v>42</v>
      </c>
      <c r="G4133" s="2">
        <v>43404</v>
      </c>
      <c r="H4133" s="1">
        <v>348640</v>
      </c>
      <c r="I4133" s="1">
        <v>148756.48000000001</v>
      </c>
    </row>
    <row r="4134" spans="1:9" x14ac:dyDescent="0.25">
      <c r="A4134" t="s">
        <v>17133</v>
      </c>
      <c r="B4134" t="s">
        <v>17134</v>
      </c>
      <c r="C4134" t="s">
        <v>17132</v>
      </c>
      <c r="D4134" t="s">
        <v>17131</v>
      </c>
      <c r="E4134" t="s">
        <v>14199</v>
      </c>
      <c r="F4134" t="s">
        <v>42</v>
      </c>
      <c r="G4134" s="2">
        <v>43388</v>
      </c>
      <c r="H4134" s="1">
        <v>24730</v>
      </c>
      <c r="I4134" s="1">
        <v>12066.22</v>
      </c>
    </row>
    <row r="4135" spans="1:9" x14ac:dyDescent="0.25">
      <c r="A4135" t="s">
        <v>17129</v>
      </c>
      <c r="B4135" t="s">
        <v>17130</v>
      </c>
      <c r="C4135" t="s">
        <v>17128</v>
      </c>
      <c r="D4135" t="s">
        <v>17127</v>
      </c>
      <c r="E4135" t="s">
        <v>14199</v>
      </c>
      <c r="F4135" t="s">
        <v>42</v>
      </c>
      <c r="G4135" s="2">
        <v>43430</v>
      </c>
      <c r="H4135" s="1">
        <v>232151</v>
      </c>
      <c r="I4135" s="1">
        <v>100936.94</v>
      </c>
    </row>
    <row r="4136" spans="1:9" x14ac:dyDescent="0.25">
      <c r="A4136" t="s">
        <v>17125</v>
      </c>
      <c r="B4136" t="s">
        <v>17126</v>
      </c>
      <c r="C4136" t="s">
        <v>17124</v>
      </c>
      <c r="D4136" t="s">
        <v>17123</v>
      </c>
      <c r="E4136" t="s">
        <v>14199</v>
      </c>
      <c r="F4136" t="s">
        <v>42</v>
      </c>
      <c r="G4136" s="2">
        <v>43437</v>
      </c>
      <c r="H4136" s="1">
        <v>126113</v>
      </c>
      <c r="I4136" s="1">
        <v>55620.26</v>
      </c>
    </row>
    <row r="4137" spans="1:9" x14ac:dyDescent="0.25">
      <c r="A4137" t="s">
        <v>17121</v>
      </c>
      <c r="B4137" t="s">
        <v>17122</v>
      </c>
      <c r="C4137" t="s">
        <v>3505</v>
      </c>
      <c r="D4137" t="s">
        <v>3504</v>
      </c>
      <c r="E4137" t="s">
        <v>14199</v>
      </c>
      <c r="F4137" t="s">
        <v>42</v>
      </c>
      <c r="G4137" s="2">
        <v>43437</v>
      </c>
      <c r="H4137" s="1">
        <v>404938</v>
      </c>
      <c r="I4137" s="1">
        <v>177379.48</v>
      </c>
    </row>
    <row r="4138" spans="1:9" x14ac:dyDescent="0.25">
      <c r="A4138" t="s">
        <v>17119</v>
      </c>
      <c r="B4138" t="s">
        <v>17120</v>
      </c>
      <c r="C4138" t="s">
        <v>17118</v>
      </c>
      <c r="D4138" t="s">
        <v>17117</v>
      </c>
      <c r="E4138" t="s">
        <v>14199</v>
      </c>
      <c r="F4138" t="s">
        <v>42</v>
      </c>
      <c r="G4138" s="2">
        <v>43437</v>
      </c>
      <c r="H4138" s="1">
        <v>557211</v>
      </c>
      <c r="I4138" s="1">
        <v>249084.18</v>
      </c>
    </row>
    <row r="4139" spans="1:9" x14ac:dyDescent="0.25">
      <c r="A4139" t="s">
        <v>17115</v>
      </c>
      <c r="B4139" t="s">
        <v>17116</v>
      </c>
      <c r="C4139" t="s">
        <v>17114</v>
      </c>
      <c r="D4139" t="s">
        <v>17113</v>
      </c>
      <c r="E4139" t="s">
        <v>14199</v>
      </c>
      <c r="F4139" t="s">
        <v>42</v>
      </c>
      <c r="G4139" s="2">
        <v>43433</v>
      </c>
      <c r="H4139" s="1">
        <v>819089</v>
      </c>
      <c r="I4139" s="1">
        <v>350392.58</v>
      </c>
    </row>
    <row r="4140" spans="1:9" x14ac:dyDescent="0.25">
      <c r="A4140" t="s">
        <v>17111</v>
      </c>
      <c r="B4140" t="s">
        <v>17112</v>
      </c>
      <c r="C4140" t="s">
        <v>643</v>
      </c>
      <c r="D4140" t="s">
        <v>642</v>
      </c>
      <c r="E4140" t="s">
        <v>14199</v>
      </c>
      <c r="F4140" t="s">
        <v>42</v>
      </c>
      <c r="G4140" s="2">
        <v>43384</v>
      </c>
      <c r="H4140" s="1">
        <v>296498</v>
      </c>
      <c r="I4140" s="1">
        <v>124529.16</v>
      </c>
    </row>
    <row r="4141" spans="1:9" x14ac:dyDescent="0.25">
      <c r="A4141" t="s">
        <v>17109</v>
      </c>
      <c r="B4141" t="s">
        <v>17110</v>
      </c>
      <c r="C4141" t="s">
        <v>11353</v>
      </c>
      <c r="D4141" t="s">
        <v>11352</v>
      </c>
      <c r="E4141" t="s">
        <v>14199</v>
      </c>
      <c r="F4141" t="s">
        <v>42</v>
      </c>
      <c r="G4141" s="2">
        <v>43339</v>
      </c>
      <c r="H4141" s="1">
        <v>113099</v>
      </c>
      <c r="I4141" s="1">
        <v>47501.58</v>
      </c>
    </row>
    <row r="4142" spans="1:9" x14ac:dyDescent="0.25">
      <c r="A4142" t="s">
        <v>17107</v>
      </c>
      <c r="B4142" t="s">
        <v>17108</v>
      </c>
      <c r="C4142" t="s">
        <v>8708</v>
      </c>
      <c r="D4142" t="s">
        <v>8707</v>
      </c>
      <c r="E4142" t="s">
        <v>14199</v>
      </c>
      <c r="F4142" t="s">
        <v>42</v>
      </c>
      <c r="G4142" s="2">
        <v>43339</v>
      </c>
      <c r="H4142" s="1">
        <v>26784</v>
      </c>
      <c r="I4142" s="1">
        <v>13392</v>
      </c>
    </row>
    <row r="4143" spans="1:9" x14ac:dyDescent="0.25">
      <c r="A4143" t="s">
        <v>17105</v>
      </c>
      <c r="B4143" t="s">
        <v>17106</v>
      </c>
      <c r="C4143" t="s">
        <v>10012</v>
      </c>
      <c r="D4143" t="s">
        <v>10011</v>
      </c>
      <c r="E4143" t="s">
        <v>14199</v>
      </c>
      <c r="F4143" t="s">
        <v>4</v>
      </c>
      <c r="G4143" s="2">
        <v>43339</v>
      </c>
      <c r="H4143" s="1">
        <v>1745448</v>
      </c>
      <c r="I4143" s="1">
        <v>811466.39</v>
      </c>
    </row>
    <row r="4144" spans="1:9" x14ac:dyDescent="0.25">
      <c r="A4144" t="s">
        <v>17103</v>
      </c>
      <c r="B4144" t="s">
        <v>17104</v>
      </c>
      <c r="C4144" t="s">
        <v>17102</v>
      </c>
      <c r="D4144" t="s">
        <v>17101</v>
      </c>
      <c r="E4144" t="s">
        <v>14199</v>
      </c>
      <c r="F4144" t="s">
        <v>42</v>
      </c>
      <c r="G4144" s="2">
        <v>43369</v>
      </c>
      <c r="H4144" s="1">
        <v>36539</v>
      </c>
      <c r="I4144" s="1">
        <v>18269.5</v>
      </c>
    </row>
    <row r="4145" spans="1:9" x14ac:dyDescent="0.25">
      <c r="A4145" t="s">
        <v>17099</v>
      </c>
      <c r="B4145" t="s">
        <v>17100</v>
      </c>
      <c r="C4145" t="s">
        <v>17098</v>
      </c>
      <c r="D4145" t="s">
        <v>17097</v>
      </c>
      <c r="E4145" t="s">
        <v>14199</v>
      </c>
      <c r="F4145" t="s">
        <v>4</v>
      </c>
      <c r="G4145" s="2">
        <v>43364</v>
      </c>
      <c r="H4145" s="1">
        <v>542352</v>
      </c>
      <c r="I4145" s="1">
        <v>229677.68</v>
      </c>
    </row>
    <row r="4146" spans="1:9" x14ac:dyDescent="0.25">
      <c r="A4146" t="s">
        <v>17095</v>
      </c>
      <c r="B4146" t="s">
        <v>17096</v>
      </c>
      <c r="C4146" t="s">
        <v>17094</v>
      </c>
      <c r="D4146" t="s">
        <v>17093</v>
      </c>
      <c r="E4146" t="s">
        <v>14199</v>
      </c>
      <c r="F4146" t="s">
        <v>42</v>
      </c>
      <c r="G4146" s="2">
        <v>43343</v>
      </c>
      <c r="H4146" s="1">
        <v>9708</v>
      </c>
      <c r="I4146" s="1">
        <v>5339.4</v>
      </c>
    </row>
    <row r="4147" spans="1:9" x14ac:dyDescent="0.25">
      <c r="A4147" t="s">
        <v>17091</v>
      </c>
      <c r="B4147" t="s">
        <v>17092</v>
      </c>
      <c r="C4147" t="s">
        <v>17090</v>
      </c>
      <c r="D4147" t="s">
        <v>17089</v>
      </c>
      <c r="E4147" t="s">
        <v>14199</v>
      </c>
      <c r="F4147" t="s">
        <v>42</v>
      </c>
      <c r="G4147" s="2">
        <v>43343</v>
      </c>
      <c r="H4147" s="1">
        <v>17556</v>
      </c>
      <c r="I4147" s="1">
        <v>9655.7999999999993</v>
      </c>
    </row>
    <row r="4148" spans="1:9" x14ac:dyDescent="0.25">
      <c r="A4148" t="s">
        <v>17087</v>
      </c>
      <c r="B4148" t="s">
        <v>17088</v>
      </c>
      <c r="C4148" t="s">
        <v>17086</v>
      </c>
      <c r="D4148" t="s">
        <v>17085</v>
      </c>
      <c r="E4148" t="s">
        <v>14199</v>
      </c>
      <c r="F4148" t="s">
        <v>42</v>
      </c>
      <c r="G4148" s="2">
        <v>43425</v>
      </c>
      <c r="H4148" s="1">
        <v>7353</v>
      </c>
      <c r="I4148" s="1">
        <v>3088.26</v>
      </c>
    </row>
    <row r="4149" spans="1:9" x14ac:dyDescent="0.25">
      <c r="A4149" t="s">
        <v>17083</v>
      </c>
      <c r="B4149" t="s">
        <v>17084</v>
      </c>
      <c r="C4149" t="s">
        <v>17082</v>
      </c>
      <c r="D4149" t="s">
        <v>17081</v>
      </c>
      <c r="E4149" t="s">
        <v>14199</v>
      </c>
      <c r="F4149" t="s">
        <v>42</v>
      </c>
      <c r="G4149" s="2">
        <v>43364</v>
      </c>
      <c r="H4149" s="1">
        <v>5726</v>
      </c>
      <c r="I4149" s="1">
        <v>2863</v>
      </c>
    </row>
    <row r="4150" spans="1:9" x14ac:dyDescent="0.25">
      <c r="A4150" t="s">
        <v>17079</v>
      </c>
      <c r="B4150" t="s">
        <v>17080</v>
      </c>
      <c r="C4150" t="s">
        <v>17078</v>
      </c>
      <c r="D4150" t="s">
        <v>17077</v>
      </c>
      <c r="E4150" t="s">
        <v>14199</v>
      </c>
      <c r="F4150" t="s">
        <v>42</v>
      </c>
      <c r="G4150" s="2">
        <v>43364</v>
      </c>
      <c r="H4150" s="1">
        <v>61911</v>
      </c>
      <c r="I4150" s="1">
        <v>27160.38</v>
      </c>
    </row>
    <row r="4151" spans="1:9" x14ac:dyDescent="0.25">
      <c r="A4151" t="s">
        <v>17075</v>
      </c>
      <c r="B4151" t="s">
        <v>17076</v>
      </c>
      <c r="C4151" t="s">
        <v>2524</v>
      </c>
      <c r="D4151" t="s">
        <v>2523</v>
      </c>
      <c r="E4151" t="s">
        <v>14199</v>
      </c>
      <c r="F4151" t="s">
        <v>42</v>
      </c>
      <c r="G4151" s="2">
        <v>43364</v>
      </c>
      <c r="H4151" s="1">
        <v>7951</v>
      </c>
      <c r="I4151" s="1">
        <v>3975.5</v>
      </c>
    </row>
    <row r="4152" spans="1:9" x14ac:dyDescent="0.25">
      <c r="A4152" t="s">
        <v>17073</v>
      </c>
      <c r="B4152" t="s">
        <v>17074</v>
      </c>
      <c r="C4152" t="s">
        <v>17072</v>
      </c>
      <c r="D4152" t="s">
        <v>17071</v>
      </c>
      <c r="E4152" t="s">
        <v>14199</v>
      </c>
      <c r="F4152" t="s">
        <v>42</v>
      </c>
      <c r="G4152" s="2">
        <v>43350</v>
      </c>
      <c r="H4152" s="1">
        <v>73701</v>
      </c>
      <c r="I4152" s="1">
        <v>30954.42</v>
      </c>
    </row>
    <row r="4153" spans="1:9" x14ac:dyDescent="0.25">
      <c r="A4153" t="s">
        <v>17069</v>
      </c>
      <c r="B4153" t="s">
        <v>17070</v>
      </c>
      <c r="C4153" t="s">
        <v>17068</v>
      </c>
      <c r="D4153" t="s">
        <v>17067</v>
      </c>
      <c r="E4153" t="s">
        <v>14199</v>
      </c>
      <c r="F4153" t="s">
        <v>42</v>
      </c>
      <c r="G4153" s="2">
        <v>43390</v>
      </c>
      <c r="H4153" s="1">
        <v>50969</v>
      </c>
      <c r="I4153" s="1">
        <v>22484.5</v>
      </c>
    </row>
    <row r="4154" spans="1:9" x14ac:dyDescent="0.25">
      <c r="A4154" t="s">
        <v>17065</v>
      </c>
      <c r="B4154" t="s">
        <v>17066</v>
      </c>
      <c r="C4154" t="s">
        <v>17064</v>
      </c>
      <c r="D4154" t="s">
        <v>17063</v>
      </c>
      <c r="E4154" t="s">
        <v>14199</v>
      </c>
      <c r="F4154" t="s">
        <v>42</v>
      </c>
      <c r="G4154" s="2">
        <v>43375</v>
      </c>
      <c r="H4154" s="1">
        <v>13644</v>
      </c>
      <c r="I4154" s="1">
        <v>6822</v>
      </c>
    </row>
    <row r="4155" spans="1:9" x14ac:dyDescent="0.25">
      <c r="A4155" t="s">
        <v>17061</v>
      </c>
      <c r="B4155" t="s">
        <v>17062</v>
      </c>
      <c r="C4155" t="s">
        <v>4729</v>
      </c>
      <c r="D4155" t="s">
        <v>4728</v>
      </c>
      <c r="E4155" t="s">
        <v>14199</v>
      </c>
      <c r="F4155" t="s">
        <v>42</v>
      </c>
      <c r="G4155" s="2">
        <v>43375</v>
      </c>
      <c r="H4155" s="1">
        <v>166096</v>
      </c>
      <c r="I4155" s="1">
        <v>83048</v>
      </c>
    </row>
    <row r="4156" spans="1:9" x14ac:dyDescent="0.25">
      <c r="A4156" t="s">
        <v>17059</v>
      </c>
      <c r="B4156" t="s">
        <v>17060</v>
      </c>
      <c r="C4156" t="s">
        <v>8972</v>
      </c>
      <c r="D4156" t="s">
        <v>8971</v>
      </c>
      <c r="E4156" t="s">
        <v>14199</v>
      </c>
      <c r="F4156" t="s">
        <v>42</v>
      </c>
      <c r="G4156" s="2">
        <v>43375</v>
      </c>
      <c r="H4156" s="1">
        <v>58298</v>
      </c>
      <c r="I4156" s="1">
        <v>29149</v>
      </c>
    </row>
    <row r="4157" spans="1:9" x14ac:dyDescent="0.25">
      <c r="A4157" t="s">
        <v>17057</v>
      </c>
      <c r="B4157" t="s">
        <v>17058</v>
      </c>
      <c r="C4157" t="s">
        <v>11540</v>
      </c>
      <c r="D4157" t="s">
        <v>11539</v>
      </c>
      <c r="E4157" t="s">
        <v>14199</v>
      </c>
      <c r="F4157" t="s">
        <v>42</v>
      </c>
      <c r="G4157" s="2">
        <v>43104</v>
      </c>
      <c r="H4157" s="1">
        <v>901386</v>
      </c>
      <c r="I4157" s="1">
        <v>380261.4</v>
      </c>
    </row>
    <row r="4158" spans="1:9" x14ac:dyDescent="0.25">
      <c r="A4158" t="s">
        <v>17055</v>
      </c>
      <c r="B4158" t="s">
        <v>17056</v>
      </c>
      <c r="C4158" t="s">
        <v>17054</v>
      </c>
      <c r="D4158" t="s">
        <v>17053</v>
      </c>
      <c r="E4158" t="s">
        <v>14199</v>
      </c>
      <c r="F4158" t="s">
        <v>42</v>
      </c>
      <c r="G4158" s="2">
        <v>43375</v>
      </c>
      <c r="H4158" s="1">
        <v>59219</v>
      </c>
      <c r="I4158" s="1">
        <v>29609.5</v>
      </c>
    </row>
    <row r="4159" spans="1:9" x14ac:dyDescent="0.25">
      <c r="A4159" t="s">
        <v>17051</v>
      </c>
      <c r="B4159" t="s">
        <v>17052</v>
      </c>
      <c r="C4159" t="s">
        <v>11201</v>
      </c>
      <c r="D4159" t="s">
        <v>11200</v>
      </c>
      <c r="E4159" t="s">
        <v>14199</v>
      </c>
      <c r="F4159" t="s">
        <v>42</v>
      </c>
      <c r="G4159" s="2">
        <v>43381</v>
      </c>
      <c r="H4159" s="1">
        <v>1480939</v>
      </c>
      <c r="I4159" s="1">
        <v>651770.43000000005</v>
      </c>
    </row>
    <row r="4160" spans="1:9" x14ac:dyDescent="0.25">
      <c r="A4160" t="s">
        <v>17049</v>
      </c>
      <c r="B4160" t="s">
        <v>17050</v>
      </c>
      <c r="C4160" t="s">
        <v>17048</v>
      </c>
      <c r="D4160" t="s">
        <v>17047</v>
      </c>
      <c r="E4160" t="s">
        <v>14199</v>
      </c>
      <c r="F4160" t="s">
        <v>42</v>
      </c>
      <c r="G4160" s="2">
        <v>43402</v>
      </c>
      <c r="H4160" s="1">
        <v>13898</v>
      </c>
      <c r="I4160" s="1">
        <v>6949</v>
      </c>
    </row>
    <row r="4161" spans="1:9" x14ac:dyDescent="0.25">
      <c r="A4161" t="s">
        <v>17045</v>
      </c>
      <c r="B4161" t="s">
        <v>17046</v>
      </c>
      <c r="C4161" t="s">
        <v>5270</v>
      </c>
      <c r="D4161" t="s">
        <v>5269</v>
      </c>
      <c r="E4161" t="s">
        <v>14199</v>
      </c>
      <c r="F4161" t="s">
        <v>42</v>
      </c>
      <c r="G4161" s="2">
        <v>43381</v>
      </c>
      <c r="H4161" s="1">
        <v>250015</v>
      </c>
      <c r="I4161" s="1">
        <v>109956.83</v>
      </c>
    </row>
    <row r="4162" spans="1:9" x14ac:dyDescent="0.25">
      <c r="A4162" t="s">
        <v>17043</v>
      </c>
      <c r="B4162" t="s">
        <v>17044</v>
      </c>
      <c r="C4162" t="s">
        <v>17042</v>
      </c>
      <c r="D4162" t="s">
        <v>17041</v>
      </c>
      <c r="E4162" t="s">
        <v>14199</v>
      </c>
      <c r="F4162" t="s">
        <v>42</v>
      </c>
      <c r="G4162" s="2">
        <v>43381</v>
      </c>
      <c r="H4162" s="1">
        <v>180709</v>
      </c>
      <c r="I4162" s="1">
        <v>75897.78</v>
      </c>
    </row>
    <row r="4163" spans="1:9" x14ac:dyDescent="0.25">
      <c r="A4163" t="s">
        <v>17039</v>
      </c>
      <c r="B4163" t="s">
        <v>17040</v>
      </c>
      <c r="C4163" t="s">
        <v>17038</v>
      </c>
      <c r="D4163" t="s">
        <v>17037</v>
      </c>
      <c r="E4163" t="s">
        <v>14199</v>
      </c>
      <c r="F4163" t="s">
        <v>42</v>
      </c>
      <c r="G4163" s="2">
        <v>43381</v>
      </c>
      <c r="H4163" s="1">
        <v>169137</v>
      </c>
      <c r="I4163" s="1">
        <v>78423.360000000001</v>
      </c>
    </row>
    <row r="4164" spans="1:9" x14ac:dyDescent="0.25">
      <c r="A4164" t="s">
        <v>17035</v>
      </c>
      <c r="B4164" t="s">
        <v>17036</v>
      </c>
      <c r="C4164" t="s">
        <v>2808</v>
      </c>
      <c r="D4164" t="s">
        <v>2807</v>
      </c>
      <c r="E4164" t="s">
        <v>14199</v>
      </c>
      <c r="F4164" t="s">
        <v>42</v>
      </c>
      <c r="G4164" s="2">
        <v>43364</v>
      </c>
      <c r="H4164" s="1">
        <v>229673</v>
      </c>
      <c r="I4164" s="1">
        <v>118070.45</v>
      </c>
    </row>
    <row r="4165" spans="1:9" x14ac:dyDescent="0.25">
      <c r="A4165" t="s">
        <v>17033</v>
      </c>
      <c r="B4165" t="s">
        <v>17034</v>
      </c>
      <c r="C4165" t="s">
        <v>17032</v>
      </c>
      <c r="D4165" t="s">
        <v>17031</v>
      </c>
      <c r="E4165" t="s">
        <v>14199</v>
      </c>
      <c r="F4165" t="s">
        <v>42</v>
      </c>
      <c r="G4165" s="2">
        <v>43364</v>
      </c>
      <c r="H4165" s="1">
        <v>9343</v>
      </c>
      <c r="I4165" s="1">
        <v>3924.06</v>
      </c>
    </row>
    <row r="4166" spans="1:9" x14ac:dyDescent="0.25">
      <c r="A4166" t="s">
        <v>17029</v>
      </c>
      <c r="B4166" t="s">
        <v>17030</v>
      </c>
      <c r="C4166" t="s">
        <v>17028</v>
      </c>
      <c r="D4166" t="s">
        <v>17027</v>
      </c>
      <c r="E4166" t="s">
        <v>14199</v>
      </c>
      <c r="F4166" t="s">
        <v>42</v>
      </c>
      <c r="G4166" s="2">
        <v>43378</v>
      </c>
      <c r="H4166" s="1">
        <v>108607</v>
      </c>
      <c r="I4166" s="1">
        <v>59733.85</v>
      </c>
    </row>
    <row r="4167" spans="1:9" x14ac:dyDescent="0.25">
      <c r="A4167" t="s">
        <v>17025</v>
      </c>
      <c r="B4167" t="s">
        <v>17026</v>
      </c>
      <c r="C4167" t="s">
        <v>17024</v>
      </c>
      <c r="D4167" t="s">
        <v>17023</v>
      </c>
      <c r="E4167" t="s">
        <v>14199</v>
      </c>
      <c r="F4167" t="s">
        <v>4</v>
      </c>
      <c r="G4167" s="2">
        <v>43363</v>
      </c>
      <c r="H4167" s="1">
        <v>374174</v>
      </c>
      <c r="I4167" s="1">
        <v>168109.8</v>
      </c>
    </row>
    <row r="4168" spans="1:9" x14ac:dyDescent="0.25">
      <c r="A4168" t="s">
        <v>17021</v>
      </c>
      <c r="B4168" t="s">
        <v>17022</v>
      </c>
      <c r="C4168" t="s">
        <v>17020</v>
      </c>
      <c r="D4168" t="s">
        <v>17019</v>
      </c>
      <c r="E4168" t="s">
        <v>14199</v>
      </c>
      <c r="F4168" t="s">
        <v>42</v>
      </c>
      <c r="G4168" s="2">
        <v>43349</v>
      </c>
      <c r="H4168" s="1">
        <v>518572</v>
      </c>
      <c r="I4168" s="1">
        <v>285214.59999999998</v>
      </c>
    </row>
    <row r="4169" spans="1:9" x14ac:dyDescent="0.25">
      <c r="A4169" t="s">
        <v>17017</v>
      </c>
      <c r="B4169" t="s">
        <v>17018</v>
      </c>
      <c r="C4169" t="s">
        <v>17016</v>
      </c>
      <c r="D4169" t="s">
        <v>17015</v>
      </c>
      <c r="E4169" t="s">
        <v>14199</v>
      </c>
      <c r="F4169" t="s">
        <v>42</v>
      </c>
      <c r="G4169" s="2">
        <v>43349</v>
      </c>
      <c r="H4169" s="1">
        <v>1131246</v>
      </c>
      <c r="I4169" s="1">
        <v>622185.30000000005</v>
      </c>
    </row>
    <row r="4170" spans="1:9" x14ac:dyDescent="0.25">
      <c r="A4170" t="s">
        <v>17013</v>
      </c>
      <c r="B4170" t="s">
        <v>17014</v>
      </c>
      <c r="C4170" t="s">
        <v>17012</v>
      </c>
      <c r="D4170" t="s">
        <v>17011</v>
      </c>
      <c r="E4170" t="s">
        <v>14199</v>
      </c>
      <c r="F4170" t="s">
        <v>42</v>
      </c>
      <c r="G4170" s="2">
        <v>43360</v>
      </c>
      <c r="H4170" s="1">
        <v>43489</v>
      </c>
      <c r="I4170" s="1">
        <v>21744.5</v>
      </c>
    </row>
    <row r="4171" spans="1:9" x14ac:dyDescent="0.25">
      <c r="A4171" t="s">
        <v>17009</v>
      </c>
      <c r="B4171" t="s">
        <v>17010</v>
      </c>
      <c r="C4171" t="s">
        <v>17008</v>
      </c>
      <c r="D4171" t="s">
        <v>17007</v>
      </c>
      <c r="E4171" t="s">
        <v>14199</v>
      </c>
      <c r="F4171" t="s">
        <v>42</v>
      </c>
      <c r="G4171" s="2">
        <v>43361</v>
      </c>
      <c r="H4171" s="1">
        <v>16516</v>
      </c>
      <c r="I4171" s="1">
        <v>8258</v>
      </c>
    </row>
    <row r="4172" spans="1:9" x14ac:dyDescent="0.25">
      <c r="A4172" t="s">
        <v>17005</v>
      </c>
      <c r="B4172" t="s">
        <v>17006</v>
      </c>
      <c r="C4172" t="s">
        <v>419</v>
      </c>
      <c r="D4172" t="s">
        <v>418</v>
      </c>
      <c r="E4172" t="s">
        <v>14199</v>
      </c>
      <c r="F4172" t="s">
        <v>42</v>
      </c>
      <c r="G4172" s="2">
        <v>43339</v>
      </c>
      <c r="H4172" s="1">
        <v>348545</v>
      </c>
      <c r="I4172" s="1">
        <v>155912.18</v>
      </c>
    </row>
    <row r="4173" spans="1:9" x14ac:dyDescent="0.25">
      <c r="A4173" t="s">
        <v>17003</v>
      </c>
      <c r="B4173" t="s">
        <v>17004</v>
      </c>
      <c r="C4173" t="s">
        <v>13424</v>
      </c>
      <c r="D4173" t="s">
        <v>13423</v>
      </c>
      <c r="E4173" t="s">
        <v>14199</v>
      </c>
      <c r="F4173" t="s">
        <v>42</v>
      </c>
      <c r="G4173" s="2">
        <v>43350</v>
      </c>
      <c r="H4173" s="1">
        <v>59562</v>
      </c>
      <c r="I4173" s="1">
        <v>25016.04</v>
      </c>
    </row>
    <row r="4174" spans="1:9" x14ac:dyDescent="0.25">
      <c r="A4174" t="s">
        <v>17001</v>
      </c>
      <c r="B4174" t="s">
        <v>17002</v>
      </c>
      <c r="C4174" t="s">
        <v>17000</v>
      </c>
      <c r="D4174" t="s">
        <v>16999</v>
      </c>
      <c r="E4174" t="s">
        <v>14199</v>
      </c>
      <c r="F4174" t="s">
        <v>42</v>
      </c>
      <c r="G4174" s="2">
        <v>43350</v>
      </c>
      <c r="H4174" s="1">
        <v>20200</v>
      </c>
      <c r="I4174" s="1">
        <v>8484</v>
      </c>
    </row>
    <row r="4175" spans="1:9" x14ac:dyDescent="0.25">
      <c r="A4175" t="s">
        <v>16997</v>
      </c>
      <c r="B4175" t="s">
        <v>16998</v>
      </c>
      <c r="C4175" t="s">
        <v>7652</v>
      </c>
      <c r="D4175" t="s">
        <v>7651</v>
      </c>
      <c r="E4175" t="s">
        <v>14199</v>
      </c>
      <c r="F4175" t="s">
        <v>4</v>
      </c>
      <c r="G4175" s="2">
        <v>43349</v>
      </c>
      <c r="H4175" s="1">
        <v>600261</v>
      </c>
      <c r="I4175" s="1">
        <v>270356.28999999998</v>
      </c>
    </row>
    <row r="4176" spans="1:9" x14ac:dyDescent="0.25">
      <c r="A4176" t="s">
        <v>16995</v>
      </c>
      <c r="B4176" t="s">
        <v>16996</v>
      </c>
      <c r="C4176" t="s">
        <v>16994</v>
      </c>
      <c r="D4176" t="s">
        <v>16993</v>
      </c>
      <c r="E4176" t="s">
        <v>14199</v>
      </c>
      <c r="F4176" t="s">
        <v>4</v>
      </c>
      <c r="G4176" s="2">
        <v>43369</v>
      </c>
      <c r="H4176" s="1">
        <v>5820</v>
      </c>
      <c r="I4176" s="1">
        <v>2910</v>
      </c>
    </row>
    <row r="4177" spans="1:9" x14ac:dyDescent="0.25">
      <c r="A4177" t="s">
        <v>16991</v>
      </c>
      <c r="B4177" t="s">
        <v>16992</v>
      </c>
      <c r="C4177" t="s">
        <v>10573</v>
      </c>
      <c r="D4177" t="s">
        <v>10572</v>
      </c>
      <c r="E4177" t="s">
        <v>14199</v>
      </c>
      <c r="F4177" t="s">
        <v>42</v>
      </c>
      <c r="G4177" s="2">
        <v>43369</v>
      </c>
      <c r="H4177" s="1">
        <v>14322</v>
      </c>
      <c r="I4177" s="1">
        <v>7161</v>
      </c>
    </row>
    <row r="4178" spans="1:9" x14ac:dyDescent="0.25">
      <c r="A4178" t="s">
        <v>16989</v>
      </c>
      <c r="B4178" t="s">
        <v>16990</v>
      </c>
      <c r="C4178" t="s">
        <v>1829</v>
      </c>
      <c r="D4178" t="s">
        <v>1828</v>
      </c>
      <c r="E4178" t="s">
        <v>14199</v>
      </c>
      <c r="F4178" t="s">
        <v>42</v>
      </c>
      <c r="G4178" s="2">
        <v>43411</v>
      </c>
      <c r="H4178" s="1">
        <v>23152</v>
      </c>
      <c r="I4178" s="1">
        <v>11576</v>
      </c>
    </row>
    <row r="4179" spans="1:9" x14ac:dyDescent="0.25">
      <c r="A4179" t="s">
        <v>16987</v>
      </c>
      <c r="B4179" t="s">
        <v>16988</v>
      </c>
      <c r="C4179" t="s">
        <v>16986</v>
      </c>
      <c r="D4179" t="s">
        <v>16985</v>
      </c>
      <c r="E4179" t="s">
        <v>14199</v>
      </c>
      <c r="F4179" t="s">
        <v>42</v>
      </c>
      <c r="G4179" s="2">
        <v>43342</v>
      </c>
      <c r="H4179" s="1">
        <v>22557</v>
      </c>
      <c r="I4179" s="1">
        <v>11278.5</v>
      </c>
    </row>
    <row r="4180" spans="1:9" x14ac:dyDescent="0.25">
      <c r="A4180" t="s">
        <v>16983</v>
      </c>
      <c r="B4180" t="s">
        <v>16984</v>
      </c>
      <c r="C4180" t="s">
        <v>16982</v>
      </c>
      <c r="D4180" t="s">
        <v>16981</v>
      </c>
      <c r="E4180" t="s">
        <v>14199</v>
      </c>
      <c r="F4180" t="s">
        <v>4</v>
      </c>
      <c r="G4180" s="2">
        <v>43411</v>
      </c>
      <c r="H4180" s="1">
        <v>154986</v>
      </c>
      <c r="I4180" s="1">
        <v>65094.12</v>
      </c>
    </row>
    <row r="4181" spans="1:9" x14ac:dyDescent="0.25">
      <c r="A4181" t="s">
        <v>16979</v>
      </c>
      <c r="B4181" t="s">
        <v>16980</v>
      </c>
      <c r="C4181" t="s">
        <v>16978</v>
      </c>
      <c r="D4181" t="s">
        <v>16977</v>
      </c>
      <c r="E4181" t="s">
        <v>14199</v>
      </c>
      <c r="F4181" t="s">
        <v>42</v>
      </c>
      <c r="G4181" s="2">
        <v>43353</v>
      </c>
      <c r="H4181" s="1">
        <v>422605</v>
      </c>
      <c r="I4181" s="1">
        <v>232432.75</v>
      </c>
    </row>
    <row r="4182" spans="1:9" x14ac:dyDescent="0.25">
      <c r="A4182" t="s">
        <v>16975</v>
      </c>
      <c r="B4182" t="s">
        <v>16976</v>
      </c>
      <c r="C4182" t="s">
        <v>16974</v>
      </c>
      <c r="D4182" t="s">
        <v>16973</v>
      </c>
      <c r="E4182" t="s">
        <v>14199</v>
      </c>
      <c r="F4182" t="s">
        <v>42</v>
      </c>
      <c r="G4182" s="2">
        <v>43353</v>
      </c>
      <c r="H4182" s="1">
        <v>144710</v>
      </c>
      <c r="I4182" s="1">
        <v>79590.5</v>
      </c>
    </row>
    <row r="4183" spans="1:9" x14ac:dyDescent="0.25">
      <c r="A4183" t="s">
        <v>16971</v>
      </c>
      <c r="B4183" t="s">
        <v>16972</v>
      </c>
      <c r="C4183" t="s">
        <v>16970</v>
      </c>
      <c r="D4183" t="s">
        <v>16969</v>
      </c>
      <c r="E4183" t="s">
        <v>14199</v>
      </c>
      <c r="F4183" t="s">
        <v>42</v>
      </c>
      <c r="G4183" s="2">
        <v>43349</v>
      </c>
      <c r="H4183" s="1">
        <v>91147</v>
      </c>
      <c r="I4183" s="1">
        <v>49767.5</v>
      </c>
    </row>
    <row r="4184" spans="1:9" x14ac:dyDescent="0.25">
      <c r="A4184" t="s">
        <v>16967</v>
      </c>
      <c r="B4184" t="s">
        <v>16968</v>
      </c>
      <c r="C4184" t="s">
        <v>16966</v>
      </c>
      <c r="D4184" t="s">
        <v>16965</v>
      </c>
      <c r="E4184" t="s">
        <v>14199</v>
      </c>
      <c r="F4184" t="s">
        <v>42</v>
      </c>
      <c r="G4184" s="2">
        <v>43349</v>
      </c>
      <c r="H4184" s="1">
        <v>12323</v>
      </c>
      <c r="I4184" s="1">
        <v>5175.66</v>
      </c>
    </row>
    <row r="4185" spans="1:9" x14ac:dyDescent="0.25">
      <c r="A4185" t="s">
        <v>16963</v>
      </c>
      <c r="B4185" t="s">
        <v>16964</v>
      </c>
      <c r="C4185" t="s">
        <v>10340</v>
      </c>
      <c r="D4185" t="s">
        <v>10339</v>
      </c>
      <c r="E4185" t="s">
        <v>14199</v>
      </c>
      <c r="F4185" t="s">
        <v>4</v>
      </c>
      <c r="G4185" s="2">
        <v>43377</v>
      </c>
      <c r="H4185" s="1">
        <v>731915</v>
      </c>
      <c r="I4185" s="1">
        <v>312631.09999999998</v>
      </c>
    </row>
    <row r="4186" spans="1:9" x14ac:dyDescent="0.25">
      <c r="A4186" t="s">
        <v>16961</v>
      </c>
      <c r="B4186" t="s">
        <v>16962</v>
      </c>
      <c r="C4186" t="s">
        <v>14448</v>
      </c>
      <c r="D4186" t="s">
        <v>14447</v>
      </c>
      <c r="E4186" t="s">
        <v>14199</v>
      </c>
      <c r="F4186" t="s">
        <v>42</v>
      </c>
      <c r="G4186" s="2">
        <v>43103</v>
      </c>
      <c r="H4186" s="1">
        <v>3022</v>
      </c>
      <c r="I4186" s="1">
        <v>1452.2</v>
      </c>
    </row>
    <row r="4187" spans="1:9" x14ac:dyDescent="0.25">
      <c r="A4187" t="s">
        <v>16959</v>
      </c>
      <c r="B4187" t="s">
        <v>16960</v>
      </c>
      <c r="C4187" t="s">
        <v>16958</v>
      </c>
      <c r="D4187" t="s">
        <v>16957</v>
      </c>
      <c r="E4187" t="s">
        <v>14199</v>
      </c>
      <c r="F4187" t="s">
        <v>4</v>
      </c>
      <c r="G4187" s="2">
        <v>43375</v>
      </c>
      <c r="H4187" s="1">
        <v>1601924</v>
      </c>
      <c r="I4187" s="1">
        <v>912668.37</v>
      </c>
    </row>
    <row r="4188" spans="1:9" x14ac:dyDescent="0.25">
      <c r="A4188" t="s">
        <v>16955</v>
      </c>
      <c r="B4188" t="s">
        <v>16956</v>
      </c>
      <c r="C4188" t="s">
        <v>16954</v>
      </c>
      <c r="D4188" t="s">
        <v>16953</v>
      </c>
      <c r="E4188" t="s">
        <v>14199</v>
      </c>
      <c r="F4188" t="s">
        <v>42</v>
      </c>
      <c r="G4188" s="2">
        <v>43390</v>
      </c>
      <c r="H4188" s="1">
        <v>8483</v>
      </c>
      <c r="I4188" s="1">
        <v>3885.34</v>
      </c>
    </row>
    <row r="4189" spans="1:9" x14ac:dyDescent="0.25">
      <c r="A4189" t="s">
        <v>16951</v>
      </c>
      <c r="B4189" t="s">
        <v>16952</v>
      </c>
      <c r="C4189" t="s">
        <v>16950</v>
      </c>
      <c r="D4189" t="s">
        <v>16949</v>
      </c>
      <c r="E4189" t="s">
        <v>14199</v>
      </c>
      <c r="F4189" t="s">
        <v>4</v>
      </c>
      <c r="G4189" s="2">
        <v>43375</v>
      </c>
      <c r="H4189" s="1">
        <v>515830</v>
      </c>
      <c r="I4189" s="1">
        <v>257915</v>
      </c>
    </row>
    <row r="4190" spans="1:9" x14ac:dyDescent="0.25">
      <c r="A4190" t="s">
        <v>16947</v>
      </c>
      <c r="B4190" t="s">
        <v>16948</v>
      </c>
      <c r="C4190" t="s">
        <v>16946</v>
      </c>
      <c r="D4190" t="s">
        <v>16945</v>
      </c>
      <c r="E4190" t="s">
        <v>14199</v>
      </c>
      <c r="F4190" t="s">
        <v>42</v>
      </c>
      <c r="G4190" s="2">
        <v>43103</v>
      </c>
      <c r="H4190" s="1">
        <v>185547</v>
      </c>
      <c r="I4190" s="1">
        <v>74218.8</v>
      </c>
    </row>
    <row r="4191" spans="1:9" x14ac:dyDescent="0.25">
      <c r="A4191" t="s">
        <v>16943</v>
      </c>
      <c r="B4191" t="s">
        <v>16944</v>
      </c>
      <c r="C4191" t="s">
        <v>16942</v>
      </c>
      <c r="D4191" t="s">
        <v>16941</v>
      </c>
      <c r="E4191" t="s">
        <v>14199</v>
      </c>
      <c r="F4191" t="s">
        <v>42</v>
      </c>
      <c r="G4191" s="2">
        <v>43378</v>
      </c>
      <c r="H4191" s="1">
        <v>18573</v>
      </c>
      <c r="I4191" s="1">
        <v>7800.66</v>
      </c>
    </row>
    <row r="4192" spans="1:9" x14ac:dyDescent="0.25">
      <c r="A4192" t="s">
        <v>16939</v>
      </c>
      <c r="B4192" t="s">
        <v>16940</v>
      </c>
      <c r="C4192" t="s">
        <v>16938</v>
      </c>
      <c r="D4192" t="s">
        <v>16937</v>
      </c>
      <c r="E4192" t="s">
        <v>14199</v>
      </c>
      <c r="F4192" t="s">
        <v>42</v>
      </c>
      <c r="G4192" s="2">
        <v>43378</v>
      </c>
      <c r="H4192" s="1">
        <v>15921</v>
      </c>
      <c r="I4192" s="1">
        <v>7960.5</v>
      </c>
    </row>
    <row r="4193" spans="1:9" x14ac:dyDescent="0.25">
      <c r="A4193" t="s">
        <v>16935</v>
      </c>
      <c r="B4193" t="s">
        <v>16936</v>
      </c>
      <c r="C4193" t="s">
        <v>16934</v>
      </c>
      <c r="D4193" t="s">
        <v>16933</v>
      </c>
      <c r="E4193" t="s">
        <v>14199</v>
      </c>
      <c r="F4193" t="s">
        <v>42</v>
      </c>
      <c r="G4193" s="2">
        <v>43362</v>
      </c>
      <c r="H4193" s="1">
        <v>27483</v>
      </c>
      <c r="I4193" s="1">
        <v>13741.5</v>
      </c>
    </row>
    <row r="4194" spans="1:9" x14ac:dyDescent="0.25">
      <c r="A4194" t="s">
        <v>16931</v>
      </c>
      <c r="B4194" t="s">
        <v>16932</v>
      </c>
      <c r="C4194" t="s">
        <v>16930</v>
      </c>
      <c r="D4194" t="s">
        <v>16929</v>
      </c>
      <c r="E4194" t="s">
        <v>14199</v>
      </c>
      <c r="F4194" t="s">
        <v>4</v>
      </c>
      <c r="G4194" s="2">
        <v>43339</v>
      </c>
      <c r="H4194" s="1">
        <v>32461</v>
      </c>
      <c r="I4194" s="1">
        <v>15281.16</v>
      </c>
    </row>
    <row r="4195" spans="1:9" x14ac:dyDescent="0.25">
      <c r="A4195" t="s">
        <v>16927</v>
      </c>
      <c r="B4195" t="s">
        <v>16928</v>
      </c>
      <c r="C4195" t="s">
        <v>16926</v>
      </c>
      <c r="D4195" t="s">
        <v>16925</v>
      </c>
      <c r="E4195" t="s">
        <v>14199</v>
      </c>
      <c r="F4195" t="s">
        <v>4</v>
      </c>
      <c r="G4195" s="2">
        <v>43339</v>
      </c>
      <c r="H4195" s="1">
        <v>128805</v>
      </c>
      <c r="I4195" s="1">
        <v>64402.5</v>
      </c>
    </row>
    <row r="4196" spans="1:9" x14ac:dyDescent="0.25">
      <c r="A4196" t="s">
        <v>16923</v>
      </c>
      <c r="B4196" t="s">
        <v>16924</v>
      </c>
      <c r="C4196" t="s">
        <v>13863</v>
      </c>
      <c r="D4196" t="s">
        <v>13862</v>
      </c>
      <c r="E4196" t="s">
        <v>14199</v>
      </c>
      <c r="F4196" t="s">
        <v>4</v>
      </c>
      <c r="G4196" s="2">
        <v>43339</v>
      </c>
      <c r="H4196" s="1">
        <v>869231</v>
      </c>
      <c r="I4196" s="1">
        <v>653949.42000000004</v>
      </c>
    </row>
    <row r="4197" spans="1:9" x14ac:dyDescent="0.25">
      <c r="A4197" t="s">
        <v>16921</v>
      </c>
      <c r="B4197" t="s">
        <v>16922</v>
      </c>
      <c r="C4197" t="s">
        <v>6027</v>
      </c>
      <c r="D4197" t="s">
        <v>6026</v>
      </c>
      <c r="E4197" t="s">
        <v>14199</v>
      </c>
      <c r="F4197" t="s">
        <v>4</v>
      </c>
      <c r="G4197" s="2">
        <v>43346</v>
      </c>
      <c r="H4197" s="1">
        <v>570187</v>
      </c>
      <c r="I4197" s="1">
        <v>241757.82</v>
      </c>
    </row>
    <row r="4198" spans="1:9" x14ac:dyDescent="0.25">
      <c r="A4198" t="s">
        <v>16919</v>
      </c>
      <c r="B4198" t="s">
        <v>16920</v>
      </c>
      <c r="C4198" t="s">
        <v>16918</v>
      </c>
      <c r="D4198" t="s">
        <v>16917</v>
      </c>
      <c r="E4198" t="s">
        <v>14199</v>
      </c>
      <c r="F4198" t="s">
        <v>42</v>
      </c>
      <c r="G4198" s="2">
        <v>43368</v>
      </c>
      <c r="H4198" s="1">
        <v>6149</v>
      </c>
      <c r="I4198" s="1">
        <v>3074.5</v>
      </c>
    </row>
    <row r="4199" spans="1:9" x14ac:dyDescent="0.25">
      <c r="A4199" t="s">
        <v>16915</v>
      </c>
      <c r="B4199" t="s">
        <v>16916</v>
      </c>
      <c r="C4199" t="s">
        <v>16914</v>
      </c>
      <c r="D4199" t="s">
        <v>16913</v>
      </c>
      <c r="E4199" t="s">
        <v>14199</v>
      </c>
      <c r="F4199" t="s">
        <v>4</v>
      </c>
      <c r="G4199" s="2">
        <v>43339</v>
      </c>
      <c r="H4199" s="1">
        <v>1524068</v>
      </c>
      <c r="I4199" s="1">
        <v>706053.51</v>
      </c>
    </row>
    <row r="4200" spans="1:9" x14ac:dyDescent="0.25">
      <c r="A4200" t="s">
        <v>16911</v>
      </c>
      <c r="B4200" t="s">
        <v>16912</v>
      </c>
      <c r="C4200" t="s">
        <v>8626</v>
      </c>
      <c r="D4200" t="s">
        <v>8625</v>
      </c>
      <c r="E4200" t="s">
        <v>14199</v>
      </c>
      <c r="F4200" t="s">
        <v>4</v>
      </c>
      <c r="G4200" s="2">
        <v>43369</v>
      </c>
      <c r="H4200" s="1">
        <v>714688</v>
      </c>
      <c r="I4200" s="1">
        <v>318729.89</v>
      </c>
    </row>
    <row r="4201" spans="1:9" x14ac:dyDescent="0.25">
      <c r="A4201" t="s">
        <v>16909</v>
      </c>
      <c r="B4201" t="s">
        <v>16910</v>
      </c>
      <c r="C4201" t="s">
        <v>9260</v>
      </c>
      <c r="D4201" t="s">
        <v>9259</v>
      </c>
      <c r="E4201" t="s">
        <v>14199</v>
      </c>
      <c r="F4201" t="s">
        <v>42</v>
      </c>
      <c r="G4201" s="2">
        <v>43103</v>
      </c>
      <c r="H4201" s="1">
        <v>283707</v>
      </c>
      <c r="I4201" s="1">
        <v>122752.6</v>
      </c>
    </row>
    <row r="4202" spans="1:9" x14ac:dyDescent="0.25">
      <c r="A4202" t="s">
        <v>16907</v>
      </c>
      <c r="B4202" t="s">
        <v>16908</v>
      </c>
      <c r="C4202" t="s">
        <v>16906</v>
      </c>
      <c r="D4202" t="s">
        <v>16905</v>
      </c>
      <c r="E4202" t="s">
        <v>14199</v>
      </c>
      <c r="F4202" t="s">
        <v>42</v>
      </c>
      <c r="G4202" s="2">
        <v>43347</v>
      </c>
      <c r="H4202" s="1">
        <v>98559</v>
      </c>
      <c r="I4202" s="1">
        <v>49279.5</v>
      </c>
    </row>
    <row r="4203" spans="1:9" x14ac:dyDescent="0.25">
      <c r="A4203" t="s">
        <v>16903</v>
      </c>
      <c r="B4203" t="s">
        <v>16904</v>
      </c>
      <c r="C4203" t="s">
        <v>7524</v>
      </c>
      <c r="D4203" t="s">
        <v>7523</v>
      </c>
      <c r="E4203" t="s">
        <v>14199</v>
      </c>
      <c r="F4203" t="s">
        <v>42</v>
      </c>
      <c r="G4203" s="2">
        <v>43103</v>
      </c>
      <c r="H4203" s="1">
        <v>565287</v>
      </c>
      <c r="I4203" s="1">
        <v>242173.3</v>
      </c>
    </row>
    <row r="4204" spans="1:9" x14ac:dyDescent="0.25">
      <c r="A4204" t="s">
        <v>16901</v>
      </c>
      <c r="B4204" t="s">
        <v>16902</v>
      </c>
      <c r="C4204" t="s">
        <v>16900</v>
      </c>
      <c r="D4204" t="s">
        <v>16899</v>
      </c>
      <c r="E4204" t="s">
        <v>14199</v>
      </c>
      <c r="F4204" t="s">
        <v>42</v>
      </c>
      <c r="G4204" s="2">
        <v>43362</v>
      </c>
      <c r="H4204" s="1">
        <v>39120</v>
      </c>
      <c r="I4204" s="1">
        <v>19560</v>
      </c>
    </row>
    <row r="4205" spans="1:9" x14ac:dyDescent="0.25">
      <c r="A4205" t="s">
        <v>16897</v>
      </c>
      <c r="B4205" t="s">
        <v>16898</v>
      </c>
      <c r="C4205" t="s">
        <v>16896</v>
      </c>
      <c r="D4205" t="s">
        <v>16895</v>
      </c>
      <c r="E4205" t="s">
        <v>14199</v>
      </c>
      <c r="F4205" t="s">
        <v>4</v>
      </c>
      <c r="G4205" s="2">
        <v>43384</v>
      </c>
      <c r="H4205" s="1">
        <v>2315</v>
      </c>
      <c r="I4205" s="1">
        <v>1157.5</v>
      </c>
    </row>
    <row r="4206" spans="1:9" x14ac:dyDescent="0.25">
      <c r="A4206" t="s">
        <v>16893</v>
      </c>
      <c r="B4206" t="s">
        <v>16894</v>
      </c>
      <c r="C4206" t="s">
        <v>11818</v>
      </c>
      <c r="D4206" t="s">
        <v>11817</v>
      </c>
      <c r="E4206" t="s">
        <v>14199</v>
      </c>
      <c r="F4206" t="s">
        <v>42</v>
      </c>
      <c r="G4206" s="2">
        <v>43103</v>
      </c>
      <c r="H4206" s="1">
        <v>55054</v>
      </c>
      <c r="I4206" s="1">
        <v>23021.599999999999</v>
      </c>
    </row>
    <row r="4207" spans="1:9" x14ac:dyDescent="0.25">
      <c r="A4207" t="s">
        <v>16891</v>
      </c>
      <c r="B4207" t="s">
        <v>16892</v>
      </c>
      <c r="C4207" t="s">
        <v>16890</v>
      </c>
      <c r="D4207" t="s">
        <v>16889</v>
      </c>
      <c r="E4207" t="s">
        <v>14199</v>
      </c>
      <c r="F4207" t="s">
        <v>42</v>
      </c>
      <c r="G4207" s="2">
        <v>43410</v>
      </c>
      <c r="H4207" s="1">
        <v>74499</v>
      </c>
      <c r="I4207" s="1">
        <v>31289.58</v>
      </c>
    </row>
    <row r="4208" spans="1:9" x14ac:dyDescent="0.25">
      <c r="A4208" t="s">
        <v>16887</v>
      </c>
      <c r="B4208" t="s">
        <v>16888</v>
      </c>
      <c r="C4208" t="s">
        <v>16886</v>
      </c>
      <c r="D4208" t="s">
        <v>16885</v>
      </c>
      <c r="E4208" t="s">
        <v>14199</v>
      </c>
      <c r="F4208" t="s">
        <v>42</v>
      </c>
      <c r="G4208" s="2">
        <v>43364</v>
      </c>
      <c r="H4208" s="1">
        <v>16082</v>
      </c>
      <c r="I4208" s="1">
        <v>6754.44</v>
      </c>
    </row>
    <row r="4209" spans="1:9" x14ac:dyDescent="0.25">
      <c r="A4209" t="s">
        <v>16883</v>
      </c>
      <c r="B4209" t="s">
        <v>16884</v>
      </c>
      <c r="C4209" t="s">
        <v>16882</v>
      </c>
      <c r="D4209" t="s">
        <v>16881</v>
      </c>
      <c r="E4209" t="s">
        <v>14199</v>
      </c>
      <c r="F4209" t="s">
        <v>42</v>
      </c>
      <c r="G4209" s="2">
        <v>43377</v>
      </c>
      <c r="H4209" s="1">
        <v>27663</v>
      </c>
      <c r="I4209" s="1">
        <v>13831.5</v>
      </c>
    </row>
    <row r="4210" spans="1:9" x14ac:dyDescent="0.25">
      <c r="A4210" t="s">
        <v>16879</v>
      </c>
      <c r="B4210" t="s">
        <v>16880</v>
      </c>
      <c r="C4210" t="s">
        <v>16878</v>
      </c>
      <c r="D4210" t="s">
        <v>16877</v>
      </c>
      <c r="E4210" t="s">
        <v>14199</v>
      </c>
      <c r="F4210" t="s">
        <v>42</v>
      </c>
      <c r="G4210" s="2">
        <v>43346</v>
      </c>
      <c r="H4210" s="1">
        <v>43764</v>
      </c>
      <c r="I4210" s="1">
        <v>18380.88</v>
      </c>
    </row>
    <row r="4211" spans="1:9" x14ac:dyDescent="0.25">
      <c r="A4211" t="s">
        <v>16875</v>
      </c>
      <c r="B4211" t="s">
        <v>16876</v>
      </c>
      <c r="C4211" t="s">
        <v>7524</v>
      </c>
      <c r="D4211" t="s">
        <v>7523</v>
      </c>
      <c r="E4211" t="s">
        <v>14199</v>
      </c>
      <c r="F4211" t="s">
        <v>4</v>
      </c>
      <c r="G4211" s="2">
        <v>43384</v>
      </c>
      <c r="H4211" s="1">
        <v>547989</v>
      </c>
      <c r="I4211" s="1">
        <v>244335.85</v>
      </c>
    </row>
    <row r="4212" spans="1:9" x14ac:dyDescent="0.25">
      <c r="A4212" t="s">
        <v>16873</v>
      </c>
      <c r="B4212" t="s">
        <v>16874</v>
      </c>
      <c r="C4212" t="s">
        <v>1221</v>
      </c>
      <c r="D4212" t="s">
        <v>1220</v>
      </c>
      <c r="E4212" t="s">
        <v>14199</v>
      </c>
      <c r="F4212" t="s">
        <v>42</v>
      </c>
      <c r="G4212" s="2">
        <v>43363</v>
      </c>
      <c r="H4212" s="1">
        <v>38672</v>
      </c>
      <c r="I4212" s="1">
        <v>19336</v>
      </c>
    </row>
    <row r="4213" spans="1:9" x14ac:dyDescent="0.25">
      <c r="A4213" t="s">
        <v>16871</v>
      </c>
      <c r="B4213" t="s">
        <v>16872</v>
      </c>
      <c r="C4213" t="s">
        <v>1620</v>
      </c>
      <c r="D4213" t="s">
        <v>1619</v>
      </c>
      <c r="E4213" t="s">
        <v>14199</v>
      </c>
      <c r="F4213" t="s">
        <v>4</v>
      </c>
      <c r="G4213" s="2">
        <v>43368</v>
      </c>
      <c r="H4213" s="1">
        <v>393029</v>
      </c>
      <c r="I4213" s="1">
        <v>171667.86</v>
      </c>
    </row>
    <row r="4214" spans="1:9" x14ac:dyDescent="0.25">
      <c r="A4214" t="s">
        <v>16869</v>
      </c>
      <c r="B4214" t="s">
        <v>16870</v>
      </c>
      <c r="C4214" t="s">
        <v>7197</v>
      </c>
      <c r="D4214" t="s">
        <v>7196</v>
      </c>
      <c r="E4214" t="s">
        <v>14199</v>
      </c>
      <c r="F4214" t="s">
        <v>42</v>
      </c>
      <c r="G4214" s="2">
        <v>43350</v>
      </c>
      <c r="H4214" s="1">
        <v>546138</v>
      </c>
      <c r="I4214" s="1">
        <v>229377.96</v>
      </c>
    </row>
    <row r="4215" spans="1:9" x14ac:dyDescent="0.25">
      <c r="A4215" t="s">
        <v>16867</v>
      </c>
      <c r="B4215" t="s">
        <v>16868</v>
      </c>
      <c r="C4215" t="s">
        <v>6941</v>
      </c>
      <c r="D4215" t="s">
        <v>6940</v>
      </c>
      <c r="E4215" t="s">
        <v>14199</v>
      </c>
      <c r="F4215" t="s">
        <v>42</v>
      </c>
      <c r="G4215" s="2">
        <v>43350</v>
      </c>
      <c r="H4215" s="1">
        <v>283598</v>
      </c>
      <c r="I4215" s="1">
        <v>141799</v>
      </c>
    </row>
    <row r="4216" spans="1:9" x14ac:dyDescent="0.25">
      <c r="A4216" t="s">
        <v>16865</v>
      </c>
      <c r="B4216" t="s">
        <v>16866</v>
      </c>
      <c r="C4216" t="s">
        <v>11488</v>
      </c>
      <c r="D4216" t="s">
        <v>11487</v>
      </c>
      <c r="E4216" t="s">
        <v>14199</v>
      </c>
      <c r="F4216" t="s">
        <v>4</v>
      </c>
      <c r="G4216" s="2">
        <v>43367</v>
      </c>
      <c r="H4216" s="1">
        <v>35868</v>
      </c>
      <c r="I4216" s="1">
        <v>17934</v>
      </c>
    </row>
    <row r="4217" spans="1:9" x14ac:dyDescent="0.25">
      <c r="A4217" t="s">
        <v>16863</v>
      </c>
      <c r="B4217" t="s">
        <v>16864</v>
      </c>
      <c r="C4217" t="s">
        <v>16862</v>
      </c>
      <c r="D4217" t="s">
        <v>16861</v>
      </c>
      <c r="E4217" t="s">
        <v>14199</v>
      </c>
      <c r="F4217" t="s">
        <v>42</v>
      </c>
      <c r="G4217" s="2">
        <v>43395</v>
      </c>
      <c r="H4217" s="1">
        <v>130841</v>
      </c>
      <c r="I4217" s="1">
        <v>71962.55</v>
      </c>
    </row>
    <row r="4218" spans="1:9" x14ac:dyDescent="0.25">
      <c r="A4218" t="s">
        <v>16859</v>
      </c>
      <c r="B4218" t="s">
        <v>16860</v>
      </c>
      <c r="C4218" t="s">
        <v>16858</v>
      </c>
      <c r="D4218" t="s">
        <v>16857</v>
      </c>
      <c r="E4218" t="s">
        <v>14199</v>
      </c>
      <c r="F4218" t="s">
        <v>42</v>
      </c>
      <c r="G4218" s="2">
        <v>43388</v>
      </c>
      <c r="H4218" s="1">
        <v>36690</v>
      </c>
      <c r="I4218" s="1">
        <v>20179.5</v>
      </c>
    </row>
    <row r="4219" spans="1:9" x14ac:dyDescent="0.25">
      <c r="A4219" t="s">
        <v>16855</v>
      </c>
      <c r="B4219" t="s">
        <v>16856</v>
      </c>
      <c r="C4219" t="s">
        <v>16854</v>
      </c>
      <c r="D4219" t="s">
        <v>16853</v>
      </c>
      <c r="E4219" t="s">
        <v>14199</v>
      </c>
      <c r="F4219" t="s">
        <v>42</v>
      </c>
      <c r="G4219" s="2">
        <v>43361</v>
      </c>
      <c r="H4219" s="1">
        <v>5797</v>
      </c>
      <c r="I4219" s="1">
        <v>2898.5</v>
      </c>
    </row>
    <row r="4220" spans="1:9" x14ac:dyDescent="0.25">
      <c r="A4220" t="s">
        <v>16851</v>
      </c>
      <c r="B4220" t="s">
        <v>16852</v>
      </c>
      <c r="C4220" t="s">
        <v>16850</v>
      </c>
      <c r="D4220" t="s">
        <v>16849</v>
      </c>
      <c r="E4220" t="s">
        <v>14199</v>
      </c>
      <c r="F4220" t="s">
        <v>42</v>
      </c>
      <c r="G4220" s="2">
        <v>43361</v>
      </c>
      <c r="H4220" s="1">
        <v>17726</v>
      </c>
      <c r="I4220" s="1">
        <v>8863</v>
      </c>
    </row>
    <row r="4221" spans="1:9" x14ac:dyDescent="0.25">
      <c r="A4221" t="s">
        <v>16847</v>
      </c>
      <c r="B4221" t="s">
        <v>16848</v>
      </c>
      <c r="C4221" t="s">
        <v>2916</v>
      </c>
      <c r="D4221" t="s">
        <v>2915</v>
      </c>
      <c r="E4221" t="s">
        <v>14199</v>
      </c>
      <c r="F4221" t="s">
        <v>42</v>
      </c>
      <c r="G4221" s="2">
        <v>43361</v>
      </c>
      <c r="H4221" s="1">
        <v>63792</v>
      </c>
      <c r="I4221" s="1">
        <v>31896</v>
      </c>
    </row>
    <row r="4222" spans="1:9" x14ac:dyDescent="0.25">
      <c r="A4222" t="s">
        <v>16845</v>
      </c>
      <c r="B4222" t="s">
        <v>16846</v>
      </c>
      <c r="C4222" t="s">
        <v>12941</v>
      </c>
      <c r="D4222" t="s">
        <v>12940</v>
      </c>
      <c r="E4222" t="s">
        <v>14199</v>
      </c>
      <c r="F4222" t="s">
        <v>42</v>
      </c>
      <c r="G4222" s="2">
        <v>43361</v>
      </c>
      <c r="H4222" s="1">
        <v>12885</v>
      </c>
      <c r="I4222" s="1">
        <v>6442.5</v>
      </c>
    </row>
    <row r="4223" spans="1:9" x14ac:dyDescent="0.25">
      <c r="A4223" t="s">
        <v>16843</v>
      </c>
      <c r="B4223" t="s">
        <v>16844</v>
      </c>
      <c r="C4223" t="s">
        <v>16842</v>
      </c>
      <c r="D4223" t="s">
        <v>16841</v>
      </c>
      <c r="E4223" t="s">
        <v>14199</v>
      </c>
      <c r="F4223" t="s">
        <v>42</v>
      </c>
      <c r="G4223" s="2">
        <v>43361</v>
      </c>
      <c r="H4223" s="1">
        <v>59715</v>
      </c>
      <c r="I4223" s="1">
        <v>27564.74</v>
      </c>
    </row>
    <row r="4224" spans="1:9" x14ac:dyDescent="0.25">
      <c r="A4224" t="s">
        <v>16839</v>
      </c>
      <c r="B4224" t="s">
        <v>16840</v>
      </c>
      <c r="C4224" t="s">
        <v>16838</v>
      </c>
      <c r="D4224" t="s">
        <v>16837</v>
      </c>
      <c r="E4224" t="s">
        <v>14199</v>
      </c>
      <c r="F4224" t="s">
        <v>42</v>
      </c>
      <c r="G4224" s="2">
        <v>43361</v>
      </c>
      <c r="H4224" s="1">
        <v>11989</v>
      </c>
      <c r="I4224" s="1">
        <v>5994.5</v>
      </c>
    </row>
    <row r="4225" spans="1:9" x14ac:dyDescent="0.25">
      <c r="A4225" t="s">
        <v>16835</v>
      </c>
      <c r="B4225" t="s">
        <v>16836</v>
      </c>
      <c r="C4225" t="s">
        <v>16047</v>
      </c>
      <c r="D4225" t="s">
        <v>16046</v>
      </c>
      <c r="E4225" t="s">
        <v>14199</v>
      </c>
      <c r="F4225" t="s">
        <v>42</v>
      </c>
      <c r="G4225" s="2">
        <v>43132</v>
      </c>
      <c r="H4225" s="1">
        <v>126415</v>
      </c>
      <c r="I4225" s="1">
        <v>52705.4</v>
      </c>
    </row>
    <row r="4226" spans="1:9" x14ac:dyDescent="0.25">
      <c r="A4226" t="s">
        <v>16833</v>
      </c>
      <c r="B4226" t="s">
        <v>16834</v>
      </c>
      <c r="C4226" t="s">
        <v>16832</v>
      </c>
      <c r="D4226" t="s">
        <v>16831</v>
      </c>
      <c r="E4226" t="s">
        <v>14199</v>
      </c>
      <c r="F4226" t="s">
        <v>42</v>
      </c>
      <c r="G4226" s="2">
        <v>43361</v>
      </c>
      <c r="H4226" s="1">
        <v>33543</v>
      </c>
      <c r="I4226" s="1">
        <v>16112.3</v>
      </c>
    </row>
    <row r="4227" spans="1:9" x14ac:dyDescent="0.25">
      <c r="A4227" t="s">
        <v>16829</v>
      </c>
      <c r="B4227" t="s">
        <v>16830</v>
      </c>
      <c r="C4227" t="s">
        <v>6305</v>
      </c>
      <c r="D4227" t="s">
        <v>6304</v>
      </c>
      <c r="E4227" t="s">
        <v>14199</v>
      </c>
      <c r="F4227" t="s">
        <v>42</v>
      </c>
      <c r="G4227" s="2">
        <v>43132</v>
      </c>
      <c r="H4227" s="1">
        <v>583523</v>
      </c>
      <c r="I4227" s="1">
        <v>262497.59999999998</v>
      </c>
    </row>
    <row r="4228" spans="1:9" x14ac:dyDescent="0.25">
      <c r="A4228" t="s">
        <v>16827</v>
      </c>
      <c r="B4228" t="s">
        <v>16828</v>
      </c>
      <c r="C4228" t="s">
        <v>16826</v>
      </c>
      <c r="D4228" t="s">
        <v>16825</v>
      </c>
      <c r="E4228" t="s">
        <v>14199</v>
      </c>
      <c r="F4228" t="s">
        <v>4</v>
      </c>
      <c r="G4228" s="2">
        <v>43350</v>
      </c>
      <c r="H4228" s="1">
        <v>81306</v>
      </c>
      <c r="I4228" s="1">
        <v>40653</v>
      </c>
    </row>
    <row r="4229" spans="1:9" x14ac:dyDescent="0.25">
      <c r="A4229" t="s">
        <v>16823</v>
      </c>
      <c r="B4229" t="s">
        <v>16824</v>
      </c>
      <c r="C4229" t="s">
        <v>16822</v>
      </c>
      <c r="D4229" t="s">
        <v>16821</v>
      </c>
      <c r="E4229" t="s">
        <v>14199</v>
      </c>
      <c r="F4229" t="s">
        <v>42</v>
      </c>
      <c r="G4229" s="2">
        <v>43362</v>
      </c>
      <c r="H4229" s="1">
        <v>8234</v>
      </c>
      <c r="I4229" s="1">
        <v>4117</v>
      </c>
    </row>
    <row r="4230" spans="1:9" x14ac:dyDescent="0.25">
      <c r="A4230" t="s">
        <v>16819</v>
      </c>
      <c r="B4230" t="s">
        <v>16820</v>
      </c>
      <c r="C4230" t="s">
        <v>16818</v>
      </c>
      <c r="D4230" t="s">
        <v>16817</v>
      </c>
      <c r="E4230" t="s">
        <v>14199</v>
      </c>
      <c r="F4230" t="s">
        <v>42</v>
      </c>
      <c r="G4230" s="2">
        <v>43438</v>
      </c>
      <c r="H4230" s="1">
        <v>4627</v>
      </c>
      <c r="I4230" s="1">
        <v>2116.11</v>
      </c>
    </row>
    <row r="4231" spans="1:9" x14ac:dyDescent="0.25">
      <c r="A4231" t="s">
        <v>16815</v>
      </c>
      <c r="B4231" t="s">
        <v>16816</v>
      </c>
      <c r="C4231" t="s">
        <v>2676</v>
      </c>
      <c r="D4231" t="s">
        <v>2675</v>
      </c>
      <c r="E4231" t="s">
        <v>14199</v>
      </c>
      <c r="F4231" t="s">
        <v>42</v>
      </c>
      <c r="G4231" s="2">
        <v>43364</v>
      </c>
      <c r="H4231" s="1">
        <v>11324</v>
      </c>
      <c r="I4231" s="1">
        <v>5662</v>
      </c>
    </row>
    <row r="4232" spans="1:9" x14ac:dyDescent="0.25">
      <c r="A4232" t="s">
        <v>16813</v>
      </c>
      <c r="B4232" t="s">
        <v>16814</v>
      </c>
      <c r="C4232" t="s">
        <v>8215</v>
      </c>
      <c r="D4232" t="s">
        <v>8214</v>
      </c>
      <c r="E4232" t="s">
        <v>14199</v>
      </c>
      <c r="F4232" t="s">
        <v>42</v>
      </c>
      <c r="G4232" s="2">
        <v>43364</v>
      </c>
      <c r="H4232" s="1">
        <v>77964</v>
      </c>
      <c r="I4232" s="1">
        <v>38982</v>
      </c>
    </row>
    <row r="4233" spans="1:9" x14ac:dyDescent="0.25">
      <c r="A4233" t="s">
        <v>16811</v>
      </c>
      <c r="B4233" t="s">
        <v>16812</v>
      </c>
      <c r="C4233" t="s">
        <v>10308</v>
      </c>
      <c r="D4233" t="s">
        <v>10307</v>
      </c>
      <c r="E4233" t="s">
        <v>14199</v>
      </c>
      <c r="F4233" t="s">
        <v>42</v>
      </c>
      <c r="G4233" s="2">
        <v>43339</v>
      </c>
      <c r="H4233" s="1">
        <v>2242419</v>
      </c>
      <c r="I4233" s="1">
        <v>969432.92</v>
      </c>
    </row>
    <row r="4234" spans="1:9" x14ac:dyDescent="0.25">
      <c r="A4234" t="s">
        <v>16809</v>
      </c>
      <c r="B4234" t="s">
        <v>16810</v>
      </c>
      <c r="C4234" t="s">
        <v>16808</v>
      </c>
      <c r="D4234" t="s">
        <v>16807</v>
      </c>
      <c r="E4234" t="s">
        <v>14199</v>
      </c>
      <c r="F4234" t="s">
        <v>42</v>
      </c>
      <c r="G4234" s="2">
        <v>43339</v>
      </c>
      <c r="H4234" s="1">
        <v>536894</v>
      </c>
      <c r="I4234" s="1">
        <v>242091.81</v>
      </c>
    </row>
    <row r="4235" spans="1:9" x14ac:dyDescent="0.25">
      <c r="A4235" t="s">
        <v>16805</v>
      </c>
      <c r="B4235" t="s">
        <v>16806</v>
      </c>
      <c r="C4235" t="s">
        <v>4541</v>
      </c>
      <c r="D4235" t="s">
        <v>4540</v>
      </c>
      <c r="E4235" t="s">
        <v>14199</v>
      </c>
      <c r="F4235" t="s">
        <v>4</v>
      </c>
      <c r="G4235" s="2">
        <v>43339</v>
      </c>
      <c r="H4235" s="1">
        <v>1062849</v>
      </c>
      <c r="I4235" s="1">
        <v>559894.19999999995</v>
      </c>
    </row>
    <row r="4236" spans="1:9" x14ac:dyDescent="0.25">
      <c r="A4236" t="s">
        <v>16803</v>
      </c>
      <c r="B4236" t="s">
        <v>16804</v>
      </c>
      <c r="C4236" t="s">
        <v>16802</v>
      </c>
      <c r="D4236" t="s">
        <v>16801</v>
      </c>
      <c r="E4236" t="s">
        <v>14199</v>
      </c>
      <c r="F4236" t="s">
        <v>4</v>
      </c>
      <c r="G4236" s="2">
        <v>43339</v>
      </c>
      <c r="H4236" s="1">
        <v>1096417</v>
      </c>
      <c r="I4236" s="1">
        <v>588200.77</v>
      </c>
    </row>
    <row r="4237" spans="1:9" x14ac:dyDescent="0.25">
      <c r="A4237" t="s">
        <v>16799</v>
      </c>
      <c r="B4237" t="s">
        <v>16800</v>
      </c>
      <c r="C4237" t="s">
        <v>16798</v>
      </c>
      <c r="D4237" t="s">
        <v>16797</v>
      </c>
      <c r="E4237" t="s">
        <v>14199</v>
      </c>
      <c r="F4237" t="s">
        <v>42</v>
      </c>
      <c r="G4237" s="2">
        <v>43347</v>
      </c>
      <c r="H4237" s="1">
        <v>2640644</v>
      </c>
      <c r="I4237" s="1">
        <v>1154799.42</v>
      </c>
    </row>
    <row r="4238" spans="1:9" x14ac:dyDescent="0.25">
      <c r="A4238" t="s">
        <v>16795</v>
      </c>
      <c r="B4238" t="s">
        <v>16796</v>
      </c>
      <c r="C4238" t="s">
        <v>16794</v>
      </c>
      <c r="D4238" t="s">
        <v>16793</v>
      </c>
      <c r="E4238" t="s">
        <v>14199</v>
      </c>
      <c r="F4238" t="s">
        <v>42</v>
      </c>
      <c r="G4238" s="2">
        <v>43374</v>
      </c>
      <c r="H4238" s="1">
        <v>15859</v>
      </c>
      <c r="I4238" s="1">
        <v>7071.9</v>
      </c>
    </row>
    <row r="4239" spans="1:9" x14ac:dyDescent="0.25">
      <c r="A4239" t="s">
        <v>16791</v>
      </c>
      <c r="B4239" t="s">
        <v>16792</v>
      </c>
      <c r="C4239" t="s">
        <v>16790</v>
      </c>
      <c r="D4239" t="s">
        <v>16789</v>
      </c>
      <c r="E4239" t="s">
        <v>14199</v>
      </c>
      <c r="F4239" t="s">
        <v>42</v>
      </c>
      <c r="G4239" s="2">
        <v>43368</v>
      </c>
      <c r="H4239" s="1">
        <v>22476</v>
      </c>
      <c r="I4239" s="1">
        <v>11007.36</v>
      </c>
    </row>
    <row r="4240" spans="1:9" x14ac:dyDescent="0.25">
      <c r="A4240" t="s">
        <v>16787</v>
      </c>
      <c r="B4240" t="s">
        <v>16788</v>
      </c>
      <c r="C4240" t="s">
        <v>16786</v>
      </c>
      <c r="D4240" t="s">
        <v>16785</v>
      </c>
      <c r="E4240" t="s">
        <v>14199</v>
      </c>
      <c r="F4240" t="s">
        <v>42</v>
      </c>
      <c r="G4240" s="2">
        <v>43360</v>
      </c>
      <c r="H4240" s="1">
        <v>61901</v>
      </c>
      <c r="I4240" s="1">
        <v>26782.66</v>
      </c>
    </row>
    <row r="4241" spans="1:9" x14ac:dyDescent="0.25">
      <c r="A4241" t="s">
        <v>16783</v>
      </c>
      <c r="B4241" t="s">
        <v>16784</v>
      </c>
      <c r="C4241" t="s">
        <v>16782</v>
      </c>
      <c r="D4241" t="s">
        <v>16781</v>
      </c>
      <c r="E4241" t="s">
        <v>14199</v>
      </c>
      <c r="F4241" t="s">
        <v>42</v>
      </c>
      <c r="G4241" s="2">
        <v>43361</v>
      </c>
      <c r="H4241" s="1">
        <v>85719</v>
      </c>
      <c r="I4241" s="1">
        <v>42859.5</v>
      </c>
    </row>
    <row r="4242" spans="1:9" x14ac:dyDescent="0.25">
      <c r="A4242" t="s">
        <v>16779</v>
      </c>
      <c r="B4242" t="s">
        <v>16780</v>
      </c>
      <c r="C4242" t="s">
        <v>16778</v>
      </c>
      <c r="D4242" t="s">
        <v>16777</v>
      </c>
      <c r="E4242" t="s">
        <v>14199</v>
      </c>
      <c r="F4242" t="s">
        <v>42</v>
      </c>
      <c r="G4242" s="2">
        <v>43395</v>
      </c>
      <c r="H4242" s="1">
        <v>365213</v>
      </c>
      <c r="I4242" s="1">
        <v>174085.3</v>
      </c>
    </row>
    <row r="4243" spans="1:9" x14ac:dyDescent="0.25">
      <c r="A4243" t="s">
        <v>16775</v>
      </c>
      <c r="B4243" t="s">
        <v>16776</v>
      </c>
      <c r="C4243" t="s">
        <v>6909</v>
      </c>
      <c r="D4243" t="s">
        <v>6908</v>
      </c>
      <c r="E4243" t="s">
        <v>14199</v>
      </c>
      <c r="F4243" t="s">
        <v>42</v>
      </c>
      <c r="G4243" s="2">
        <v>43353</v>
      </c>
      <c r="H4243" s="1">
        <v>21406</v>
      </c>
      <c r="I4243" s="1">
        <v>11525.2</v>
      </c>
    </row>
    <row r="4244" spans="1:9" x14ac:dyDescent="0.25">
      <c r="A4244" t="s">
        <v>16773</v>
      </c>
      <c r="B4244" t="s">
        <v>16774</v>
      </c>
      <c r="C4244" t="s">
        <v>16772</v>
      </c>
      <c r="D4244" t="s">
        <v>16771</v>
      </c>
      <c r="E4244" t="s">
        <v>14199</v>
      </c>
      <c r="F4244" t="s">
        <v>42</v>
      </c>
      <c r="G4244" s="2">
        <v>43347</v>
      </c>
      <c r="H4244" s="1">
        <v>830827</v>
      </c>
      <c r="I4244" s="1">
        <v>369567.16</v>
      </c>
    </row>
    <row r="4245" spans="1:9" x14ac:dyDescent="0.25">
      <c r="A4245" t="s">
        <v>16769</v>
      </c>
      <c r="B4245" t="s">
        <v>16770</v>
      </c>
      <c r="C4245" t="s">
        <v>11075</v>
      </c>
      <c r="D4245" t="s">
        <v>11074</v>
      </c>
      <c r="E4245" t="s">
        <v>14199</v>
      </c>
      <c r="F4245" t="s">
        <v>42</v>
      </c>
      <c r="G4245" s="2">
        <v>43367</v>
      </c>
      <c r="H4245" s="1">
        <v>32806</v>
      </c>
      <c r="I4245" s="1">
        <v>16403</v>
      </c>
    </row>
    <row r="4246" spans="1:9" x14ac:dyDescent="0.25">
      <c r="A4246" t="s">
        <v>16767</v>
      </c>
      <c r="B4246" t="s">
        <v>16768</v>
      </c>
      <c r="C4246" t="s">
        <v>6995</v>
      </c>
      <c r="D4246" t="s">
        <v>6994</v>
      </c>
      <c r="E4246" t="s">
        <v>14199</v>
      </c>
      <c r="F4246" t="s">
        <v>42</v>
      </c>
      <c r="G4246" s="2">
        <v>43367</v>
      </c>
      <c r="H4246" s="1">
        <v>98315</v>
      </c>
      <c r="I4246" s="1">
        <v>42512.38</v>
      </c>
    </row>
    <row r="4247" spans="1:9" x14ac:dyDescent="0.25">
      <c r="A4247" t="s">
        <v>16765</v>
      </c>
      <c r="B4247" t="s">
        <v>16766</v>
      </c>
      <c r="C4247" t="s">
        <v>1449</v>
      </c>
      <c r="D4247" t="s">
        <v>1448</v>
      </c>
      <c r="E4247" t="s">
        <v>14199</v>
      </c>
      <c r="F4247" t="s">
        <v>42</v>
      </c>
      <c r="G4247" s="2">
        <v>43367</v>
      </c>
      <c r="H4247" s="1">
        <v>13135</v>
      </c>
      <c r="I4247" s="1">
        <v>5516.7</v>
      </c>
    </row>
    <row r="4248" spans="1:9" x14ac:dyDescent="0.25">
      <c r="A4248" t="s">
        <v>16763</v>
      </c>
      <c r="B4248" t="s">
        <v>16764</v>
      </c>
      <c r="C4248" t="s">
        <v>16762</v>
      </c>
      <c r="D4248" t="s">
        <v>16761</v>
      </c>
      <c r="E4248" t="s">
        <v>14199</v>
      </c>
      <c r="F4248" t="s">
        <v>42</v>
      </c>
      <c r="G4248" s="2">
        <v>43346</v>
      </c>
      <c r="H4248" s="1">
        <v>725819</v>
      </c>
      <c r="I4248" s="1">
        <v>314810.38</v>
      </c>
    </row>
    <row r="4249" spans="1:9" x14ac:dyDescent="0.25">
      <c r="A4249" t="s">
        <v>16759</v>
      </c>
      <c r="B4249" t="s">
        <v>16760</v>
      </c>
      <c r="C4249" t="s">
        <v>7011</v>
      </c>
      <c r="D4249" t="s">
        <v>7010</v>
      </c>
      <c r="E4249" t="s">
        <v>14199</v>
      </c>
      <c r="F4249" t="s">
        <v>42</v>
      </c>
      <c r="G4249" s="2">
        <v>43368</v>
      </c>
      <c r="H4249" s="1">
        <v>730394</v>
      </c>
      <c r="I4249" s="1">
        <v>338107.55</v>
      </c>
    </row>
    <row r="4250" spans="1:9" x14ac:dyDescent="0.25">
      <c r="A4250" t="s">
        <v>16757</v>
      </c>
      <c r="B4250" t="s">
        <v>16758</v>
      </c>
      <c r="C4250" t="s">
        <v>10816</v>
      </c>
      <c r="D4250" t="s">
        <v>10815</v>
      </c>
      <c r="E4250" t="s">
        <v>14199</v>
      </c>
      <c r="F4250" t="s">
        <v>42</v>
      </c>
      <c r="G4250" s="2">
        <v>43349</v>
      </c>
      <c r="H4250" s="1">
        <v>238798</v>
      </c>
      <c r="I4250" s="1">
        <v>106072.28</v>
      </c>
    </row>
    <row r="4251" spans="1:9" x14ac:dyDescent="0.25">
      <c r="A4251" t="s">
        <v>16755</v>
      </c>
      <c r="B4251" t="s">
        <v>16756</v>
      </c>
      <c r="C4251" t="s">
        <v>16754</v>
      </c>
      <c r="D4251" t="s">
        <v>16753</v>
      </c>
      <c r="E4251" t="s">
        <v>14199</v>
      </c>
      <c r="F4251" t="s">
        <v>42</v>
      </c>
      <c r="G4251" s="2">
        <v>43384</v>
      </c>
      <c r="H4251" s="1">
        <v>357171</v>
      </c>
      <c r="I4251" s="1">
        <v>162884.16</v>
      </c>
    </row>
    <row r="4252" spans="1:9" x14ac:dyDescent="0.25">
      <c r="A4252" t="s">
        <v>16751</v>
      </c>
      <c r="B4252" t="s">
        <v>16752</v>
      </c>
      <c r="C4252" t="s">
        <v>16750</v>
      </c>
      <c r="D4252" t="s">
        <v>16749</v>
      </c>
      <c r="E4252" t="s">
        <v>14199</v>
      </c>
      <c r="F4252" t="s">
        <v>4</v>
      </c>
      <c r="G4252" s="2">
        <v>43346</v>
      </c>
      <c r="H4252" s="1">
        <v>43942</v>
      </c>
      <c r="I4252" s="1">
        <v>21971</v>
      </c>
    </row>
    <row r="4253" spans="1:9" x14ac:dyDescent="0.25">
      <c r="A4253" t="s">
        <v>16747</v>
      </c>
      <c r="B4253" t="s">
        <v>16748</v>
      </c>
      <c r="C4253" t="s">
        <v>4081</v>
      </c>
      <c r="D4253" t="s">
        <v>4080</v>
      </c>
      <c r="E4253" t="s">
        <v>14199</v>
      </c>
      <c r="F4253" t="s">
        <v>4</v>
      </c>
      <c r="G4253" s="2">
        <v>43346</v>
      </c>
      <c r="H4253" s="1">
        <v>64572</v>
      </c>
      <c r="I4253" s="1">
        <v>27120.240000000002</v>
      </c>
    </row>
    <row r="4254" spans="1:9" x14ac:dyDescent="0.25">
      <c r="A4254" t="s">
        <v>16745</v>
      </c>
      <c r="B4254" t="s">
        <v>16746</v>
      </c>
      <c r="C4254" t="s">
        <v>10512</v>
      </c>
      <c r="D4254" t="s">
        <v>10511</v>
      </c>
      <c r="E4254" t="s">
        <v>14199</v>
      </c>
      <c r="F4254" t="s">
        <v>42</v>
      </c>
      <c r="G4254" s="2">
        <v>43374</v>
      </c>
      <c r="H4254" s="1">
        <v>37412</v>
      </c>
      <c r="I4254" s="1">
        <v>15713.04</v>
      </c>
    </row>
    <row r="4255" spans="1:9" x14ac:dyDescent="0.25">
      <c r="A4255" t="s">
        <v>16743</v>
      </c>
      <c r="B4255" t="s">
        <v>16744</v>
      </c>
      <c r="C4255" t="s">
        <v>12626</v>
      </c>
      <c r="D4255" t="s">
        <v>12625</v>
      </c>
      <c r="E4255" t="s">
        <v>14199</v>
      </c>
      <c r="F4255" t="s">
        <v>42</v>
      </c>
      <c r="G4255" s="2">
        <v>43369</v>
      </c>
      <c r="H4255" s="1">
        <v>25747</v>
      </c>
      <c r="I4255" s="1">
        <v>12873.5</v>
      </c>
    </row>
    <row r="4256" spans="1:9" x14ac:dyDescent="0.25">
      <c r="A4256" t="s">
        <v>16741</v>
      </c>
      <c r="B4256" t="s">
        <v>16742</v>
      </c>
      <c r="C4256" t="s">
        <v>16740</v>
      </c>
      <c r="D4256" t="s">
        <v>16739</v>
      </c>
      <c r="E4256" t="s">
        <v>14199</v>
      </c>
      <c r="F4256" t="s">
        <v>42</v>
      </c>
      <c r="G4256" s="2">
        <v>43370</v>
      </c>
      <c r="H4256" s="1">
        <v>18249</v>
      </c>
      <c r="I4256" s="1">
        <v>9124.5</v>
      </c>
    </row>
    <row r="4257" spans="1:9" x14ac:dyDescent="0.25">
      <c r="A4257" t="s">
        <v>16737</v>
      </c>
      <c r="B4257" t="s">
        <v>16738</v>
      </c>
      <c r="C4257" t="s">
        <v>16736</v>
      </c>
      <c r="D4257" t="s">
        <v>16735</v>
      </c>
      <c r="E4257" t="s">
        <v>14199</v>
      </c>
      <c r="F4257" t="s">
        <v>42</v>
      </c>
      <c r="G4257" s="2">
        <v>43375</v>
      </c>
      <c r="H4257" s="1">
        <v>541028</v>
      </c>
      <c r="I4257" s="1">
        <v>235927.92</v>
      </c>
    </row>
    <row r="4258" spans="1:9" x14ac:dyDescent="0.25">
      <c r="A4258" t="s">
        <v>16733</v>
      </c>
      <c r="B4258" t="s">
        <v>16734</v>
      </c>
      <c r="C4258" t="s">
        <v>16732</v>
      </c>
      <c r="D4258" t="s">
        <v>16731</v>
      </c>
      <c r="E4258" t="s">
        <v>14199</v>
      </c>
      <c r="F4258" t="s">
        <v>42</v>
      </c>
      <c r="G4258" s="2">
        <v>43364</v>
      </c>
      <c r="H4258" s="1">
        <v>727449</v>
      </c>
      <c r="I4258" s="1">
        <v>323232.53000000003</v>
      </c>
    </row>
    <row r="4259" spans="1:9" x14ac:dyDescent="0.25">
      <c r="A4259" t="s">
        <v>16729</v>
      </c>
      <c r="B4259" t="s">
        <v>16730</v>
      </c>
      <c r="C4259" t="s">
        <v>5332</v>
      </c>
      <c r="D4259" t="s">
        <v>5331</v>
      </c>
      <c r="E4259" t="s">
        <v>14199</v>
      </c>
      <c r="F4259" t="s">
        <v>42</v>
      </c>
      <c r="G4259" s="2">
        <v>43374</v>
      </c>
      <c r="H4259" s="1">
        <v>9346</v>
      </c>
      <c r="I4259" s="1">
        <v>4673</v>
      </c>
    </row>
    <row r="4260" spans="1:9" x14ac:dyDescent="0.25">
      <c r="A4260" t="s">
        <v>16727</v>
      </c>
      <c r="B4260" t="s">
        <v>16728</v>
      </c>
      <c r="C4260" t="s">
        <v>12593</v>
      </c>
      <c r="D4260" t="s">
        <v>12592</v>
      </c>
      <c r="E4260" t="s">
        <v>14199</v>
      </c>
      <c r="F4260" t="s">
        <v>42</v>
      </c>
      <c r="G4260" s="2">
        <v>43369</v>
      </c>
      <c r="H4260" s="1">
        <v>38652</v>
      </c>
      <c r="I4260" s="1">
        <v>19326</v>
      </c>
    </row>
    <row r="4261" spans="1:9" x14ac:dyDescent="0.25">
      <c r="A4261" t="s">
        <v>16725</v>
      </c>
      <c r="B4261" t="s">
        <v>16726</v>
      </c>
      <c r="C4261" t="s">
        <v>16724</v>
      </c>
      <c r="D4261" t="s">
        <v>16723</v>
      </c>
      <c r="E4261" t="s">
        <v>14199</v>
      </c>
      <c r="F4261" t="s">
        <v>42</v>
      </c>
      <c r="G4261" s="2">
        <v>43339</v>
      </c>
      <c r="H4261" s="1">
        <v>32506</v>
      </c>
      <c r="I4261" s="1">
        <v>16253</v>
      </c>
    </row>
    <row r="4262" spans="1:9" x14ac:dyDescent="0.25">
      <c r="A4262" t="s">
        <v>16721</v>
      </c>
      <c r="B4262" t="s">
        <v>16722</v>
      </c>
      <c r="C4262" t="s">
        <v>16720</v>
      </c>
      <c r="D4262" t="s">
        <v>16719</v>
      </c>
      <c r="E4262" t="s">
        <v>14199</v>
      </c>
      <c r="F4262" t="s">
        <v>42</v>
      </c>
      <c r="G4262" s="2">
        <v>43364</v>
      </c>
      <c r="H4262" s="1">
        <v>427421</v>
      </c>
      <c r="I4262" s="1">
        <v>189168.23</v>
      </c>
    </row>
    <row r="4263" spans="1:9" x14ac:dyDescent="0.25">
      <c r="A4263" t="s">
        <v>16717</v>
      </c>
      <c r="B4263" t="s">
        <v>16718</v>
      </c>
      <c r="C4263" t="s">
        <v>16716</v>
      </c>
      <c r="D4263" t="s">
        <v>16715</v>
      </c>
      <c r="E4263" t="s">
        <v>14199</v>
      </c>
      <c r="F4263" t="s">
        <v>42</v>
      </c>
      <c r="G4263" s="2">
        <v>43368</v>
      </c>
      <c r="H4263" s="1">
        <v>441106</v>
      </c>
      <c r="I4263" s="1">
        <v>200183.19</v>
      </c>
    </row>
    <row r="4264" spans="1:9" x14ac:dyDescent="0.25">
      <c r="A4264" t="s">
        <v>16713</v>
      </c>
      <c r="B4264" t="s">
        <v>16714</v>
      </c>
      <c r="C4264" t="s">
        <v>16712</v>
      </c>
      <c r="D4264" t="s">
        <v>16711</v>
      </c>
      <c r="E4264" t="s">
        <v>14199</v>
      </c>
      <c r="F4264" t="s">
        <v>42</v>
      </c>
      <c r="G4264" s="2">
        <v>43367</v>
      </c>
      <c r="H4264" s="1">
        <v>359496</v>
      </c>
      <c r="I4264" s="1">
        <v>152054.96</v>
      </c>
    </row>
    <row r="4265" spans="1:9" x14ac:dyDescent="0.25">
      <c r="A4265" t="s">
        <v>16709</v>
      </c>
      <c r="B4265" t="s">
        <v>16710</v>
      </c>
      <c r="C4265" t="s">
        <v>16708</v>
      </c>
      <c r="D4265" t="s">
        <v>16707</v>
      </c>
      <c r="E4265" t="s">
        <v>14199</v>
      </c>
      <c r="F4265" t="s">
        <v>42</v>
      </c>
      <c r="G4265" s="2">
        <v>43367</v>
      </c>
      <c r="H4265" s="1">
        <v>49753</v>
      </c>
      <c r="I4265" s="1">
        <v>20896.259999999998</v>
      </c>
    </row>
    <row r="4266" spans="1:9" x14ac:dyDescent="0.25">
      <c r="A4266" t="s">
        <v>16705</v>
      </c>
      <c r="B4266" t="s">
        <v>16706</v>
      </c>
      <c r="C4266" t="s">
        <v>16704</v>
      </c>
      <c r="D4266" t="s">
        <v>16703</v>
      </c>
      <c r="E4266" t="s">
        <v>14199</v>
      </c>
      <c r="F4266" t="s">
        <v>4</v>
      </c>
      <c r="G4266" s="2">
        <v>43363</v>
      </c>
      <c r="H4266" s="1">
        <v>265725</v>
      </c>
      <c r="I4266" s="1">
        <v>132862.5</v>
      </c>
    </row>
    <row r="4267" spans="1:9" x14ac:dyDescent="0.25">
      <c r="A4267" t="s">
        <v>16701</v>
      </c>
      <c r="B4267" t="s">
        <v>16702</v>
      </c>
      <c r="C4267" t="s">
        <v>16700</v>
      </c>
      <c r="D4267" t="s">
        <v>16699</v>
      </c>
      <c r="E4267" t="s">
        <v>14199</v>
      </c>
      <c r="F4267" t="s">
        <v>42</v>
      </c>
      <c r="G4267" s="2">
        <v>43375</v>
      </c>
      <c r="H4267" s="1">
        <v>88155</v>
      </c>
      <c r="I4267" s="1">
        <v>44077.5</v>
      </c>
    </row>
    <row r="4268" spans="1:9" x14ac:dyDescent="0.25">
      <c r="A4268" t="s">
        <v>16697</v>
      </c>
      <c r="B4268" t="s">
        <v>16698</v>
      </c>
      <c r="C4268" t="s">
        <v>16696</v>
      </c>
      <c r="D4268" t="s">
        <v>16695</v>
      </c>
      <c r="E4268" t="s">
        <v>14199</v>
      </c>
      <c r="F4268" t="s">
        <v>42</v>
      </c>
      <c r="G4268" s="2">
        <v>43360</v>
      </c>
      <c r="H4268" s="1">
        <v>23246</v>
      </c>
      <c r="I4268" s="1">
        <v>9763.32</v>
      </c>
    </row>
    <row r="4269" spans="1:9" x14ac:dyDescent="0.25">
      <c r="A4269" t="s">
        <v>16693</v>
      </c>
      <c r="B4269" t="s">
        <v>16694</v>
      </c>
      <c r="C4269" t="s">
        <v>16692</v>
      </c>
      <c r="D4269" t="s">
        <v>16691</v>
      </c>
      <c r="E4269" t="s">
        <v>14199</v>
      </c>
      <c r="F4269" t="s">
        <v>42</v>
      </c>
      <c r="G4269" s="2">
        <v>43347</v>
      </c>
      <c r="H4269" s="1">
        <v>12311</v>
      </c>
      <c r="I4269" s="1">
        <v>5605.86</v>
      </c>
    </row>
    <row r="4270" spans="1:9" x14ac:dyDescent="0.25">
      <c r="A4270" t="s">
        <v>16689</v>
      </c>
      <c r="B4270" t="s">
        <v>16690</v>
      </c>
      <c r="C4270" t="s">
        <v>8096</v>
      </c>
      <c r="D4270" t="s">
        <v>8095</v>
      </c>
      <c r="E4270" t="s">
        <v>14199</v>
      </c>
      <c r="F4270" t="s">
        <v>42</v>
      </c>
      <c r="G4270" s="2">
        <v>43367</v>
      </c>
      <c r="H4270" s="1">
        <v>541283</v>
      </c>
      <c r="I4270" s="1">
        <v>237709.34</v>
      </c>
    </row>
    <row r="4271" spans="1:9" x14ac:dyDescent="0.25">
      <c r="A4271" t="s">
        <v>16687</v>
      </c>
      <c r="B4271" t="s">
        <v>16688</v>
      </c>
      <c r="C4271" t="s">
        <v>16686</v>
      </c>
      <c r="D4271" t="s">
        <v>16685</v>
      </c>
      <c r="E4271" t="s">
        <v>14199</v>
      </c>
      <c r="F4271" t="s">
        <v>42</v>
      </c>
      <c r="G4271" s="2">
        <v>43370</v>
      </c>
      <c r="H4271" s="1">
        <v>55885</v>
      </c>
      <c r="I4271" s="1">
        <v>27942.5</v>
      </c>
    </row>
    <row r="4272" spans="1:9" x14ac:dyDescent="0.25">
      <c r="A4272" t="s">
        <v>16683</v>
      </c>
      <c r="B4272" t="s">
        <v>16684</v>
      </c>
      <c r="C4272" t="s">
        <v>16682</v>
      </c>
      <c r="D4272" t="s">
        <v>16681</v>
      </c>
      <c r="E4272" t="s">
        <v>14199</v>
      </c>
      <c r="F4272" t="s">
        <v>42</v>
      </c>
      <c r="G4272" s="2">
        <v>43353</v>
      </c>
      <c r="H4272" s="1">
        <v>340629</v>
      </c>
      <c r="I4272" s="1">
        <v>154174.04</v>
      </c>
    </row>
    <row r="4273" spans="1:9" x14ac:dyDescent="0.25">
      <c r="A4273" t="s">
        <v>16679</v>
      </c>
      <c r="B4273" t="s">
        <v>16680</v>
      </c>
      <c r="C4273" t="s">
        <v>6613</v>
      </c>
      <c r="D4273" t="s">
        <v>6612</v>
      </c>
      <c r="E4273" t="s">
        <v>14199</v>
      </c>
      <c r="F4273" t="s">
        <v>42</v>
      </c>
      <c r="G4273" s="2">
        <v>43376</v>
      </c>
      <c r="H4273" s="1">
        <v>20547</v>
      </c>
      <c r="I4273" s="1">
        <v>10273.5</v>
      </c>
    </row>
    <row r="4274" spans="1:9" x14ac:dyDescent="0.25">
      <c r="A4274" t="s">
        <v>16677</v>
      </c>
      <c r="B4274" t="s">
        <v>16678</v>
      </c>
      <c r="C4274" t="s">
        <v>16676</v>
      </c>
      <c r="D4274" t="s">
        <v>16675</v>
      </c>
      <c r="E4274" t="s">
        <v>14199</v>
      </c>
      <c r="F4274" t="s">
        <v>42</v>
      </c>
      <c r="G4274" s="2">
        <v>43368</v>
      </c>
      <c r="H4274" s="1">
        <v>7280</v>
      </c>
      <c r="I4274" s="1">
        <v>3640</v>
      </c>
    </row>
    <row r="4275" spans="1:9" x14ac:dyDescent="0.25">
      <c r="A4275" t="s">
        <v>16673</v>
      </c>
      <c r="B4275" t="s">
        <v>16674</v>
      </c>
      <c r="C4275" t="s">
        <v>16672</v>
      </c>
      <c r="D4275" t="s">
        <v>16671</v>
      </c>
      <c r="E4275" t="s">
        <v>14199</v>
      </c>
      <c r="F4275" t="s">
        <v>42</v>
      </c>
      <c r="G4275" s="2">
        <v>43375</v>
      </c>
      <c r="H4275" s="1">
        <v>418378</v>
      </c>
      <c r="I4275" s="1">
        <v>184084.92</v>
      </c>
    </row>
    <row r="4276" spans="1:9" x14ac:dyDescent="0.25">
      <c r="A4276" t="s">
        <v>16669</v>
      </c>
      <c r="B4276" t="s">
        <v>16670</v>
      </c>
      <c r="C4276" t="s">
        <v>5736</v>
      </c>
      <c r="D4276" t="s">
        <v>5735</v>
      </c>
      <c r="E4276" t="s">
        <v>14199</v>
      </c>
      <c r="F4276" t="s">
        <v>42</v>
      </c>
      <c r="G4276" s="2">
        <v>43360</v>
      </c>
      <c r="H4276" s="1">
        <v>8633</v>
      </c>
      <c r="I4276" s="1">
        <v>4316.5</v>
      </c>
    </row>
    <row r="4277" spans="1:9" x14ac:dyDescent="0.25">
      <c r="A4277" t="s">
        <v>16667</v>
      </c>
      <c r="B4277" t="s">
        <v>16668</v>
      </c>
      <c r="C4277" t="s">
        <v>5584</v>
      </c>
      <c r="D4277" t="s">
        <v>5583</v>
      </c>
      <c r="E4277" t="s">
        <v>14199</v>
      </c>
      <c r="F4277" t="s">
        <v>42</v>
      </c>
      <c r="G4277" s="2">
        <v>43347</v>
      </c>
      <c r="H4277" s="1">
        <v>3435777</v>
      </c>
      <c r="I4277" s="1">
        <v>1800457.75</v>
      </c>
    </row>
    <row r="4278" spans="1:9" x14ac:dyDescent="0.25">
      <c r="A4278" t="s">
        <v>16665</v>
      </c>
      <c r="B4278" t="s">
        <v>16666</v>
      </c>
      <c r="C4278" t="s">
        <v>5256</v>
      </c>
      <c r="D4278" t="s">
        <v>5255</v>
      </c>
      <c r="E4278" t="s">
        <v>14199</v>
      </c>
      <c r="F4278" t="s">
        <v>4</v>
      </c>
      <c r="G4278" s="2">
        <v>43369</v>
      </c>
      <c r="H4278" s="1">
        <v>211080</v>
      </c>
      <c r="I4278" s="1">
        <v>235897.5</v>
      </c>
    </row>
    <row r="4279" spans="1:9" x14ac:dyDescent="0.25">
      <c r="A4279" t="s">
        <v>16663</v>
      </c>
      <c r="B4279" t="s">
        <v>16664</v>
      </c>
      <c r="C4279" t="s">
        <v>7913</v>
      </c>
      <c r="D4279" t="s">
        <v>16662</v>
      </c>
      <c r="E4279" t="s">
        <v>14199</v>
      </c>
      <c r="F4279" t="s">
        <v>42</v>
      </c>
      <c r="G4279" s="2">
        <v>43369</v>
      </c>
      <c r="H4279" s="1">
        <v>9202</v>
      </c>
      <c r="I4279" s="1">
        <v>4601</v>
      </c>
    </row>
    <row r="4280" spans="1:9" x14ac:dyDescent="0.25">
      <c r="A4280" t="s">
        <v>16660</v>
      </c>
      <c r="B4280" t="s">
        <v>16661</v>
      </c>
      <c r="C4280" t="s">
        <v>16659</v>
      </c>
      <c r="D4280" t="s">
        <v>16658</v>
      </c>
      <c r="E4280" t="s">
        <v>14199</v>
      </c>
      <c r="F4280" t="s">
        <v>42</v>
      </c>
      <c r="G4280" s="2">
        <v>43339</v>
      </c>
      <c r="H4280" s="1">
        <v>149586</v>
      </c>
      <c r="I4280" s="1">
        <v>62826.12</v>
      </c>
    </row>
    <row r="4281" spans="1:9" x14ac:dyDescent="0.25">
      <c r="A4281" t="s">
        <v>16656</v>
      </c>
      <c r="B4281" t="s">
        <v>16657</v>
      </c>
      <c r="C4281" t="s">
        <v>16655</v>
      </c>
      <c r="D4281" t="s">
        <v>16654</v>
      </c>
      <c r="E4281" t="s">
        <v>14199</v>
      </c>
      <c r="F4281" t="s">
        <v>42</v>
      </c>
      <c r="G4281" s="2">
        <v>43250</v>
      </c>
      <c r="H4281" s="1">
        <v>112075</v>
      </c>
      <c r="I4281" s="1">
        <v>55166.9</v>
      </c>
    </row>
    <row r="4282" spans="1:9" x14ac:dyDescent="0.25">
      <c r="A4282" t="s">
        <v>16652</v>
      </c>
      <c r="B4282" t="s">
        <v>16653</v>
      </c>
      <c r="C4282" t="s">
        <v>16651</v>
      </c>
      <c r="D4282" t="s">
        <v>16650</v>
      </c>
      <c r="E4282" t="s">
        <v>14199</v>
      </c>
      <c r="F4282" t="s">
        <v>4</v>
      </c>
      <c r="G4282" s="2">
        <v>43367</v>
      </c>
      <c r="H4282" s="1">
        <v>56485</v>
      </c>
      <c r="I4282" s="1">
        <v>28242.5</v>
      </c>
    </row>
    <row r="4283" spans="1:9" x14ac:dyDescent="0.25">
      <c r="A4283" t="s">
        <v>16648</v>
      </c>
      <c r="B4283" t="s">
        <v>16649</v>
      </c>
      <c r="C4283" t="s">
        <v>16647</v>
      </c>
      <c r="D4283" t="s">
        <v>16646</v>
      </c>
      <c r="E4283" t="s">
        <v>14199</v>
      </c>
      <c r="F4283" t="s">
        <v>42</v>
      </c>
      <c r="G4283" s="2">
        <v>43368</v>
      </c>
      <c r="H4283" s="1">
        <v>15590</v>
      </c>
      <c r="I4283" s="1">
        <v>7795</v>
      </c>
    </row>
    <row r="4284" spans="1:9" x14ac:dyDescent="0.25">
      <c r="A4284" t="s">
        <v>16644</v>
      </c>
      <c r="B4284" t="s">
        <v>16645</v>
      </c>
      <c r="C4284" t="s">
        <v>899</v>
      </c>
      <c r="D4284" t="s">
        <v>898</v>
      </c>
      <c r="E4284" t="s">
        <v>14199</v>
      </c>
      <c r="F4284" t="s">
        <v>42</v>
      </c>
      <c r="G4284" s="2">
        <v>43381</v>
      </c>
      <c r="H4284" s="1">
        <v>278803</v>
      </c>
      <c r="I4284" s="1">
        <v>121965.57</v>
      </c>
    </row>
    <row r="4285" spans="1:9" x14ac:dyDescent="0.25">
      <c r="A4285" t="s">
        <v>16642</v>
      </c>
      <c r="B4285" t="s">
        <v>16643</v>
      </c>
      <c r="C4285" t="s">
        <v>16641</v>
      </c>
      <c r="D4285" t="s">
        <v>16640</v>
      </c>
      <c r="E4285" t="s">
        <v>14199</v>
      </c>
      <c r="F4285" t="s">
        <v>42</v>
      </c>
      <c r="G4285" s="2">
        <v>43381</v>
      </c>
      <c r="H4285" s="1">
        <v>124987</v>
      </c>
      <c r="I4285" s="1">
        <v>62493.5</v>
      </c>
    </row>
    <row r="4286" spans="1:9" x14ac:dyDescent="0.25">
      <c r="A4286" t="s">
        <v>16638</v>
      </c>
      <c r="B4286" t="s">
        <v>16639</v>
      </c>
      <c r="C4286" t="s">
        <v>10036</v>
      </c>
      <c r="D4286" t="s">
        <v>10035</v>
      </c>
      <c r="E4286" t="s">
        <v>14199</v>
      </c>
      <c r="F4286" t="s">
        <v>42</v>
      </c>
      <c r="G4286" s="2">
        <v>43361</v>
      </c>
      <c r="H4286" s="1">
        <v>17032</v>
      </c>
      <c r="I4286" s="1">
        <v>8516</v>
      </c>
    </row>
    <row r="4287" spans="1:9" x14ac:dyDescent="0.25">
      <c r="A4287" t="s">
        <v>16636</v>
      </c>
      <c r="B4287" t="s">
        <v>16637</v>
      </c>
      <c r="C4287" t="s">
        <v>16635</v>
      </c>
      <c r="D4287" t="s">
        <v>16634</v>
      </c>
      <c r="E4287" t="s">
        <v>14199</v>
      </c>
      <c r="F4287" t="s">
        <v>42</v>
      </c>
      <c r="G4287" s="2">
        <v>43122</v>
      </c>
      <c r="H4287" s="1">
        <v>204036</v>
      </c>
      <c r="I4287" s="1">
        <v>83782.3</v>
      </c>
    </row>
    <row r="4288" spans="1:9" x14ac:dyDescent="0.25">
      <c r="A4288" t="s">
        <v>16632</v>
      </c>
      <c r="B4288" t="s">
        <v>16633</v>
      </c>
      <c r="C4288" t="s">
        <v>16631</v>
      </c>
      <c r="D4288" t="s">
        <v>16630</v>
      </c>
      <c r="E4288" t="s">
        <v>14199</v>
      </c>
      <c r="F4288" t="s">
        <v>4</v>
      </c>
      <c r="G4288" s="2">
        <v>43361</v>
      </c>
      <c r="H4288" s="1">
        <v>20309</v>
      </c>
      <c r="I4288" s="1">
        <v>10154.5</v>
      </c>
    </row>
    <row r="4289" spans="1:9" x14ac:dyDescent="0.25">
      <c r="A4289" t="s">
        <v>16628</v>
      </c>
      <c r="B4289" t="s">
        <v>16629</v>
      </c>
      <c r="C4289" t="s">
        <v>16627</v>
      </c>
      <c r="D4289" t="s">
        <v>16626</v>
      </c>
      <c r="E4289" t="s">
        <v>14199</v>
      </c>
      <c r="F4289" t="s">
        <v>42</v>
      </c>
      <c r="G4289" s="2">
        <v>43116</v>
      </c>
      <c r="H4289" s="1">
        <v>40504</v>
      </c>
      <c r="I4289" s="1">
        <v>20252</v>
      </c>
    </row>
    <row r="4290" spans="1:9" x14ac:dyDescent="0.25">
      <c r="A4290" t="s">
        <v>16624</v>
      </c>
      <c r="B4290" t="s">
        <v>16625</v>
      </c>
      <c r="C4290" t="s">
        <v>16623</v>
      </c>
      <c r="D4290" t="s">
        <v>16622</v>
      </c>
      <c r="E4290" t="s">
        <v>14199</v>
      </c>
      <c r="F4290" t="s">
        <v>42</v>
      </c>
      <c r="G4290" s="2">
        <v>43158</v>
      </c>
      <c r="H4290" s="1">
        <v>17157</v>
      </c>
      <c r="I4290" s="1">
        <v>8578.5</v>
      </c>
    </row>
    <row r="4291" spans="1:9" x14ac:dyDescent="0.25">
      <c r="A4291" t="s">
        <v>16620</v>
      </c>
      <c r="B4291" t="s">
        <v>16621</v>
      </c>
      <c r="C4291" t="s">
        <v>13139</v>
      </c>
      <c r="D4291" t="s">
        <v>13138</v>
      </c>
      <c r="E4291" t="s">
        <v>14199</v>
      </c>
      <c r="F4291" t="s">
        <v>4</v>
      </c>
      <c r="G4291" s="2">
        <v>43376</v>
      </c>
      <c r="H4291" s="1">
        <v>12385</v>
      </c>
      <c r="I4291" s="1">
        <v>6192.5</v>
      </c>
    </row>
    <row r="4292" spans="1:9" x14ac:dyDescent="0.25">
      <c r="A4292" t="s">
        <v>16618</v>
      </c>
      <c r="B4292" t="s">
        <v>16619</v>
      </c>
      <c r="C4292" t="s">
        <v>3619</v>
      </c>
      <c r="D4292" t="s">
        <v>16617</v>
      </c>
      <c r="E4292" t="s">
        <v>14199</v>
      </c>
      <c r="F4292" t="s">
        <v>42</v>
      </c>
      <c r="G4292" s="2">
        <v>43353</v>
      </c>
      <c r="H4292" s="1">
        <v>172626</v>
      </c>
      <c r="I4292" s="1">
        <v>94944.3</v>
      </c>
    </row>
    <row r="4293" spans="1:9" x14ac:dyDescent="0.25">
      <c r="A4293" t="s">
        <v>16615</v>
      </c>
      <c r="B4293" t="s">
        <v>16616</v>
      </c>
      <c r="C4293" t="s">
        <v>16614</v>
      </c>
      <c r="D4293" t="s">
        <v>16613</v>
      </c>
      <c r="E4293" t="s">
        <v>14199</v>
      </c>
      <c r="F4293" t="s">
        <v>42</v>
      </c>
      <c r="G4293" s="2">
        <v>43392</v>
      </c>
      <c r="H4293" s="1">
        <v>124818</v>
      </c>
      <c r="I4293" s="1">
        <v>68314.240000000005</v>
      </c>
    </row>
    <row r="4294" spans="1:9" x14ac:dyDescent="0.25">
      <c r="A4294" t="s">
        <v>16611</v>
      </c>
      <c r="B4294" t="s">
        <v>16612</v>
      </c>
      <c r="C4294" t="s">
        <v>16610</v>
      </c>
      <c r="D4294" t="s">
        <v>16609</v>
      </c>
      <c r="E4294" t="s">
        <v>14199</v>
      </c>
      <c r="F4294" t="s">
        <v>42</v>
      </c>
      <c r="G4294" s="2">
        <v>43350</v>
      </c>
      <c r="H4294" s="1">
        <v>15703</v>
      </c>
      <c r="I4294" s="1">
        <v>6873.02</v>
      </c>
    </row>
    <row r="4295" spans="1:9" x14ac:dyDescent="0.25">
      <c r="A4295" t="s">
        <v>16607</v>
      </c>
      <c r="B4295" t="s">
        <v>16608</v>
      </c>
      <c r="C4295" t="s">
        <v>16606</v>
      </c>
      <c r="D4295" t="s">
        <v>16605</v>
      </c>
      <c r="E4295" t="s">
        <v>14199</v>
      </c>
      <c r="F4295" t="s">
        <v>42</v>
      </c>
      <c r="G4295" s="2">
        <v>43411</v>
      </c>
      <c r="H4295" s="1">
        <v>13044</v>
      </c>
      <c r="I4295" s="1">
        <v>6522</v>
      </c>
    </row>
    <row r="4296" spans="1:9" x14ac:dyDescent="0.25">
      <c r="A4296" t="s">
        <v>16603</v>
      </c>
      <c r="B4296" t="s">
        <v>16604</v>
      </c>
      <c r="C4296" t="s">
        <v>16602</v>
      </c>
      <c r="D4296" t="s">
        <v>16601</v>
      </c>
      <c r="E4296" t="s">
        <v>14199</v>
      </c>
      <c r="F4296" t="s">
        <v>42</v>
      </c>
      <c r="G4296" s="2">
        <v>43369</v>
      </c>
      <c r="H4296" s="1">
        <v>80584</v>
      </c>
      <c r="I4296" s="1">
        <v>36306.720000000001</v>
      </c>
    </row>
    <row r="4297" spans="1:9" x14ac:dyDescent="0.25">
      <c r="A4297" t="s">
        <v>16599</v>
      </c>
      <c r="B4297" t="s">
        <v>16600</v>
      </c>
      <c r="C4297" t="s">
        <v>11969</v>
      </c>
      <c r="D4297" t="s">
        <v>11968</v>
      </c>
      <c r="E4297" t="s">
        <v>14199</v>
      </c>
      <c r="F4297" t="s">
        <v>42</v>
      </c>
      <c r="G4297" s="2">
        <v>43369</v>
      </c>
      <c r="H4297" s="1">
        <v>40523</v>
      </c>
      <c r="I4297" s="1">
        <v>18571.080000000002</v>
      </c>
    </row>
    <row r="4298" spans="1:9" x14ac:dyDescent="0.25">
      <c r="A4298" t="s">
        <v>16597</v>
      </c>
      <c r="B4298" t="s">
        <v>16598</v>
      </c>
      <c r="C4298" t="s">
        <v>6171</v>
      </c>
      <c r="D4298" t="s">
        <v>6170</v>
      </c>
      <c r="E4298" t="s">
        <v>14199</v>
      </c>
      <c r="F4298" t="s">
        <v>4</v>
      </c>
      <c r="G4298" s="2">
        <v>43369</v>
      </c>
      <c r="H4298" s="1">
        <v>434488</v>
      </c>
      <c r="I4298" s="1">
        <v>191744.86</v>
      </c>
    </row>
    <row r="4299" spans="1:9" x14ac:dyDescent="0.25">
      <c r="A4299" t="s">
        <v>16595</v>
      </c>
      <c r="B4299" t="s">
        <v>16596</v>
      </c>
      <c r="C4299" t="s">
        <v>16594</v>
      </c>
      <c r="D4299" t="s">
        <v>16593</v>
      </c>
      <c r="E4299" t="s">
        <v>14199</v>
      </c>
      <c r="F4299" t="s">
        <v>42</v>
      </c>
      <c r="G4299" s="2">
        <v>43339</v>
      </c>
      <c r="H4299" s="1">
        <v>29955</v>
      </c>
      <c r="I4299" s="1">
        <v>12581.1</v>
      </c>
    </row>
    <row r="4300" spans="1:9" x14ac:dyDescent="0.25">
      <c r="A4300" t="s">
        <v>16591</v>
      </c>
      <c r="B4300" t="s">
        <v>16592</v>
      </c>
      <c r="C4300" t="s">
        <v>16590</v>
      </c>
      <c r="D4300" t="s">
        <v>16589</v>
      </c>
      <c r="E4300" t="s">
        <v>14199</v>
      </c>
      <c r="F4300" t="s">
        <v>42</v>
      </c>
      <c r="G4300" s="2">
        <v>43347</v>
      </c>
      <c r="H4300" s="1">
        <v>18313</v>
      </c>
      <c r="I4300" s="1">
        <v>7691.46</v>
      </c>
    </row>
    <row r="4301" spans="1:9" x14ac:dyDescent="0.25">
      <c r="A4301" t="s">
        <v>16587</v>
      </c>
      <c r="B4301" t="s">
        <v>16588</v>
      </c>
      <c r="C4301" t="s">
        <v>2938</v>
      </c>
      <c r="D4301" t="s">
        <v>2937</v>
      </c>
      <c r="E4301" t="s">
        <v>14199</v>
      </c>
      <c r="F4301" t="s">
        <v>42</v>
      </c>
      <c r="G4301" s="2">
        <v>43347</v>
      </c>
      <c r="H4301" s="1">
        <v>45683</v>
      </c>
      <c r="I4301" s="1">
        <v>22841.5</v>
      </c>
    </row>
    <row r="4302" spans="1:9" x14ac:dyDescent="0.25">
      <c r="A4302" t="s">
        <v>16585</v>
      </c>
      <c r="B4302" t="s">
        <v>16586</v>
      </c>
      <c r="C4302" t="s">
        <v>16584</v>
      </c>
      <c r="D4302" t="s">
        <v>16583</v>
      </c>
      <c r="E4302" t="s">
        <v>14199</v>
      </c>
      <c r="F4302" t="s">
        <v>42</v>
      </c>
      <c r="G4302" s="2">
        <v>43347</v>
      </c>
      <c r="H4302" s="1">
        <v>309377</v>
      </c>
      <c r="I4302" s="1">
        <v>129938.34</v>
      </c>
    </row>
    <row r="4303" spans="1:9" x14ac:dyDescent="0.25">
      <c r="A4303" t="s">
        <v>16581</v>
      </c>
      <c r="B4303" t="s">
        <v>16582</v>
      </c>
      <c r="C4303" t="s">
        <v>16580</v>
      </c>
      <c r="D4303" t="s">
        <v>16579</v>
      </c>
      <c r="E4303" t="s">
        <v>14199</v>
      </c>
      <c r="F4303" t="s">
        <v>42</v>
      </c>
      <c r="G4303" s="2">
        <v>43362</v>
      </c>
      <c r="H4303" s="1">
        <v>105896</v>
      </c>
      <c r="I4303" s="1">
        <v>49733.77</v>
      </c>
    </row>
    <row r="4304" spans="1:9" x14ac:dyDescent="0.25">
      <c r="A4304" t="s">
        <v>16577</v>
      </c>
      <c r="B4304" t="s">
        <v>16578</v>
      </c>
      <c r="C4304" t="s">
        <v>2439</v>
      </c>
      <c r="D4304" t="s">
        <v>2438</v>
      </c>
      <c r="E4304" t="s">
        <v>14199</v>
      </c>
      <c r="F4304" t="s">
        <v>42</v>
      </c>
      <c r="G4304" s="2">
        <v>43349</v>
      </c>
      <c r="H4304" s="1">
        <v>434782</v>
      </c>
      <c r="I4304" s="1">
        <v>182608.44</v>
      </c>
    </row>
    <row r="4305" spans="1:9" x14ac:dyDescent="0.25">
      <c r="A4305" t="s">
        <v>16575</v>
      </c>
      <c r="B4305" t="s">
        <v>16576</v>
      </c>
      <c r="C4305" t="s">
        <v>16574</v>
      </c>
      <c r="D4305" t="s">
        <v>16573</v>
      </c>
      <c r="E4305" t="s">
        <v>14199</v>
      </c>
      <c r="F4305" t="s">
        <v>42</v>
      </c>
      <c r="G4305" s="2">
        <v>43349</v>
      </c>
      <c r="H4305" s="1">
        <v>172999</v>
      </c>
      <c r="I4305" s="1">
        <v>90746.48</v>
      </c>
    </row>
    <row r="4306" spans="1:9" x14ac:dyDescent="0.25">
      <c r="A4306" t="s">
        <v>16571</v>
      </c>
      <c r="B4306" t="s">
        <v>16572</v>
      </c>
      <c r="C4306" t="s">
        <v>16570</v>
      </c>
      <c r="D4306" t="s">
        <v>16569</v>
      </c>
      <c r="E4306" t="s">
        <v>14199</v>
      </c>
      <c r="F4306" t="s">
        <v>4</v>
      </c>
      <c r="G4306" s="2">
        <v>43362</v>
      </c>
      <c r="H4306" s="1">
        <v>13297</v>
      </c>
      <c r="I4306" s="1">
        <v>6226.74</v>
      </c>
    </row>
    <row r="4307" spans="1:9" x14ac:dyDescent="0.25">
      <c r="A4307" t="s">
        <v>16567</v>
      </c>
      <c r="B4307" t="s">
        <v>16568</v>
      </c>
      <c r="C4307" t="s">
        <v>75</v>
      </c>
      <c r="D4307" t="s">
        <v>74</v>
      </c>
      <c r="E4307" t="s">
        <v>14199</v>
      </c>
      <c r="F4307" t="s">
        <v>42</v>
      </c>
      <c r="G4307" s="2">
        <v>43349</v>
      </c>
      <c r="H4307" s="1">
        <v>17633</v>
      </c>
      <c r="I4307" s="1">
        <v>8816.5</v>
      </c>
    </row>
    <row r="4308" spans="1:9" x14ac:dyDescent="0.25">
      <c r="A4308" t="s">
        <v>16565</v>
      </c>
      <c r="B4308" t="s">
        <v>16566</v>
      </c>
      <c r="C4308" t="s">
        <v>16564</v>
      </c>
      <c r="D4308" t="s">
        <v>16563</v>
      </c>
      <c r="E4308" t="s">
        <v>14199</v>
      </c>
      <c r="F4308" t="s">
        <v>42</v>
      </c>
      <c r="G4308" s="2">
        <v>43364</v>
      </c>
      <c r="H4308" s="1">
        <v>30691</v>
      </c>
      <c r="I4308" s="1">
        <v>15345.5</v>
      </c>
    </row>
    <row r="4309" spans="1:9" x14ac:dyDescent="0.25">
      <c r="A4309" t="s">
        <v>16561</v>
      </c>
      <c r="B4309" t="s">
        <v>16562</v>
      </c>
      <c r="C4309" t="s">
        <v>16560</v>
      </c>
      <c r="D4309" t="s">
        <v>16559</v>
      </c>
      <c r="E4309" t="s">
        <v>14199</v>
      </c>
      <c r="F4309" t="s">
        <v>42</v>
      </c>
      <c r="G4309" s="2">
        <v>43438</v>
      </c>
      <c r="H4309" s="1">
        <v>12206</v>
      </c>
      <c r="I4309" s="1">
        <v>6103</v>
      </c>
    </row>
    <row r="4310" spans="1:9" x14ac:dyDescent="0.25">
      <c r="A4310" t="s">
        <v>16557</v>
      </c>
      <c r="B4310" t="s">
        <v>16558</v>
      </c>
      <c r="C4310" t="s">
        <v>6511</v>
      </c>
      <c r="D4310" t="s">
        <v>6510</v>
      </c>
      <c r="E4310" t="s">
        <v>14199</v>
      </c>
      <c r="F4310" t="s">
        <v>42</v>
      </c>
      <c r="G4310" s="2">
        <v>43438</v>
      </c>
      <c r="H4310" s="1">
        <v>231259</v>
      </c>
      <c r="I4310" s="1">
        <v>107273.34</v>
      </c>
    </row>
    <row r="4311" spans="1:9" x14ac:dyDescent="0.25">
      <c r="A4311" t="s">
        <v>16555</v>
      </c>
      <c r="B4311" t="s">
        <v>16556</v>
      </c>
      <c r="C4311" t="s">
        <v>16554</v>
      </c>
      <c r="D4311" t="s">
        <v>16553</v>
      </c>
      <c r="E4311" t="s">
        <v>14199</v>
      </c>
      <c r="F4311" t="s">
        <v>4</v>
      </c>
      <c r="G4311" s="2">
        <v>43364</v>
      </c>
      <c r="H4311" s="1">
        <v>22582</v>
      </c>
      <c r="I4311" s="1">
        <v>11291</v>
      </c>
    </row>
    <row r="4312" spans="1:9" x14ac:dyDescent="0.25">
      <c r="A4312" t="s">
        <v>16551</v>
      </c>
      <c r="B4312" t="s">
        <v>16552</v>
      </c>
      <c r="C4312" t="s">
        <v>16550</v>
      </c>
      <c r="D4312" t="s">
        <v>16549</v>
      </c>
      <c r="E4312" t="s">
        <v>14199</v>
      </c>
      <c r="F4312" t="s">
        <v>42</v>
      </c>
      <c r="G4312" s="2">
        <v>43364</v>
      </c>
      <c r="H4312" s="1">
        <v>38709</v>
      </c>
      <c r="I4312" s="1">
        <v>16932.61</v>
      </c>
    </row>
    <row r="4313" spans="1:9" x14ac:dyDescent="0.25">
      <c r="A4313" t="s">
        <v>16547</v>
      </c>
      <c r="B4313" t="s">
        <v>16548</v>
      </c>
      <c r="C4313" t="s">
        <v>16546</v>
      </c>
      <c r="D4313" t="s">
        <v>16545</v>
      </c>
      <c r="E4313" t="s">
        <v>14199</v>
      </c>
      <c r="F4313" t="s">
        <v>42</v>
      </c>
      <c r="G4313" s="2">
        <v>43364</v>
      </c>
      <c r="H4313" s="1">
        <v>21888</v>
      </c>
      <c r="I4313" s="1">
        <v>10944</v>
      </c>
    </row>
    <row r="4314" spans="1:9" x14ac:dyDescent="0.25">
      <c r="A4314" t="s">
        <v>16543</v>
      </c>
      <c r="B4314" t="s">
        <v>16544</v>
      </c>
      <c r="C4314" t="s">
        <v>1753</v>
      </c>
      <c r="D4314" t="s">
        <v>1752</v>
      </c>
      <c r="E4314" t="s">
        <v>14199</v>
      </c>
      <c r="F4314" t="s">
        <v>42</v>
      </c>
      <c r="G4314" s="2">
        <v>43364</v>
      </c>
      <c r="H4314" s="1">
        <v>315040</v>
      </c>
      <c r="I4314" s="1">
        <v>144052.16</v>
      </c>
    </row>
    <row r="4315" spans="1:9" x14ac:dyDescent="0.25">
      <c r="A4315" t="s">
        <v>16541</v>
      </c>
      <c r="B4315" t="s">
        <v>16542</v>
      </c>
      <c r="C4315" t="s">
        <v>5969</v>
      </c>
      <c r="D4315" t="s">
        <v>5968</v>
      </c>
      <c r="E4315" t="s">
        <v>14199</v>
      </c>
      <c r="F4315" t="s">
        <v>42</v>
      </c>
      <c r="G4315" s="2">
        <v>43224</v>
      </c>
      <c r="H4315" s="1">
        <v>983218</v>
      </c>
      <c r="I4315" s="1">
        <v>423226.5</v>
      </c>
    </row>
    <row r="4316" spans="1:9" x14ac:dyDescent="0.25">
      <c r="A4316" t="s">
        <v>16539</v>
      </c>
      <c r="B4316" t="s">
        <v>16540</v>
      </c>
      <c r="C4316" t="s">
        <v>16538</v>
      </c>
      <c r="D4316" t="s">
        <v>16537</v>
      </c>
      <c r="E4316" t="s">
        <v>14199</v>
      </c>
      <c r="F4316" t="s">
        <v>4</v>
      </c>
      <c r="G4316" s="2">
        <v>43364</v>
      </c>
      <c r="H4316" s="1">
        <v>2372816</v>
      </c>
      <c r="I4316" s="1">
        <v>1246645.31</v>
      </c>
    </row>
    <row r="4317" spans="1:9" x14ac:dyDescent="0.25">
      <c r="A4317" t="s">
        <v>16535</v>
      </c>
      <c r="B4317" t="s">
        <v>16536</v>
      </c>
      <c r="C4317" t="s">
        <v>8329</v>
      </c>
      <c r="D4317" t="s">
        <v>8328</v>
      </c>
      <c r="E4317" t="s">
        <v>14199</v>
      </c>
      <c r="F4317" t="s">
        <v>42</v>
      </c>
      <c r="G4317" s="2">
        <v>43375</v>
      </c>
      <c r="H4317" s="1">
        <v>62327</v>
      </c>
      <c r="I4317" s="1">
        <v>26177.34</v>
      </c>
    </row>
    <row r="4318" spans="1:9" x14ac:dyDescent="0.25">
      <c r="A4318" t="s">
        <v>16533</v>
      </c>
      <c r="B4318" t="s">
        <v>16534</v>
      </c>
      <c r="C4318" t="s">
        <v>16532</v>
      </c>
      <c r="D4318" t="s">
        <v>16531</v>
      </c>
      <c r="E4318" t="s">
        <v>14199</v>
      </c>
      <c r="F4318" t="s">
        <v>42</v>
      </c>
      <c r="G4318" s="2">
        <v>43364</v>
      </c>
      <c r="H4318" s="1">
        <v>227183</v>
      </c>
      <c r="I4318" s="1">
        <v>102013.9</v>
      </c>
    </row>
    <row r="4319" spans="1:9" x14ac:dyDescent="0.25">
      <c r="A4319" t="s">
        <v>16529</v>
      </c>
      <c r="B4319" t="s">
        <v>16530</v>
      </c>
      <c r="C4319" t="s">
        <v>16528</v>
      </c>
      <c r="D4319" t="s">
        <v>16527</v>
      </c>
      <c r="E4319" t="s">
        <v>14199</v>
      </c>
      <c r="F4319" t="s">
        <v>42</v>
      </c>
      <c r="G4319" s="2">
        <v>43410</v>
      </c>
      <c r="H4319" s="1">
        <v>27562</v>
      </c>
      <c r="I4319" s="1">
        <v>13781</v>
      </c>
    </row>
    <row r="4320" spans="1:9" x14ac:dyDescent="0.25">
      <c r="A4320" t="s">
        <v>16525</v>
      </c>
      <c r="B4320" t="s">
        <v>16526</v>
      </c>
      <c r="C4320" t="s">
        <v>16524</v>
      </c>
      <c r="D4320" t="s">
        <v>16523</v>
      </c>
      <c r="E4320" t="s">
        <v>14199</v>
      </c>
      <c r="F4320" t="s">
        <v>42</v>
      </c>
      <c r="G4320" s="2">
        <v>43377</v>
      </c>
      <c r="H4320" s="1">
        <v>1208346</v>
      </c>
      <c r="I4320" s="1">
        <v>554111.36</v>
      </c>
    </row>
    <row r="4321" spans="1:9" x14ac:dyDescent="0.25">
      <c r="A4321" t="s">
        <v>16521</v>
      </c>
      <c r="B4321" t="s">
        <v>16522</v>
      </c>
      <c r="C4321" t="s">
        <v>555</v>
      </c>
      <c r="D4321" t="s">
        <v>554</v>
      </c>
      <c r="E4321" t="s">
        <v>14199</v>
      </c>
      <c r="F4321" t="s">
        <v>42</v>
      </c>
      <c r="G4321" s="2">
        <v>43375</v>
      </c>
      <c r="H4321" s="1">
        <v>24104</v>
      </c>
      <c r="I4321" s="1">
        <v>12052</v>
      </c>
    </row>
    <row r="4322" spans="1:9" x14ac:dyDescent="0.25">
      <c r="A4322" t="s">
        <v>16519</v>
      </c>
      <c r="B4322" t="s">
        <v>16520</v>
      </c>
      <c r="C4322" t="s">
        <v>16518</v>
      </c>
      <c r="D4322" t="s">
        <v>16517</v>
      </c>
      <c r="E4322" t="s">
        <v>14199</v>
      </c>
      <c r="F4322" t="s">
        <v>4</v>
      </c>
      <c r="G4322" s="2">
        <v>43349</v>
      </c>
      <c r="H4322" s="1">
        <v>17278</v>
      </c>
      <c r="I4322" s="1">
        <v>8639</v>
      </c>
    </row>
    <row r="4323" spans="1:9" x14ac:dyDescent="0.25">
      <c r="A4323" t="s">
        <v>16515</v>
      </c>
      <c r="B4323" t="s">
        <v>16516</v>
      </c>
      <c r="C4323" t="s">
        <v>16514</v>
      </c>
      <c r="D4323" t="s">
        <v>16513</v>
      </c>
      <c r="E4323" t="s">
        <v>14199</v>
      </c>
      <c r="F4323" t="s">
        <v>4</v>
      </c>
      <c r="G4323" s="2">
        <v>43367</v>
      </c>
      <c r="H4323" s="1">
        <v>51642</v>
      </c>
      <c r="I4323" s="1">
        <v>25821</v>
      </c>
    </row>
    <row r="4324" spans="1:9" x14ac:dyDescent="0.25">
      <c r="A4324" t="s">
        <v>16511</v>
      </c>
      <c r="B4324" t="s">
        <v>16512</v>
      </c>
      <c r="C4324" t="s">
        <v>8028</v>
      </c>
      <c r="D4324" t="s">
        <v>8027</v>
      </c>
      <c r="E4324" t="s">
        <v>14199</v>
      </c>
      <c r="F4324" t="s">
        <v>42</v>
      </c>
      <c r="G4324" s="2">
        <v>43411</v>
      </c>
      <c r="H4324" s="1">
        <v>44230</v>
      </c>
      <c r="I4324" s="1">
        <v>25229.95</v>
      </c>
    </row>
    <row r="4325" spans="1:9" x14ac:dyDescent="0.25">
      <c r="A4325" t="s">
        <v>16509</v>
      </c>
      <c r="B4325" t="s">
        <v>16510</v>
      </c>
      <c r="C4325" t="s">
        <v>16508</v>
      </c>
      <c r="D4325" t="s">
        <v>16507</v>
      </c>
      <c r="E4325" t="s">
        <v>14199</v>
      </c>
      <c r="F4325" t="s">
        <v>42</v>
      </c>
      <c r="G4325" s="2">
        <v>43384</v>
      </c>
      <c r="H4325" s="1">
        <v>4652</v>
      </c>
      <c r="I4325" s="1">
        <v>2326</v>
      </c>
    </row>
    <row r="4326" spans="1:9" x14ac:dyDescent="0.25">
      <c r="A4326" t="s">
        <v>16505</v>
      </c>
      <c r="B4326" t="s">
        <v>16506</v>
      </c>
      <c r="C4326" t="s">
        <v>16504</v>
      </c>
      <c r="D4326" t="s">
        <v>16503</v>
      </c>
      <c r="E4326" t="s">
        <v>14199</v>
      </c>
      <c r="F4326" t="s">
        <v>4</v>
      </c>
      <c r="G4326" s="2">
        <v>43349</v>
      </c>
      <c r="H4326" s="1">
        <v>50965</v>
      </c>
      <c r="I4326" s="1">
        <v>25482.5</v>
      </c>
    </row>
    <row r="4327" spans="1:9" x14ac:dyDescent="0.25">
      <c r="A4327" t="s">
        <v>16501</v>
      </c>
      <c r="B4327" t="s">
        <v>16502</v>
      </c>
      <c r="C4327" t="s">
        <v>11255</v>
      </c>
      <c r="D4327" t="s">
        <v>11254</v>
      </c>
      <c r="E4327" t="s">
        <v>14199</v>
      </c>
      <c r="F4327" t="s">
        <v>42</v>
      </c>
      <c r="G4327" s="2">
        <v>43367</v>
      </c>
      <c r="H4327" s="1">
        <v>334278</v>
      </c>
      <c r="I4327" s="1">
        <v>140396.76</v>
      </c>
    </row>
    <row r="4328" spans="1:9" x14ac:dyDescent="0.25">
      <c r="A4328" t="s">
        <v>16499</v>
      </c>
      <c r="B4328" t="s">
        <v>16500</v>
      </c>
      <c r="C4328" t="s">
        <v>16498</v>
      </c>
      <c r="D4328" t="s">
        <v>16497</v>
      </c>
      <c r="E4328" t="s">
        <v>14199</v>
      </c>
      <c r="F4328" t="s">
        <v>42</v>
      </c>
      <c r="G4328" s="2">
        <v>43367</v>
      </c>
      <c r="H4328" s="1">
        <v>18993</v>
      </c>
      <c r="I4328" s="1">
        <v>9496.5</v>
      </c>
    </row>
    <row r="4329" spans="1:9" x14ac:dyDescent="0.25">
      <c r="A4329" t="s">
        <v>16495</v>
      </c>
      <c r="B4329" t="s">
        <v>16496</v>
      </c>
      <c r="C4329" t="s">
        <v>16494</v>
      </c>
      <c r="D4329" t="s">
        <v>16493</v>
      </c>
      <c r="E4329" t="s">
        <v>14199</v>
      </c>
      <c r="F4329" t="s">
        <v>4</v>
      </c>
      <c r="G4329" s="2">
        <v>43413</v>
      </c>
      <c r="H4329" s="1">
        <v>228153</v>
      </c>
      <c r="I4329" s="1">
        <v>125484.15</v>
      </c>
    </row>
    <row r="4330" spans="1:9" x14ac:dyDescent="0.25">
      <c r="A4330" t="s">
        <v>16491</v>
      </c>
      <c r="B4330" t="s">
        <v>16492</v>
      </c>
      <c r="C4330" t="s">
        <v>16490</v>
      </c>
      <c r="D4330" t="s">
        <v>16489</v>
      </c>
      <c r="E4330" t="s">
        <v>14199</v>
      </c>
      <c r="F4330" t="s">
        <v>4</v>
      </c>
      <c r="G4330" s="2">
        <v>43364</v>
      </c>
      <c r="H4330" s="1">
        <v>943920</v>
      </c>
      <c r="I4330" s="1">
        <v>444565.02</v>
      </c>
    </row>
    <row r="4331" spans="1:9" x14ac:dyDescent="0.25">
      <c r="A4331" t="s">
        <v>16487</v>
      </c>
      <c r="B4331" t="s">
        <v>16488</v>
      </c>
      <c r="C4331" t="s">
        <v>4877</v>
      </c>
      <c r="D4331" t="s">
        <v>4876</v>
      </c>
      <c r="E4331" t="s">
        <v>14199</v>
      </c>
      <c r="F4331" t="s">
        <v>42</v>
      </c>
      <c r="G4331" s="2">
        <v>43369</v>
      </c>
      <c r="H4331" s="1">
        <v>146339</v>
      </c>
      <c r="I4331" s="1">
        <v>67203.5</v>
      </c>
    </row>
    <row r="4332" spans="1:9" x14ac:dyDescent="0.25">
      <c r="A4332" t="s">
        <v>16485</v>
      </c>
      <c r="B4332" t="s">
        <v>16486</v>
      </c>
      <c r="C4332" t="s">
        <v>16484</v>
      </c>
      <c r="D4332" t="s">
        <v>16483</v>
      </c>
      <c r="E4332" t="s">
        <v>14199</v>
      </c>
      <c r="F4332" t="s">
        <v>42</v>
      </c>
      <c r="G4332" s="2">
        <v>43349</v>
      </c>
      <c r="H4332" s="1">
        <v>399929</v>
      </c>
      <c r="I4332" s="1">
        <v>178517.54</v>
      </c>
    </row>
    <row r="4333" spans="1:9" x14ac:dyDescent="0.25">
      <c r="A4333" t="s">
        <v>16481</v>
      </c>
      <c r="B4333" t="s">
        <v>16482</v>
      </c>
      <c r="C4333" t="s">
        <v>16480</v>
      </c>
      <c r="D4333" t="s">
        <v>16479</v>
      </c>
      <c r="E4333" t="s">
        <v>14199</v>
      </c>
      <c r="F4333" t="s">
        <v>42</v>
      </c>
      <c r="G4333" s="2">
        <v>43367</v>
      </c>
      <c r="H4333" s="1">
        <v>2013633</v>
      </c>
      <c r="I4333" s="1">
        <v>1020722.43</v>
      </c>
    </row>
    <row r="4334" spans="1:9" x14ac:dyDescent="0.25">
      <c r="A4334" t="s">
        <v>16477</v>
      </c>
      <c r="B4334" t="s">
        <v>16478</v>
      </c>
      <c r="C4334" t="s">
        <v>16476</v>
      </c>
      <c r="D4334" t="s">
        <v>16475</v>
      </c>
      <c r="E4334" t="s">
        <v>14199</v>
      </c>
      <c r="F4334" t="s">
        <v>42</v>
      </c>
      <c r="G4334" s="2">
        <v>43378</v>
      </c>
      <c r="H4334" s="1">
        <v>15657</v>
      </c>
      <c r="I4334" s="1">
        <v>7828.5</v>
      </c>
    </row>
    <row r="4335" spans="1:9" x14ac:dyDescent="0.25">
      <c r="A4335" t="s">
        <v>16473</v>
      </c>
      <c r="B4335" t="s">
        <v>16474</v>
      </c>
      <c r="C4335" t="s">
        <v>16472</v>
      </c>
      <c r="D4335" t="s">
        <v>16471</v>
      </c>
      <c r="E4335" t="s">
        <v>14199</v>
      </c>
      <c r="F4335" t="s">
        <v>42</v>
      </c>
      <c r="G4335" s="2">
        <v>43350</v>
      </c>
      <c r="H4335" s="1">
        <v>6606</v>
      </c>
      <c r="I4335" s="1">
        <v>3303</v>
      </c>
    </row>
    <row r="4336" spans="1:9" x14ac:dyDescent="0.25">
      <c r="A4336" t="s">
        <v>16469</v>
      </c>
      <c r="B4336" t="s">
        <v>16470</v>
      </c>
      <c r="C4336" t="s">
        <v>16468</v>
      </c>
      <c r="D4336" t="s">
        <v>16467</v>
      </c>
      <c r="E4336" t="s">
        <v>14199</v>
      </c>
      <c r="F4336" t="s">
        <v>42</v>
      </c>
      <c r="G4336" s="2">
        <v>43353</v>
      </c>
      <c r="H4336" s="1">
        <v>12696</v>
      </c>
      <c r="I4336" s="1">
        <v>6348</v>
      </c>
    </row>
    <row r="4337" spans="1:9" x14ac:dyDescent="0.25">
      <c r="A4337" t="s">
        <v>16465</v>
      </c>
      <c r="B4337" t="s">
        <v>16466</v>
      </c>
      <c r="C4337" t="s">
        <v>10242</v>
      </c>
      <c r="D4337" t="s">
        <v>10241</v>
      </c>
      <c r="E4337" t="s">
        <v>14199</v>
      </c>
      <c r="F4337" t="s">
        <v>42</v>
      </c>
      <c r="G4337" s="2">
        <v>43343</v>
      </c>
      <c r="H4337" s="1">
        <v>133428</v>
      </c>
      <c r="I4337" s="1">
        <v>59016.68</v>
      </c>
    </row>
    <row r="4338" spans="1:9" x14ac:dyDescent="0.25">
      <c r="A4338" t="s">
        <v>16463</v>
      </c>
      <c r="B4338" t="s">
        <v>16464</v>
      </c>
      <c r="C4338" t="s">
        <v>16462</v>
      </c>
      <c r="D4338" t="s">
        <v>16461</v>
      </c>
      <c r="E4338" t="s">
        <v>14199</v>
      </c>
      <c r="F4338" t="s">
        <v>42</v>
      </c>
      <c r="G4338" s="2">
        <v>43392</v>
      </c>
      <c r="H4338" s="1">
        <v>161659</v>
      </c>
      <c r="I4338" s="1">
        <v>70569.5</v>
      </c>
    </row>
    <row r="4339" spans="1:9" x14ac:dyDescent="0.25">
      <c r="A4339" t="s">
        <v>16459</v>
      </c>
      <c r="B4339" t="s">
        <v>16460</v>
      </c>
      <c r="C4339" t="s">
        <v>1469</v>
      </c>
      <c r="D4339" t="s">
        <v>1468</v>
      </c>
      <c r="E4339" t="s">
        <v>14199</v>
      </c>
      <c r="F4339" t="s">
        <v>42</v>
      </c>
      <c r="G4339" s="2">
        <v>43367</v>
      </c>
      <c r="H4339" s="1">
        <v>31161</v>
      </c>
      <c r="I4339" s="1">
        <v>15580.5</v>
      </c>
    </row>
    <row r="4340" spans="1:9" x14ac:dyDescent="0.25">
      <c r="A4340" t="s">
        <v>16457</v>
      </c>
      <c r="B4340" t="s">
        <v>16458</v>
      </c>
      <c r="C4340" t="s">
        <v>16456</v>
      </c>
      <c r="D4340" t="s">
        <v>16455</v>
      </c>
      <c r="E4340" t="s">
        <v>14199</v>
      </c>
      <c r="F4340" t="s">
        <v>42</v>
      </c>
      <c r="G4340" s="2">
        <v>43349</v>
      </c>
      <c r="H4340" s="1">
        <v>32253</v>
      </c>
      <c r="I4340" s="1">
        <v>15255.46</v>
      </c>
    </row>
    <row r="4341" spans="1:9" x14ac:dyDescent="0.25">
      <c r="A4341" t="s">
        <v>16453</v>
      </c>
      <c r="B4341" t="s">
        <v>16454</v>
      </c>
      <c r="C4341" t="s">
        <v>2473</v>
      </c>
      <c r="D4341" t="s">
        <v>2472</v>
      </c>
      <c r="E4341" t="s">
        <v>14199</v>
      </c>
      <c r="F4341" t="s">
        <v>42</v>
      </c>
      <c r="G4341" s="2">
        <v>43346</v>
      </c>
      <c r="H4341" s="1">
        <v>260620</v>
      </c>
      <c r="I4341" s="1">
        <v>118762.64</v>
      </c>
    </row>
    <row r="4342" spans="1:9" x14ac:dyDescent="0.25">
      <c r="A4342" t="s">
        <v>16451</v>
      </c>
      <c r="B4342" t="s">
        <v>16452</v>
      </c>
      <c r="C4342" t="s">
        <v>5212</v>
      </c>
      <c r="D4342" t="s">
        <v>5211</v>
      </c>
      <c r="E4342" t="s">
        <v>14199</v>
      </c>
      <c r="F4342" t="s">
        <v>42</v>
      </c>
      <c r="G4342" s="2">
        <v>43381</v>
      </c>
      <c r="H4342" s="1">
        <v>120370</v>
      </c>
      <c r="I4342" s="1">
        <v>54164.52</v>
      </c>
    </row>
    <row r="4343" spans="1:9" x14ac:dyDescent="0.25">
      <c r="A4343" t="s">
        <v>16449</v>
      </c>
      <c r="B4343" t="s">
        <v>16450</v>
      </c>
      <c r="C4343" t="s">
        <v>2888</v>
      </c>
      <c r="D4343" t="s">
        <v>2887</v>
      </c>
      <c r="E4343" t="s">
        <v>14199</v>
      </c>
      <c r="F4343" t="s">
        <v>42</v>
      </c>
      <c r="G4343" s="2">
        <v>43360</v>
      </c>
      <c r="H4343" s="1">
        <v>182899</v>
      </c>
      <c r="I4343" s="1">
        <v>76817.58</v>
      </c>
    </row>
    <row r="4344" spans="1:9" x14ac:dyDescent="0.25">
      <c r="A4344" t="s">
        <v>16447</v>
      </c>
      <c r="B4344" t="s">
        <v>16448</v>
      </c>
      <c r="C4344" t="s">
        <v>6749</v>
      </c>
      <c r="D4344" t="s">
        <v>6748</v>
      </c>
      <c r="E4344" t="s">
        <v>14199</v>
      </c>
      <c r="F4344" t="s">
        <v>42</v>
      </c>
      <c r="G4344" s="2">
        <v>43216</v>
      </c>
      <c r="H4344" s="1">
        <v>26977</v>
      </c>
      <c r="I4344" s="1">
        <v>13488.5</v>
      </c>
    </row>
    <row r="4345" spans="1:9" x14ac:dyDescent="0.25">
      <c r="A4345" t="s">
        <v>16445</v>
      </c>
      <c r="B4345" t="s">
        <v>16446</v>
      </c>
      <c r="C4345" t="s">
        <v>1131</v>
      </c>
      <c r="D4345" t="s">
        <v>1130</v>
      </c>
      <c r="E4345" t="s">
        <v>14199</v>
      </c>
      <c r="F4345" t="s">
        <v>42</v>
      </c>
      <c r="G4345" s="2">
        <v>43420</v>
      </c>
      <c r="H4345" s="1">
        <v>175294</v>
      </c>
      <c r="I4345" s="1">
        <v>96411.7</v>
      </c>
    </row>
    <row r="4346" spans="1:9" x14ac:dyDescent="0.25">
      <c r="A4346" t="s">
        <v>16443</v>
      </c>
      <c r="B4346" t="s">
        <v>16444</v>
      </c>
      <c r="C4346" t="s">
        <v>16442</v>
      </c>
      <c r="D4346" t="s">
        <v>16441</v>
      </c>
      <c r="E4346" t="s">
        <v>14199</v>
      </c>
      <c r="F4346" t="s">
        <v>4</v>
      </c>
      <c r="G4346" s="2">
        <v>43360</v>
      </c>
      <c r="H4346" s="1">
        <v>203520</v>
      </c>
      <c r="I4346" s="1">
        <v>85907.76</v>
      </c>
    </row>
    <row r="4347" spans="1:9" x14ac:dyDescent="0.25">
      <c r="A4347" t="s">
        <v>16439</v>
      </c>
      <c r="B4347" t="s">
        <v>16440</v>
      </c>
      <c r="C4347" t="s">
        <v>16438</v>
      </c>
      <c r="D4347" t="s">
        <v>16437</v>
      </c>
      <c r="E4347" t="s">
        <v>14199</v>
      </c>
      <c r="F4347" t="s">
        <v>42</v>
      </c>
      <c r="G4347" s="2">
        <v>43343</v>
      </c>
      <c r="H4347" s="1">
        <v>3047012</v>
      </c>
      <c r="I4347" s="1">
        <v>1675856.6</v>
      </c>
    </row>
    <row r="4348" spans="1:9" x14ac:dyDescent="0.25">
      <c r="A4348" t="s">
        <v>16435</v>
      </c>
      <c r="B4348" t="s">
        <v>16436</v>
      </c>
      <c r="C4348" t="s">
        <v>16434</v>
      </c>
      <c r="D4348" t="s">
        <v>16433</v>
      </c>
      <c r="E4348" t="s">
        <v>14199</v>
      </c>
      <c r="F4348" t="s">
        <v>42</v>
      </c>
      <c r="G4348" s="2">
        <v>43364</v>
      </c>
      <c r="H4348" s="1">
        <v>158401</v>
      </c>
      <c r="I4348" s="1">
        <v>74181.06</v>
      </c>
    </row>
    <row r="4349" spans="1:9" x14ac:dyDescent="0.25">
      <c r="A4349" t="s">
        <v>16431</v>
      </c>
      <c r="B4349" t="s">
        <v>16432</v>
      </c>
      <c r="C4349" t="s">
        <v>16430</v>
      </c>
      <c r="D4349" t="s">
        <v>16429</v>
      </c>
      <c r="E4349" t="s">
        <v>14199</v>
      </c>
      <c r="F4349" t="s">
        <v>4</v>
      </c>
      <c r="G4349" s="2">
        <v>43375</v>
      </c>
      <c r="H4349" s="1">
        <v>855261</v>
      </c>
      <c r="I4349" s="1">
        <v>375557.09</v>
      </c>
    </row>
    <row r="4350" spans="1:9" x14ac:dyDescent="0.25">
      <c r="A4350" t="s">
        <v>16427</v>
      </c>
      <c r="B4350" t="s">
        <v>16428</v>
      </c>
      <c r="C4350" t="s">
        <v>16426</v>
      </c>
      <c r="D4350" t="s">
        <v>16425</v>
      </c>
      <c r="E4350" t="s">
        <v>14199</v>
      </c>
      <c r="F4350" t="s">
        <v>42</v>
      </c>
      <c r="G4350" s="2">
        <v>43378</v>
      </c>
      <c r="H4350" s="1">
        <v>6569</v>
      </c>
      <c r="I4350" s="1">
        <v>3284.5</v>
      </c>
    </row>
    <row r="4351" spans="1:9" x14ac:dyDescent="0.25">
      <c r="A4351" t="s">
        <v>16423</v>
      </c>
      <c r="B4351" t="s">
        <v>16424</v>
      </c>
      <c r="C4351" t="s">
        <v>16422</v>
      </c>
      <c r="D4351" t="s">
        <v>16421</v>
      </c>
      <c r="E4351" t="s">
        <v>14199</v>
      </c>
      <c r="F4351" t="s">
        <v>42</v>
      </c>
      <c r="G4351" s="2">
        <v>43377</v>
      </c>
      <c r="H4351" s="1">
        <v>85065</v>
      </c>
      <c r="I4351" s="1">
        <v>42532.5</v>
      </c>
    </row>
    <row r="4352" spans="1:9" x14ac:dyDescent="0.25">
      <c r="A4352" t="s">
        <v>16419</v>
      </c>
      <c r="B4352" t="s">
        <v>16420</v>
      </c>
      <c r="C4352" t="s">
        <v>16418</v>
      </c>
      <c r="D4352" t="s">
        <v>16417</v>
      </c>
      <c r="E4352" t="s">
        <v>14199</v>
      </c>
      <c r="F4352" t="s">
        <v>42</v>
      </c>
      <c r="G4352" s="2">
        <v>43377</v>
      </c>
      <c r="H4352" s="1">
        <v>30443</v>
      </c>
      <c r="I4352" s="1">
        <v>13383.67</v>
      </c>
    </row>
    <row r="4353" spans="1:9" x14ac:dyDescent="0.25">
      <c r="A4353" t="s">
        <v>16415</v>
      </c>
      <c r="B4353" t="s">
        <v>16416</v>
      </c>
      <c r="C4353" t="s">
        <v>4165</v>
      </c>
      <c r="D4353" t="s">
        <v>4164</v>
      </c>
      <c r="E4353" t="s">
        <v>14199</v>
      </c>
      <c r="F4353" t="s">
        <v>42</v>
      </c>
      <c r="G4353" s="2">
        <v>43377</v>
      </c>
      <c r="H4353" s="1">
        <v>499691</v>
      </c>
      <c r="I4353" s="1">
        <v>238161.62</v>
      </c>
    </row>
    <row r="4354" spans="1:9" x14ac:dyDescent="0.25">
      <c r="A4354" t="s">
        <v>16413</v>
      </c>
      <c r="B4354" t="s">
        <v>16414</v>
      </c>
      <c r="C4354" t="s">
        <v>12137</v>
      </c>
      <c r="D4354" t="s">
        <v>12136</v>
      </c>
      <c r="E4354" t="s">
        <v>14199</v>
      </c>
      <c r="F4354" t="s">
        <v>4</v>
      </c>
      <c r="G4354" s="2">
        <v>43392</v>
      </c>
      <c r="H4354" s="1">
        <v>2521</v>
      </c>
      <c r="I4354" s="1">
        <v>1058.82</v>
      </c>
    </row>
    <row r="4355" spans="1:9" x14ac:dyDescent="0.25">
      <c r="A4355" t="s">
        <v>16411</v>
      </c>
      <c r="B4355" t="s">
        <v>16412</v>
      </c>
      <c r="C4355" t="s">
        <v>16410</v>
      </c>
      <c r="D4355" t="s">
        <v>16409</v>
      </c>
      <c r="E4355" t="s">
        <v>14199</v>
      </c>
      <c r="F4355" t="s">
        <v>4</v>
      </c>
      <c r="G4355" s="2">
        <v>43392</v>
      </c>
      <c r="H4355" s="1">
        <v>10264</v>
      </c>
      <c r="I4355" s="1">
        <v>4914.8</v>
      </c>
    </row>
    <row r="4356" spans="1:9" x14ac:dyDescent="0.25">
      <c r="A4356" t="s">
        <v>16407</v>
      </c>
      <c r="B4356" t="s">
        <v>16408</v>
      </c>
      <c r="C4356" t="s">
        <v>6061</v>
      </c>
      <c r="D4356" t="s">
        <v>6060</v>
      </c>
      <c r="E4356" t="s">
        <v>14199</v>
      </c>
      <c r="F4356" t="s">
        <v>42</v>
      </c>
      <c r="G4356" s="2">
        <v>43346</v>
      </c>
      <c r="H4356" s="1">
        <v>963026</v>
      </c>
      <c r="I4356" s="1">
        <v>437984.07</v>
      </c>
    </row>
    <row r="4357" spans="1:9" x14ac:dyDescent="0.25">
      <c r="A4357" t="s">
        <v>16405</v>
      </c>
      <c r="B4357" t="s">
        <v>16406</v>
      </c>
      <c r="C4357" t="s">
        <v>16404</v>
      </c>
      <c r="D4357" t="s">
        <v>16403</v>
      </c>
      <c r="E4357" t="s">
        <v>14199</v>
      </c>
      <c r="F4357" t="s">
        <v>42</v>
      </c>
      <c r="G4357" s="2">
        <v>43342</v>
      </c>
      <c r="H4357" s="1">
        <v>47832</v>
      </c>
      <c r="I4357" s="1">
        <v>23916</v>
      </c>
    </row>
    <row r="4358" spans="1:9" x14ac:dyDescent="0.25">
      <c r="A4358" t="s">
        <v>16401</v>
      </c>
      <c r="B4358" t="s">
        <v>16402</v>
      </c>
      <c r="C4358" t="s">
        <v>16400</v>
      </c>
      <c r="D4358" t="s">
        <v>16399</v>
      </c>
      <c r="E4358" t="s">
        <v>14199</v>
      </c>
      <c r="F4358" t="s">
        <v>42</v>
      </c>
      <c r="G4358" s="2">
        <v>43369</v>
      </c>
      <c r="H4358" s="1">
        <v>7604</v>
      </c>
      <c r="I4358" s="1">
        <v>3802</v>
      </c>
    </row>
    <row r="4359" spans="1:9" x14ac:dyDescent="0.25">
      <c r="A4359" t="s">
        <v>16397</v>
      </c>
      <c r="B4359" t="s">
        <v>16398</v>
      </c>
      <c r="C4359" t="s">
        <v>7833</v>
      </c>
      <c r="D4359" t="s">
        <v>7832</v>
      </c>
      <c r="E4359" t="s">
        <v>14199</v>
      </c>
      <c r="F4359" t="s">
        <v>4</v>
      </c>
      <c r="G4359" s="2">
        <v>43342</v>
      </c>
      <c r="H4359" s="1">
        <v>25136</v>
      </c>
      <c r="I4359" s="1">
        <v>12568</v>
      </c>
    </row>
    <row r="4360" spans="1:9" x14ac:dyDescent="0.25">
      <c r="A4360" t="s">
        <v>16395</v>
      </c>
      <c r="B4360" t="s">
        <v>16396</v>
      </c>
      <c r="C4360" t="s">
        <v>16394</v>
      </c>
      <c r="D4360" t="s">
        <v>16393</v>
      </c>
      <c r="E4360" t="s">
        <v>14199</v>
      </c>
      <c r="F4360" t="s">
        <v>42</v>
      </c>
      <c r="G4360" s="2">
        <v>43342</v>
      </c>
      <c r="H4360" s="1">
        <v>11776</v>
      </c>
      <c r="I4360" s="1">
        <v>5888</v>
      </c>
    </row>
    <row r="4361" spans="1:9" x14ac:dyDescent="0.25">
      <c r="A4361" t="s">
        <v>16391</v>
      </c>
      <c r="B4361" t="s">
        <v>16392</v>
      </c>
      <c r="C4361" t="s">
        <v>16390</v>
      </c>
      <c r="D4361" t="s">
        <v>16389</v>
      </c>
      <c r="E4361" t="s">
        <v>14199</v>
      </c>
      <c r="F4361" t="s">
        <v>42</v>
      </c>
      <c r="G4361" s="2">
        <v>43367</v>
      </c>
      <c r="H4361" s="1">
        <v>13607</v>
      </c>
      <c r="I4361" s="1">
        <v>5714.94</v>
      </c>
    </row>
    <row r="4362" spans="1:9" x14ac:dyDescent="0.25">
      <c r="A4362" t="s">
        <v>16387</v>
      </c>
      <c r="B4362" t="s">
        <v>16388</v>
      </c>
      <c r="C4362" t="s">
        <v>547</v>
      </c>
      <c r="D4362" t="s">
        <v>546</v>
      </c>
      <c r="E4362" t="s">
        <v>14199</v>
      </c>
      <c r="F4362" t="s">
        <v>42</v>
      </c>
      <c r="G4362" s="2">
        <v>43360</v>
      </c>
      <c r="H4362" s="1">
        <v>1886616</v>
      </c>
      <c r="I4362" s="1">
        <v>894271.76</v>
      </c>
    </row>
    <row r="4363" spans="1:9" x14ac:dyDescent="0.25">
      <c r="A4363" t="s">
        <v>16385</v>
      </c>
      <c r="B4363" t="s">
        <v>16386</v>
      </c>
      <c r="C4363" t="s">
        <v>2972</v>
      </c>
      <c r="D4363" t="s">
        <v>2971</v>
      </c>
      <c r="E4363" t="s">
        <v>14199</v>
      </c>
      <c r="F4363" t="s">
        <v>42</v>
      </c>
      <c r="G4363" s="2">
        <v>43367</v>
      </c>
      <c r="H4363" s="1">
        <v>1793403</v>
      </c>
      <c r="I4363" s="1">
        <v>771021.02</v>
      </c>
    </row>
    <row r="4364" spans="1:9" x14ac:dyDescent="0.25">
      <c r="A4364" t="s">
        <v>16383</v>
      </c>
      <c r="B4364" t="s">
        <v>16384</v>
      </c>
      <c r="C4364" t="s">
        <v>16382</v>
      </c>
      <c r="D4364" t="s">
        <v>16381</v>
      </c>
      <c r="E4364" t="s">
        <v>14199</v>
      </c>
      <c r="F4364" t="s">
        <v>42</v>
      </c>
      <c r="G4364" s="2">
        <v>43364</v>
      </c>
      <c r="H4364" s="1">
        <v>39792</v>
      </c>
      <c r="I4364" s="1">
        <v>18667.36</v>
      </c>
    </row>
    <row r="4365" spans="1:9" x14ac:dyDescent="0.25">
      <c r="A4365" t="s">
        <v>16379</v>
      </c>
      <c r="B4365" t="s">
        <v>16380</v>
      </c>
      <c r="C4365" t="s">
        <v>16378</v>
      </c>
      <c r="D4365" t="s">
        <v>16377</v>
      </c>
      <c r="E4365" t="s">
        <v>14199</v>
      </c>
      <c r="F4365" t="s">
        <v>42</v>
      </c>
      <c r="G4365" s="2">
        <v>43362</v>
      </c>
      <c r="H4365" s="1">
        <v>5340</v>
      </c>
      <c r="I4365" s="1">
        <v>2670</v>
      </c>
    </row>
    <row r="4366" spans="1:9" x14ac:dyDescent="0.25">
      <c r="A4366" t="s">
        <v>16375</v>
      </c>
      <c r="B4366" t="s">
        <v>16376</v>
      </c>
      <c r="C4366" t="s">
        <v>16374</v>
      </c>
      <c r="D4366" t="s">
        <v>16373</v>
      </c>
      <c r="E4366" t="s">
        <v>14199</v>
      </c>
      <c r="F4366" t="s">
        <v>42</v>
      </c>
      <c r="G4366" s="2">
        <v>43381</v>
      </c>
      <c r="H4366" s="1">
        <v>54705</v>
      </c>
      <c r="I4366" s="1">
        <v>30087.75</v>
      </c>
    </row>
    <row r="4367" spans="1:9" x14ac:dyDescent="0.25">
      <c r="A4367" t="s">
        <v>16371</v>
      </c>
      <c r="B4367" t="s">
        <v>16372</v>
      </c>
      <c r="C4367" t="s">
        <v>8157</v>
      </c>
      <c r="D4367" t="s">
        <v>8156</v>
      </c>
      <c r="E4367" t="s">
        <v>14199</v>
      </c>
      <c r="F4367" t="s">
        <v>42</v>
      </c>
      <c r="G4367" s="2">
        <v>43377</v>
      </c>
      <c r="H4367" s="1">
        <v>1800163</v>
      </c>
      <c r="I4367" s="1">
        <v>864138.87</v>
      </c>
    </row>
    <row r="4368" spans="1:9" x14ac:dyDescent="0.25">
      <c r="A4368" t="s">
        <v>16369</v>
      </c>
      <c r="B4368" t="s">
        <v>16370</v>
      </c>
      <c r="C4368" t="s">
        <v>16368</v>
      </c>
      <c r="D4368" t="s">
        <v>16367</v>
      </c>
      <c r="E4368" t="s">
        <v>14199</v>
      </c>
      <c r="F4368" t="s">
        <v>42</v>
      </c>
      <c r="G4368" s="2">
        <v>43381</v>
      </c>
      <c r="H4368" s="1">
        <v>13334</v>
      </c>
      <c r="I4368" s="1">
        <v>6667</v>
      </c>
    </row>
    <row r="4369" spans="1:9" x14ac:dyDescent="0.25">
      <c r="A4369" t="s">
        <v>16365</v>
      </c>
      <c r="B4369" t="s">
        <v>16366</v>
      </c>
      <c r="C4369" t="s">
        <v>635</v>
      </c>
      <c r="D4369" t="s">
        <v>634</v>
      </c>
      <c r="E4369" t="s">
        <v>14199</v>
      </c>
      <c r="F4369" t="s">
        <v>42</v>
      </c>
      <c r="G4369" s="2">
        <v>43339</v>
      </c>
      <c r="H4369" s="1">
        <v>1095070</v>
      </c>
      <c r="I4369" s="1">
        <v>602288.5</v>
      </c>
    </row>
    <row r="4370" spans="1:9" x14ac:dyDescent="0.25">
      <c r="A4370" t="s">
        <v>16363</v>
      </c>
      <c r="B4370" t="s">
        <v>16364</v>
      </c>
      <c r="C4370" t="s">
        <v>16362</v>
      </c>
      <c r="D4370" t="s">
        <v>16361</v>
      </c>
      <c r="E4370" t="s">
        <v>14199</v>
      </c>
      <c r="F4370" t="s">
        <v>42</v>
      </c>
      <c r="G4370" s="2">
        <v>43339</v>
      </c>
      <c r="H4370" s="1">
        <v>1099122</v>
      </c>
      <c r="I4370" s="1">
        <v>604517.1</v>
      </c>
    </row>
    <row r="4371" spans="1:9" x14ac:dyDescent="0.25">
      <c r="A4371" t="s">
        <v>16359</v>
      </c>
      <c r="B4371" t="s">
        <v>16360</v>
      </c>
      <c r="C4371" t="s">
        <v>16358</v>
      </c>
      <c r="D4371" t="s">
        <v>16357</v>
      </c>
      <c r="E4371" t="s">
        <v>14199</v>
      </c>
      <c r="F4371" t="s">
        <v>4</v>
      </c>
      <c r="G4371" s="2">
        <v>43381</v>
      </c>
      <c r="H4371" s="1">
        <v>112112</v>
      </c>
      <c r="I4371" s="1">
        <v>56056</v>
      </c>
    </row>
    <row r="4372" spans="1:9" x14ac:dyDescent="0.25">
      <c r="A4372" t="s">
        <v>16355</v>
      </c>
      <c r="B4372" t="s">
        <v>16356</v>
      </c>
      <c r="C4372" t="s">
        <v>9546</v>
      </c>
      <c r="D4372" t="s">
        <v>9545</v>
      </c>
      <c r="E4372" t="s">
        <v>14199</v>
      </c>
      <c r="F4372" t="s">
        <v>42</v>
      </c>
      <c r="G4372" s="2">
        <v>43392</v>
      </c>
      <c r="H4372" s="1">
        <v>28304</v>
      </c>
      <c r="I4372" s="1">
        <v>13940.51</v>
      </c>
    </row>
    <row r="4373" spans="1:9" x14ac:dyDescent="0.25">
      <c r="A4373" t="s">
        <v>16353</v>
      </c>
      <c r="B4373" t="s">
        <v>16354</v>
      </c>
      <c r="C4373" t="s">
        <v>9399</v>
      </c>
      <c r="D4373" t="s">
        <v>9398</v>
      </c>
      <c r="E4373" t="s">
        <v>14199</v>
      </c>
      <c r="F4373" t="s">
        <v>42</v>
      </c>
      <c r="G4373" s="2">
        <v>43364</v>
      </c>
      <c r="H4373" s="1">
        <v>284744</v>
      </c>
      <c r="I4373" s="1">
        <v>128495.2</v>
      </c>
    </row>
    <row r="4374" spans="1:9" x14ac:dyDescent="0.25">
      <c r="A4374" t="s">
        <v>16351</v>
      </c>
      <c r="B4374" t="s">
        <v>16352</v>
      </c>
      <c r="C4374" t="s">
        <v>2520</v>
      </c>
      <c r="D4374" t="s">
        <v>2519</v>
      </c>
      <c r="E4374" t="s">
        <v>14199</v>
      </c>
      <c r="F4374" t="s">
        <v>42</v>
      </c>
      <c r="G4374" s="2">
        <v>43364</v>
      </c>
      <c r="H4374" s="1">
        <v>316899</v>
      </c>
      <c r="I4374" s="1">
        <v>140884.54</v>
      </c>
    </row>
    <row r="4375" spans="1:9" x14ac:dyDescent="0.25">
      <c r="A4375" t="s">
        <v>16349</v>
      </c>
      <c r="B4375" t="s">
        <v>16350</v>
      </c>
      <c r="C4375" t="s">
        <v>10256</v>
      </c>
      <c r="D4375" t="s">
        <v>10255</v>
      </c>
      <c r="E4375" t="s">
        <v>14199</v>
      </c>
      <c r="F4375" t="s">
        <v>42</v>
      </c>
      <c r="G4375" s="2">
        <v>43369</v>
      </c>
      <c r="H4375" s="1">
        <v>53753</v>
      </c>
      <c r="I4375" s="1">
        <v>26876.5</v>
      </c>
    </row>
    <row r="4376" spans="1:9" x14ac:dyDescent="0.25">
      <c r="A4376" t="s">
        <v>16347</v>
      </c>
      <c r="B4376" t="s">
        <v>16348</v>
      </c>
      <c r="C4376" t="s">
        <v>16346</v>
      </c>
      <c r="D4376" t="s">
        <v>16345</v>
      </c>
      <c r="E4376" t="s">
        <v>14199</v>
      </c>
      <c r="F4376" t="s">
        <v>42</v>
      </c>
      <c r="G4376" s="2">
        <v>43364</v>
      </c>
      <c r="H4376" s="1">
        <v>105111</v>
      </c>
      <c r="I4376" s="1">
        <v>52555.5</v>
      </c>
    </row>
    <row r="4377" spans="1:9" x14ac:dyDescent="0.25">
      <c r="A4377" t="s">
        <v>16343</v>
      </c>
      <c r="B4377" t="s">
        <v>16344</v>
      </c>
      <c r="C4377" t="s">
        <v>9681</v>
      </c>
      <c r="D4377" t="s">
        <v>16342</v>
      </c>
      <c r="E4377" t="s">
        <v>14199</v>
      </c>
      <c r="F4377" t="s">
        <v>42</v>
      </c>
      <c r="G4377" s="2">
        <v>43339</v>
      </c>
      <c r="H4377" s="1">
        <v>3270090</v>
      </c>
      <c r="I4377" s="1">
        <v>1798549.5</v>
      </c>
    </row>
    <row r="4378" spans="1:9" x14ac:dyDescent="0.25">
      <c r="A4378" t="s">
        <v>16340</v>
      </c>
      <c r="B4378" t="s">
        <v>16341</v>
      </c>
      <c r="C4378" t="s">
        <v>16339</v>
      </c>
      <c r="D4378" t="s">
        <v>16338</v>
      </c>
      <c r="E4378" t="s">
        <v>14199</v>
      </c>
      <c r="F4378" t="s">
        <v>42</v>
      </c>
      <c r="G4378" s="2">
        <v>43339</v>
      </c>
      <c r="H4378" s="1">
        <v>63352</v>
      </c>
      <c r="I4378" s="1">
        <v>34843.599999999999</v>
      </c>
    </row>
    <row r="4379" spans="1:9" x14ac:dyDescent="0.25">
      <c r="A4379" t="s">
        <v>16336</v>
      </c>
      <c r="B4379" t="s">
        <v>16337</v>
      </c>
      <c r="C4379" t="s">
        <v>971</v>
      </c>
      <c r="D4379" t="s">
        <v>970</v>
      </c>
      <c r="E4379" t="s">
        <v>14199</v>
      </c>
      <c r="F4379" t="s">
        <v>42</v>
      </c>
      <c r="G4379" s="2">
        <v>43339</v>
      </c>
      <c r="H4379" s="1">
        <v>547564</v>
      </c>
      <c r="I4379" s="1">
        <v>301160.2</v>
      </c>
    </row>
    <row r="4380" spans="1:9" x14ac:dyDescent="0.25">
      <c r="A4380" t="s">
        <v>16334</v>
      </c>
      <c r="B4380" t="s">
        <v>16335</v>
      </c>
      <c r="C4380" t="s">
        <v>16333</v>
      </c>
      <c r="D4380" t="s">
        <v>16332</v>
      </c>
      <c r="E4380" t="s">
        <v>14199</v>
      </c>
      <c r="F4380" t="s">
        <v>42</v>
      </c>
      <c r="G4380" s="2">
        <v>43343</v>
      </c>
      <c r="H4380" s="1">
        <v>15276</v>
      </c>
      <c r="I4380" s="1">
        <v>7638</v>
      </c>
    </row>
    <row r="4381" spans="1:9" x14ac:dyDescent="0.25">
      <c r="A4381" t="s">
        <v>16330</v>
      </c>
      <c r="B4381" t="s">
        <v>16331</v>
      </c>
      <c r="C4381" t="s">
        <v>16329</v>
      </c>
      <c r="D4381" t="s">
        <v>16328</v>
      </c>
      <c r="E4381" t="s">
        <v>14199</v>
      </c>
      <c r="F4381" t="s">
        <v>4</v>
      </c>
      <c r="G4381" s="2">
        <v>43370</v>
      </c>
      <c r="H4381" s="1">
        <v>9336</v>
      </c>
      <c r="I4381" s="1">
        <v>4668</v>
      </c>
    </row>
    <row r="4382" spans="1:9" x14ac:dyDescent="0.25">
      <c r="A4382" t="s">
        <v>16326</v>
      </c>
      <c r="B4382" t="s">
        <v>16327</v>
      </c>
      <c r="C4382" t="s">
        <v>7534</v>
      </c>
      <c r="D4382" t="s">
        <v>7533</v>
      </c>
      <c r="E4382" t="s">
        <v>14199</v>
      </c>
      <c r="F4382" t="s">
        <v>42</v>
      </c>
      <c r="G4382" s="2">
        <v>43266</v>
      </c>
      <c r="H4382" s="1">
        <v>698421</v>
      </c>
      <c r="I4382" s="1">
        <v>293179.8</v>
      </c>
    </row>
    <row r="4383" spans="1:9" x14ac:dyDescent="0.25">
      <c r="A4383" t="s">
        <v>16324</v>
      </c>
      <c r="B4383" t="s">
        <v>16325</v>
      </c>
      <c r="C4383" t="s">
        <v>9996</v>
      </c>
      <c r="D4383" t="s">
        <v>9995</v>
      </c>
      <c r="E4383" t="s">
        <v>14199</v>
      </c>
      <c r="F4383" t="s">
        <v>42</v>
      </c>
      <c r="G4383" s="2">
        <v>43347</v>
      </c>
      <c r="H4383" s="1">
        <v>431552</v>
      </c>
      <c r="I4383" s="1">
        <v>190566.96</v>
      </c>
    </row>
    <row r="4384" spans="1:9" x14ac:dyDescent="0.25">
      <c r="A4384" t="s">
        <v>16322</v>
      </c>
      <c r="B4384" t="s">
        <v>16323</v>
      </c>
      <c r="C4384" t="s">
        <v>10100</v>
      </c>
      <c r="D4384" t="s">
        <v>10099</v>
      </c>
      <c r="E4384" t="s">
        <v>14199</v>
      </c>
      <c r="F4384" t="s">
        <v>42</v>
      </c>
      <c r="G4384" s="2">
        <v>43375</v>
      </c>
      <c r="H4384" s="1">
        <v>524383</v>
      </c>
      <c r="I4384" s="1">
        <v>249372.92</v>
      </c>
    </row>
    <row r="4385" spans="1:9" x14ac:dyDescent="0.25">
      <c r="A4385" t="s">
        <v>16320</v>
      </c>
      <c r="B4385" t="s">
        <v>16321</v>
      </c>
      <c r="C4385" t="s">
        <v>16319</v>
      </c>
      <c r="D4385" t="s">
        <v>16318</v>
      </c>
      <c r="E4385" t="s">
        <v>14199</v>
      </c>
      <c r="F4385" t="s">
        <v>42</v>
      </c>
      <c r="G4385" s="2">
        <v>43347</v>
      </c>
      <c r="H4385" s="1">
        <v>3019</v>
      </c>
      <c r="I4385" s="1">
        <v>1509.5</v>
      </c>
    </row>
    <row r="4386" spans="1:9" x14ac:dyDescent="0.25">
      <c r="A4386" t="s">
        <v>16316</v>
      </c>
      <c r="B4386" t="s">
        <v>16317</v>
      </c>
      <c r="C4386" t="s">
        <v>4581</v>
      </c>
      <c r="D4386" t="s">
        <v>4580</v>
      </c>
      <c r="E4386" t="s">
        <v>14199</v>
      </c>
      <c r="F4386" t="s">
        <v>4</v>
      </c>
      <c r="G4386" s="2">
        <v>43339</v>
      </c>
      <c r="H4386" s="1">
        <v>871355</v>
      </c>
      <c r="I4386" s="1">
        <v>378464.22</v>
      </c>
    </row>
    <row r="4387" spans="1:9" x14ac:dyDescent="0.25">
      <c r="A4387" t="s">
        <v>16314</v>
      </c>
      <c r="B4387" t="s">
        <v>16315</v>
      </c>
      <c r="C4387" t="s">
        <v>16313</v>
      </c>
      <c r="D4387" t="s">
        <v>16312</v>
      </c>
      <c r="E4387" t="s">
        <v>14199</v>
      </c>
      <c r="F4387" t="s">
        <v>42</v>
      </c>
      <c r="G4387" s="2">
        <v>43350</v>
      </c>
      <c r="H4387" s="1">
        <v>56866</v>
      </c>
      <c r="I4387" s="1">
        <v>23883.72</v>
      </c>
    </row>
    <row r="4388" spans="1:9" x14ac:dyDescent="0.25">
      <c r="A4388" t="s">
        <v>16310</v>
      </c>
      <c r="B4388" t="s">
        <v>16311</v>
      </c>
      <c r="C4388" t="s">
        <v>16309</v>
      </c>
      <c r="D4388" t="s">
        <v>16308</v>
      </c>
      <c r="E4388" t="s">
        <v>14199</v>
      </c>
      <c r="F4388" t="s">
        <v>42</v>
      </c>
      <c r="G4388" s="2">
        <v>43350</v>
      </c>
      <c r="H4388" s="1">
        <v>72649</v>
      </c>
      <c r="I4388" s="1">
        <v>30512.58</v>
      </c>
    </row>
    <row r="4389" spans="1:9" x14ac:dyDescent="0.25">
      <c r="A4389" t="s">
        <v>16306</v>
      </c>
      <c r="B4389" t="s">
        <v>16307</v>
      </c>
      <c r="C4389" t="s">
        <v>3298</v>
      </c>
      <c r="D4389" t="s">
        <v>3297</v>
      </c>
      <c r="E4389" t="s">
        <v>14199</v>
      </c>
      <c r="F4389" t="s">
        <v>42</v>
      </c>
      <c r="G4389" s="2">
        <v>43339</v>
      </c>
      <c r="H4389" s="1">
        <v>132473</v>
      </c>
      <c r="I4389" s="1">
        <v>62995.58</v>
      </c>
    </row>
    <row r="4390" spans="1:9" x14ac:dyDescent="0.25">
      <c r="A4390" t="s">
        <v>16304</v>
      </c>
      <c r="B4390" t="s">
        <v>16305</v>
      </c>
      <c r="C4390" t="s">
        <v>5460</v>
      </c>
      <c r="D4390" t="s">
        <v>5459</v>
      </c>
      <c r="E4390" t="s">
        <v>14199</v>
      </c>
      <c r="F4390" t="s">
        <v>42</v>
      </c>
      <c r="G4390" s="2">
        <v>43350</v>
      </c>
      <c r="H4390" s="1">
        <v>244512</v>
      </c>
      <c r="I4390" s="1">
        <v>103344.8</v>
      </c>
    </row>
    <row r="4391" spans="1:9" x14ac:dyDescent="0.25">
      <c r="A4391" t="s">
        <v>16302</v>
      </c>
      <c r="B4391" t="s">
        <v>16303</v>
      </c>
      <c r="C4391" t="s">
        <v>16301</v>
      </c>
      <c r="D4391" t="s">
        <v>16300</v>
      </c>
      <c r="E4391" t="s">
        <v>14199</v>
      </c>
      <c r="F4391" t="s">
        <v>42</v>
      </c>
      <c r="G4391" s="2">
        <v>43388</v>
      </c>
      <c r="H4391" s="1">
        <v>1395114</v>
      </c>
      <c r="I4391" s="1">
        <v>594837.73</v>
      </c>
    </row>
    <row r="4392" spans="1:9" x14ac:dyDescent="0.25">
      <c r="A4392" t="s">
        <v>16298</v>
      </c>
      <c r="B4392" t="s">
        <v>16299</v>
      </c>
      <c r="C4392" t="s">
        <v>16297</v>
      </c>
      <c r="D4392" t="s">
        <v>16296</v>
      </c>
      <c r="E4392" t="s">
        <v>14199</v>
      </c>
      <c r="F4392" t="s">
        <v>42</v>
      </c>
      <c r="G4392" s="2">
        <v>43368</v>
      </c>
      <c r="H4392" s="1">
        <v>49053</v>
      </c>
      <c r="I4392" s="1">
        <v>20602.259999999998</v>
      </c>
    </row>
    <row r="4393" spans="1:9" x14ac:dyDescent="0.25">
      <c r="A4393" t="s">
        <v>16294</v>
      </c>
      <c r="B4393" t="s">
        <v>16295</v>
      </c>
      <c r="C4393" t="s">
        <v>16293</v>
      </c>
      <c r="D4393" t="s">
        <v>16292</v>
      </c>
      <c r="E4393" t="s">
        <v>14199</v>
      </c>
      <c r="F4393" t="s">
        <v>42</v>
      </c>
      <c r="G4393" s="2">
        <v>43347</v>
      </c>
      <c r="H4393" s="1">
        <v>6930</v>
      </c>
      <c r="I4393" s="1">
        <v>3465</v>
      </c>
    </row>
    <row r="4394" spans="1:9" x14ac:dyDescent="0.25">
      <c r="A4394" t="s">
        <v>16290</v>
      </c>
      <c r="B4394" t="s">
        <v>16291</v>
      </c>
      <c r="C4394" t="s">
        <v>16289</v>
      </c>
      <c r="D4394" t="s">
        <v>16288</v>
      </c>
      <c r="E4394" t="s">
        <v>14199</v>
      </c>
      <c r="F4394" t="s">
        <v>42</v>
      </c>
      <c r="G4394" s="2">
        <v>43339</v>
      </c>
      <c r="H4394" s="1">
        <v>3455</v>
      </c>
      <c r="I4394" s="1">
        <v>1727.5</v>
      </c>
    </row>
    <row r="4395" spans="1:9" x14ac:dyDescent="0.25">
      <c r="A4395" t="s">
        <v>16286</v>
      </c>
      <c r="B4395" t="s">
        <v>16287</v>
      </c>
      <c r="C4395" t="s">
        <v>16285</v>
      </c>
      <c r="D4395" t="s">
        <v>16284</v>
      </c>
      <c r="E4395" t="s">
        <v>14199</v>
      </c>
      <c r="F4395" t="s">
        <v>42</v>
      </c>
      <c r="G4395" s="2">
        <v>43369</v>
      </c>
      <c r="H4395" s="1">
        <v>145509</v>
      </c>
      <c r="I4395" s="1">
        <v>65380.9</v>
      </c>
    </row>
    <row r="4396" spans="1:9" x14ac:dyDescent="0.25">
      <c r="A4396" t="s">
        <v>16282</v>
      </c>
      <c r="B4396" t="s">
        <v>16283</v>
      </c>
      <c r="C4396" t="s">
        <v>16281</v>
      </c>
      <c r="D4396" t="s">
        <v>16280</v>
      </c>
      <c r="E4396" t="s">
        <v>14199</v>
      </c>
      <c r="F4396" t="s">
        <v>42</v>
      </c>
      <c r="G4396" s="2">
        <v>43369</v>
      </c>
      <c r="H4396" s="1">
        <v>6062</v>
      </c>
      <c r="I4396" s="1">
        <v>3031</v>
      </c>
    </row>
    <row r="4397" spans="1:9" x14ac:dyDescent="0.25">
      <c r="A4397" t="s">
        <v>16278</v>
      </c>
      <c r="B4397" t="s">
        <v>16279</v>
      </c>
      <c r="C4397" t="s">
        <v>16277</v>
      </c>
      <c r="D4397" t="s">
        <v>16276</v>
      </c>
      <c r="E4397" t="s">
        <v>14199</v>
      </c>
      <c r="F4397" t="s">
        <v>42</v>
      </c>
      <c r="G4397" s="2">
        <v>43369</v>
      </c>
      <c r="H4397" s="1">
        <v>9938</v>
      </c>
      <c r="I4397" s="1">
        <v>4969</v>
      </c>
    </row>
    <row r="4398" spans="1:9" x14ac:dyDescent="0.25">
      <c r="A4398" t="s">
        <v>16274</v>
      </c>
      <c r="B4398" t="s">
        <v>16275</v>
      </c>
      <c r="C4398" t="s">
        <v>11637</v>
      </c>
      <c r="D4398" t="s">
        <v>16273</v>
      </c>
      <c r="E4398" t="s">
        <v>14199</v>
      </c>
      <c r="F4398" t="s">
        <v>42</v>
      </c>
      <c r="G4398" s="2">
        <v>43384</v>
      </c>
      <c r="H4398" s="1">
        <v>59435</v>
      </c>
      <c r="I4398" s="1">
        <v>24962.7</v>
      </c>
    </row>
    <row r="4399" spans="1:9" x14ac:dyDescent="0.25">
      <c r="A4399" t="s">
        <v>16271</v>
      </c>
      <c r="B4399" t="s">
        <v>16272</v>
      </c>
      <c r="C4399" t="s">
        <v>16270</v>
      </c>
      <c r="D4399" t="s">
        <v>16269</v>
      </c>
      <c r="E4399" t="s">
        <v>14199</v>
      </c>
      <c r="F4399" t="s">
        <v>4</v>
      </c>
      <c r="G4399" s="2">
        <v>43361</v>
      </c>
      <c r="H4399" s="1">
        <v>7501</v>
      </c>
      <c r="I4399" s="1">
        <v>3750.5</v>
      </c>
    </row>
    <row r="4400" spans="1:9" x14ac:dyDescent="0.25">
      <c r="A4400" t="s">
        <v>16267</v>
      </c>
      <c r="B4400" t="s">
        <v>16268</v>
      </c>
      <c r="C4400" t="s">
        <v>16266</v>
      </c>
      <c r="D4400" t="s">
        <v>16265</v>
      </c>
      <c r="E4400" t="s">
        <v>14199</v>
      </c>
      <c r="F4400" t="s">
        <v>42</v>
      </c>
      <c r="G4400" s="2">
        <v>43378</v>
      </c>
      <c r="H4400" s="1">
        <v>38239</v>
      </c>
      <c r="I4400" s="1">
        <v>16060.38</v>
      </c>
    </row>
    <row r="4401" spans="1:9" x14ac:dyDescent="0.25">
      <c r="A4401" t="s">
        <v>16263</v>
      </c>
      <c r="B4401" t="s">
        <v>16264</v>
      </c>
      <c r="C4401" t="s">
        <v>16262</v>
      </c>
      <c r="D4401" t="s">
        <v>16261</v>
      </c>
      <c r="E4401" t="s">
        <v>14199</v>
      </c>
      <c r="F4401" t="s">
        <v>42</v>
      </c>
      <c r="G4401" s="2">
        <v>43427</v>
      </c>
      <c r="H4401" s="1">
        <v>50313</v>
      </c>
      <c r="I4401" s="1">
        <v>25156.5</v>
      </c>
    </row>
    <row r="4402" spans="1:9" x14ac:dyDescent="0.25">
      <c r="A4402" t="s">
        <v>16259</v>
      </c>
      <c r="B4402" t="s">
        <v>16260</v>
      </c>
      <c r="C4402" t="s">
        <v>16258</v>
      </c>
      <c r="D4402" t="s">
        <v>16257</v>
      </c>
      <c r="E4402" t="s">
        <v>14199</v>
      </c>
      <c r="F4402" t="s">
        <v>42</v>
      </c>
      <c r="G4402" s="2">
        <v>43353</v>
      </c>
      <c r="H4402" s="1">
        <v>213411</v>
      </c>
      <c r="I4402" s="1">
        <v>106705.5</v>
      </c>
    </row>
    <row r="4403" spans="1:9" x14ac:dyDescent="0.25">
      <c r="A4403" t="s">
        <v>16255</v>
      </c>
      <c r="B4403" t="s">
        <v>16256</v>
      </c>
      <c r="C4403" t="s">
        <v>16254</v>
      </c>
      <c r="D4403" t="s">
        <v>16253</v>
      </c>
      <c r="E4403" t="s">
        <v>14199</v>
      </c>
      <c r="F4403" t="s">
        <v>42</v>
      </c>
      <c r="G4403" s="2">
        <v>43367</v>
      </c>
      <c r="H4403" s="1">
        <v>120453</v>
      </c>
      <c r="I4403" s="1">
        <v>60226.5</v>
      </c>
    </row>
    <row r="4404" spans="1:9" x14ac:dyDescent="0.25">
      <c r="A4404" t="s">
        <v>16251</v>
      </c>
      <c r="B4404" t="s">
        <v>16252</v>
      </c>
      <c r="C4404" t="s">
        <v>10974</v>
      </c>
      <c r="D4404" t="s">
        <v>10973</v>
      </c>
      <c r="E4404" t="s">
        <v>14199</v>
      </c>
      <c r="F4404" t="s">
        <v>42</v>
      </c>
      <c r="G4404" s="2">
        <v>43347</v>
      </c>
      <c r="H4404" s="1">
        <v>955871</v>
      </c>
      <c r="I4404" s="1">
        <v>401465.82</v>
      </c>
    </row>
    <row r="4405" spans="1:9" x14ac:dyDescent="0.25">
      <c r="A4405" t="s">
        <v>16249</v>
      </c>
      <c r="B4405" t="s">
        <v>16250</v>
      </c>
      <c r="C4405" t="s">
        <v>639</v>
      </c>
      <c r="D4405" t="s">
        <v>638</v>
      </c>
      <c r="E4405" t="s">
        <v>14199</v>
      </c>
      <c r="F4405" t="s">
        <v>4</v>
      </c>
      <c r="G4405" s="2">
        <v>43350</v>
      </c>
      <c r="H4405" s="1">
        <v>250075</v>
      </c>
      <c r="I4405" s="1">
        <v>119612.94</v>
      </c>
    </row>
    <row r="4406" spans="1:9" x14ac:dyDescent="0.25">
      <c r="A4406" t="s">
        <v>16247</v>
      </c>
      <c r="B4406" t="s">
        <v>16248</v>
      </c>
      <c r="C4406" t="s">
        <v>16246</v>
      </c>
      <c r="D4406" t="s">
        <v>16245</v>
      </c>
      <c r="E4406" t="s">
        <v>14199</v>
      </c>
      <c r="F4406" t="s">
        <v>42</v>
      </c>
      <c r="G4406" s="2">
        <v>43350</v>
      </c>
      <c r="H4406" s="1">
        <v>771351</v>
      </c>
      <c r="I4406" s="1">
        <v>342073.26</v>
      </c>
    </row>
    <row r="4407" spans="1:9" x14ac:dyDescent="0.25">
      <c r="A4407" t="s">
        <v>16243</v>
      </c>
      <c r="B4407" t="s">
        <v>16244</v>
      </c>
      <c r="C4407" t="s">
        <v>6341</v>
      </c>
      <c r="D4407" t="s">
        <v>6340</v>
      </c>
      <c r="E4407" t="s">
        <v>14199</v>
      </c>
      <c r="F4407" t="s">
        <v>4</v>
      </c>
      <c r="G4407" s="2">
        <v>43361</v>
      </c>
      <c r="H4407" s="1">
        <v>315100</v>
      </c>
      <c r="I4407" s="1">
        <v>140086.28</v>
      </c>
    </row>
    <row r="4408" spans="1:9" x14ac:dyDescent="0.25">
      <c r="A4408" t="s">
        <v>16241</v>
      </c>
      <c r="B4408" t="s">
        <v>16242</v>
      </c>
      <c r="C4408" t="s">
        <v>16240</v>
      </c>
      <c r="D4408" t="s">
        <v>16239</v>
      </c>
      <c r="E4408" t="s">
        <v>14199</v>
      </c>
      <c r="F4408" t="s">
        <v>42</v>
      </c>
      <c r="G4408" s="2">
        <v>43117</v>
      </c>
      <c r="H4408" s="1">
        <v>42431</v>
      </c>
      <c r="I4408" s="1">
        <v>21215.5</v>
      </c>
    </row>
    <row r="4409" spans="1:9" x14ac:dyDescent="0.25">
      <c r="A4409" t="s">
        <v>16237</v>
      </c>
      <c r="B4409" t="s">
        <v>16238</v>
      </c>
      <c r="C4409" t="s">
        <v>16236</v>
      </c>
      <c r="D4409" t="s">
        <v>16235</v>
      </c>
      <c r="E4409" t="s">
        <v>14199</v>
      </c>
      <c r="F4409" t="s">
        <v>4</v>
      </c>
      <c r="G4409" s="2">
        <v>43353</v>
      </c>
      <c r="H4409" s="1">
        <v>51031</v>
      </c>
      <c r="I4409" s="1">
        <v>25515.5</v>
      </c>
    </row>
    <row r="4410" spans="1:9" x14ac:dyDescent="0.25">
      <c r="A4410" t="s">
        <v>16233</v>
      </c>
      <c r="B4410" t="s">
        <v>16234</v>
      </c>
      <c r="C4410" t="s">
        <v>2489</v>
      </c>
      <c r="D4410" t="s">
        <v>2488</v>
      </c>
      <c r="E4410" t="s">
        <v>14199</v>
      </c>
      <c r="F4410" t="s">
        <v>42</v>
      </c>
      <c r="G4410" s="2">
        <v>43376</v>
      </c>
      <c r="H4410" s="1">
        <v>24817</v>
      </c>
      <c r="I4410" s="1">
        <v>12408.5</v>
      </c>
    </row>
    <row r="4411" spans="1:9" x14ac:dyDescent="0.25">
      <c r="A4411" t="s">
        <v>16231</v>
      </c>
      <c r="B4411" t="s">
        <v>16232</v>
      </c>
      <c r="C4411" t="s">
        <v>9578</v>
      </c>
      <c r="D4411" t="s">
        <v>9577</v>
      </c>
      <c r="E4411" t="s">
        <v>14199</v>
      </c>
      <c r="F4411" t="s">
        <v>42</v>
      </c>
      <c r="G4411" s="2">
        <v>43369</v>
      </c>
      <c r="H4411" s="1">
        <v>158362</v>
      </c>
      <c r="I4411" s="1">
        <v>67299.88</v>
      </c>
    </row>
    <row r="4412" spans="1:9" x14ac:dyDescent="0.25">
      <c r="A4412" t="s">
        <v>16229</v>
      </c>
      <c r="B4412" t="s">
        <v>16230</v>
      </c>
      <c r="C4412" t="s">
        <v>9334</v>
      </c>
      <c r="D4412" t="s">
        <v>9333</v>
      </c>
      <c r="E4412" t="s">
        <v>14199</v>
      </c>
      <c r="F4412" t="s">
        <v>42</v>
      </c>
      <c r="G4412" s="2">
        <v>43364</v>
      </c>
      <c r="H4412" s="1">
        <v>209416</v>
      </c>
      <c r="I4412" s="1">
        <v>91675.86</v>
      </c>
    </row>
    <row r="4413" spans="1:9" x14ac:dyDescent="0.25">
      <c r="A4413" t="s">
        <v>16227</v>
      </c>
      <c r="B4413" t="s">
        <v>16228</v>
      </c>
      <c r="C4413" t="s">
        <v>16226</v>
      </c>
      <c r="D4413" t="s">
        <v>16225</v>
      </c>
      <c r="E4413" t="s">
        <v>14199</v>
      </c>
      <c r="F4413" t="s">
        <v>4</v>
      </c>
      <c r="G4413" s="2">
        <v>43364</v>
      </c>
      <c r="H4413" s="1">
        <v>15446</v>
      </c>
      <c r="I4413" s="1">
        <v>7723</v>
      </c>
    </row>
    <row r="4414" spans="1:9" x14ac:dyDescent="0.25">
      <c r="A4414" t="s">
        <v>16223</v>
      </c>
      <c r="B4414" t="s">
        <v>16224</v>
      </c>
      <c r="C4414" t="s">
        <v>3533</v>
      </c>
      <c r="D4414" t="s">
        <v>3532</v>
      </c>
      <c r="E4414" t="s">
        <v>14199</v>
      </c>
      <c r="F4414" t="s">
        <v>42</v>
      </c>
      <c r="G4414" s="2">
        <v>43364</v>
      </c>
      <c r="H4414" s="1">
        <v>323205</v>
      </c>
      <c r="I4414" s="1">
        <v>144087.84</v>
      </c>
    </row>
    <row r="4415" spans="1:9" x14ac:dyDescent="0.25">
      <c r="A4415" t="s">
        <v>16221</v>
      </c>
      <c r="B4415" t="s">
        <v>16222</v>
      </c>
      <c r="C4415" t="s">
        <v>16220</v>
      </c>
      <c r="D4415" t="s">
        <v>16219</v>
      </c>
      <c r="E4415" t="s">
        <v>14199</v>
      </c>
      <c r="F4415" t="s">
        <v>42</v>
      </c>
      <c r="G4415" s="2">
        <v>43364</v>
      </c>
      <c r="H4415" s="1">
        <v>15612</v>
      </c>
      <c r="I4415" s="1">
        <v>7806</v>
      </c>
    </row>
    <row r="4416" spans="1:9" x14ac:dyDescent="0.25">
      <c r="A4416" t="s">
        <v>16217</v>
      </c>
      <c r="B4416" t="s">
        <v>16218</v>
      </c>
      <c r="C4416" t="s">
        <v>7853</v>
      </c>
      <c r="D4416" t="s">
        <v>7852</v>
      </c>
      <c r="E4416" t="s">
        <v>14199</v>
      </c>
      <c r="F4416" t="s">
        <v>42</v>
      </c>
      <c r="G4416" s="2">
        <v>43363</v>
      </c>
      <c r="H4416" s="1">
        <v>408242</v>
      </c>
      <c r="I4416" s="1">
        <v>180920.6</v>
      </c>
    </row>
    <row r="4417" spans="1:9" x14ac:dyDescent="0.25">
      <c r="A4417" t="s">
        <v>16215</v>
      </c>
      <c r="B4417" t="s">
        <v>16216</v>
      </c>
      <c r="C4417" t="s">
        <v>16214</v>
      </c>
      <c r="D4417" t="s">
        <v>16213</v>
      </c>
      <c r="E4417" t="s">
        <v>14199</v>
      </c>
      <c r="F4417" t="s">
        <v>42</v>
      </c>
      <c r="G4417" s="2">
        <v>43368</v>
      </c>
      <c r="H4417" s="1">
        <v>659087</v>
      </c>
      <c r="I4417" s="1">
        <v>305526.78000000003</v>
      </c>
    </row>
    <row r="4418" spans="1:9" x14ac:dyDescent="0.25">
      <c r="A4418" t="s">
        <v>16211</v>
      </c>
      <c r="B4418" t="s">
        <v>16212</v>
      </c>
      <c r="C4418" t="s">
        <v>395</v>
      </c>
      <c r="D4418" t="s">
        <v>394</v>
      </c>
      <c r="E4418" t="s">
        <v>14199</v>
      </c>
      <c r="F4418" t="s">
        <v>42</v>
      </c>
      <c r="G4418" s="2">
        <v>43347</v>
      </c>
      <c r="H4418" s="1">
        <v>334259</v>
      </c>
      <c r="I4418" s="1">
        <v>151193.73000000001</v>
      </c>
    </row>
    <row r="4419" spans="1:9" x14ac:dyDescent="0.25">
      <c r="A4419" t="s">
        <v>16209</v>
      </c>
      <c r="B4419" t="s">
        <v>16210</v>
      </c>
      <c r="C4419" t="s">
        <v>16208</v>
      </c>
      <c r="D4419" t="s">
        <v>16207</v>
      </c>
      <c r="E4419" t="s">
        <v>14199</v>
      </c>
      <c r="F4419" t="s">
        <v>42</v>
      </c>
      <c r="G4419" s="2">
        <v>43364</v>
      </c>
      <c r="H4419" s="1">
        <v>623155</v>
      </c>
      <c r="I4419" s="1">
        <v>275894.24</v>
      </c>
    </row>
    <row r="4420" spans="1:9" x14ac:dyDescent="0.25">
      <c r="A4420" t="s">
        <v>16205</v>
      </c>
      <c r="B4420" t="s">
        <v>16206</v>
      </c>
      <c r="C4420" t="s">
        <v>16204</v>
      </c>
      <c r="D4420" t="s">
        <v>16203</v>
      </c>
      <c r="E4420" t="s">
        <v>14199</v>
      </c>
      <c r="F4420" t="s">
        <v>4</v>
      </c>
      <c r="G4420" s="2">
        <v>43375</v>
      </c>
      <c r="H4420" s="1">
        <v>49671</v>
      </c>
      <c r="I4420" s="1">
        <v>24835.5</v>
      </c>
    </row>
    <row r="4421" spans="1:9" x14ac:dyDescent="0.25">
      <c r="A4421" t="s">
        <v>16201</v>
      </c>
      <c r="B4421" t="s">
        <v>16202</v>
      </c>
      <c r="C4421" t="s">
        <v>16200</v>
      </c>
      <c r="D4421" t="s">
        <v>16199</v>
      </c>
      <c r="E4421" t="s">
        <v>14199</v>
      </c>
      <c r="F4421" t="s">
        <v>42</v>
      </c>
      <c r="G4421" s="2">
        <v>43360</v>
      </c>
      <c r="H4421" s="1">
        <v>178241</v>
      </c>
      <c r="I4421" s="1">
        <v>81123.539999999994</v>
      </c>
    </row>
    <row r="4422" spans="1:9" x14ac:dyDescent="0.25">
      <c r="A4422" t="s">
        <v>16197</v>
      </c>
      <c r="B4422" t="s">
        <v>16198</v>
      </c>
      <c r="C4422" t="s">
        <v>9358</v>
      </c>
      <c r="D4422" t="s">
        <v>9357</v>
      </c>
      <c r="E4422" t="s">
        <v>14199</v>
      </c>
      <c r="F4422" t="s">
        <v>42</v>
      </c>
      <c r="G4422" s="2">
        <v>43364</v>
      </c>
      <c r="H4422" s="1">
        <v>46942</v>
      </c>
      <c r="I4422" s="1">
        <v>21722.52</v>
      </c>
    </row>
    <row r="4423" spans="1:9" x14ac:dyDescent="0.25">
      <c r="A4423" t="s">
        <v>16195</v>
      </c>
      <c r="B4423" t="s">
        <v>16196</v>
      </c>
      <c r="C4423" t="s">
        <v>12231</v>
      </c>
      <c r="D4423" t="s">
        <v>12230</v>
      </c>
      <c r="E4423" t="s">
        <v>14199</v>
      </c>
      <c r="F4423" t="s">
        <v>42</v>
      </c>
      <c r="G4423" s="2">
        <v>43381</v>
      </c>
      <c r="H4423" s="1">
        <v>84191</v>
      </c>
      <c r="I4423" s="1">
        <v>42095.5</v>
      </c>
    </row>
    <row r="4424" spans="1:9" x14ac:dyDescent="0.25">
      <c r="A4424" t="s">
        <v>16193</v>
      </c>
      <c r="B4424" t="s">
        <v>16194</v>
      </c>
      <c r="C4424" t="s">
        <v>16192</v>
      </c>
      <c r="D4424" t="s">
        <v>16191</v>
      </c>
      <c r="E4424" t="s">
        <v>14199</v>
      </c>
      <c r="F4424" t="s">
        <v>42</v>
      </c>
      <c r="G4424" s="2">
        <v>43347</v>
      </c>
      <c r="H4424" s="1">
        <v>99722</v>
      </c>
      <c r="I4424" s="1">
        <v>48812.76</v>
      </c>
    </row>
    <row r="4425" spans="1:9" x14ac:dyDescent="0.25">
      <c r="A4425" t="s">
        <v>16189</v>
      </c>
      <c r="B4425" t="s">
        <v>16190</v>
      </c>
      <c r="C4425" t="s">
        <v>16163</v>
      </c>
      <c r="D4425" t="s">
        <v>16188</v>
      </c>
      <c r="E4425" t="s">
        <v>14199</v>
      </c>
      <c r="F4425" t="s">
        <v>1729</v>
      </c>
      <c r="G4425" s="2">
        <v>43364</v>
      </c>
      <c r="H4425" s="1">
        <v>1582</v>
      </c>
      <c r="I4425" s="1">
        <v>791</v>
      </c>
    </row>
    <row r="4426" spans="1:9" x14ac:dyDescent="0.25">
      <c r="A4426" t="s">
        <v>16186</v>
      </c>
      <c r="B4426" t="s">
        <v>16187</v>
      </c>
      <c r="C4426" t="s">
        <v>16185</v>
      </c>
      <c r="D4426" t="s">
        <v>16184</v>
      </c>
      <c r="E4426" t="s">
        <v>14199</v>
      </c>
      <c r="F4426" t="s">
        <v>42</v>
      </c>
      <c r="G4426" s="2">
        <v>43369</v>
      </c>
      <c r="H4426" s="1">
        <v>185950</v>
      </c>
      <c r="I4426" s="1">
        <v>82249.48</v>
      </c>
    </row>
    <row r="4427" spans="1:9" x14ac:dyDescent="0.25">
      <c r="A4427" t="s">
        <v>16182</v>
      </c>
      <c r="B4427" t="s">
        <v>16183</v>
      </c>
      <c r="C4427" t="s">
        <v>16181</v>
      </c>
      <c r="D4427" t="s">
        <v>16180</v>
      </c>
      <c r="E4427" t="s">
        <v>14199</v>
      </c>
      <c r="F4427" t="s">
        <v>42</v>
      </c>
      <c r="G4427" s="2">
        <v>43375</v>
      </c>
      <c r="H4427" s="1">
        <v>7282</v>
      </c>
      <c r="I4427" s="1">
        <v>3641</v>
      </c>
    </row>
    <row r="4428" spans="1:9" x14ac:dyDescent="0.25">
      <c r="A4428" t="s">
        <v>16178</v>
      </c>
      <c r="B4428" t="s">
        <v>16179</v>
      </c>
      <c r="C4428" t="s">
        <v>9701</v>
      </c>
      <c r="D4428" t="s">
        <v>9700</v>
      </c>
      <c r="E4428" t="s">
        <v>14199</v>
      </c>
      <c r="F4428" t="s">
        <v>42</v>
      </c>
      <c r="G4428" s="2">
        <v>43374</v>
      </c>
      <c r="H4428" s="1">
        <v>920451</v>
      </c>
      <c r="I4428" s="1">
        <v>413136.07</v>
      </c>
    </row>
    <row r="4429" spans="1:9" x14ac:dyDescent="0.25">
      <c r="A4429" t="s">
        <v>16176</v>
      </c>
      <c r="B4429" t="s">
        <v>16177</v>
      </c>
      <c r="C4429" t="s">
        <v>16175</v>
      </c>
      <c r="D4429" t="s">
        <v>16174</v>
      </c>
      <c r="E4429" t="s">
        <v>14199</v>
      </c>
      <c r="F4429" t="s">
        <v>4</v>
      </c>
      <c r="G4429" s="2">
        <v>43364</v>
      </c>
      <c r="H4429" s="1">
        <v>63332</v>
      </c>
      <c r="I4429" s="1">
        <v>32897.4</v>
      </c>
    </row>
    <row r="4430" spans="1:9" x14ac:dyDescent="0.25">
      <c r="A4430" t="s">
        <v>16172</v>
      </c>
      <c r="B4430" t="s">
        <v>16173</v>
      </c>
      <c r="C4430" t="s">
        <v>16171</v>
      </c>
      <c r="D4430" t="s">
        <v>16170</v>
      </c>
      <c r="E4430" t="s">
        <v>14199</v>
      </c>
      <c r="F4430" t="s">
        <v>42</v>
      </c>
      <c r="G4430" s="2">
        <v>43360</v>
      </c>
      <c r="H4430" s="1">
        <v>249879</v>
      </c>
      <c r="I4430" s="1">
        <v>110309.94</v>
      </c>
    </row>
    <row r="4431" spans="1:9" x14ac:dyDescent="0.25">
      <c r="A4431" t="s">
        <v>16168</v>
      </c>
      <c r="B4431" t="s">
        <v>16169</v>
      </c>
      <c r="C4431" t="s">
        <v>5536</v>
      </c>
      <c r="D4431" t="s">
        <v>5535</v>
      </c>
      <c r="E4431" t="s">
        <v>14199</v>
      </c>
      <c r="F4431" t="s">
        <v>42</v>
      </c>
      <c r="G4431" s="2">
        <v>43353</v>
      </c>
      <c r="H4431" s="1">
        <v>1041110</v>
      </c>
      <c r="I4431" s="1">
        <v>488052.25</v>
      </c>
    </row>
    <row r="4432" spans="1:9" x14ac:dyDescent="0.25">
      <c r="A4432" t="s">
        <v>16166</v>
      </c>
      <c r="B4432" t="s">
        <v>16167</v>
      </c>
      <c r="C4432" t="s">
        <v>7089</v>
      </c>
      <c r="D4432" t="s">
        <v>7088</v>
      </c>
      <c r="E4432" t="s">
        <v>14199</v>
      </c>
      <c r="F4432" t="s">
        <v>42</v>
      </c>
      <c r="G4432" s="2">
        <v>43364</v>
      </c>
      <c r="H4432" s="1">
        <v>237558</v>
      </c>
      <c r="I4432" s="1">
        <v>111594</v>
      </c>
    </row>
    <row r="4433" spans="1:9" x14ac:dyDescent="0.25">
      <c r="A4433" t="s">
        <v>16164</v>
      </c>
      <c r="B4433" t="s">
        <v>16165</v>
      </c>
      <c r="C4433" t="s">
        <v>16163</v>
      </c>
      <c r="D4433" t="s">
        <v>16162</v>
      </c>
      <c r="E4433" t="s">
        <v>14199</v>
      </c>
      <c r="F4433" t="s">
        <v>1729</v>
      </c>
      <c r="G4433" s="2">
        <v>43364</v>
      </c>
      <c r="H4433" s="1">
        <v>2002</v>
      </c>
      <c r="I4433" s="1">
        <v>1001</v>
      </c>
    </row>
    <row r="4434" spans="1:9" x14ac:dyDescent="0.25">
      <c r="A4434" t="s">
        <v>16160</v>
      </c>
      <c r="B4434" t="s">
        <v>16161</v>
      </c>
      <c r="C4434" t="s">
        <v>16159</v>
      </c>
      <c r="D4434" t="s">
        <v>16158</v>
      </c>
      <c r="E4434" t="s">
        <v>14199</v>
      </c>
      <c r="F4434" t="s">
        <v>42</v>
      </c>
      <c r="G4434" s="2">
        <v>43369</v>
      </c>
      <c r="H4434" s="1">
        <v>10075</v>
      </c>
      <c r="I4434" s="1">
        <v>5037.5</v>
      </c>
    </row>
    <row r="4435" spans="1:9" x14ac:dyDescent="0.25">
      <c r="A4435" t="s">
        <v>16156</v>
      </c>
      <c r="B4435" t="s">
        <v>16157</v>
      </c>
      <c r="C4435" t="s">
        <v>16091</v>
      </c>
      <c r="D4435" t="s">
        <v>16090</v>
      </c>
      <c r="E4435" t="s">
        <v>14199</v>
      </c>
      <c r="F4435" t="s">
        <v>42</v>
      </c>
      <c r="G4435" s="2">
        <v>43104</v>
      </c>
      <c r="H4435" s="1">
        <v>4748</v>
      </c>
      <c r="I4435" s="1">
        <v>2374</v>
      </c>
    </row>
    <row r="4436" spans="1:9" x14ac:dyDescent="0.25">
      <c r="A4436" t="s">
        <v>16154</v>
      </c>
      <c r="B4436" t="s">
        <v>16155</v>
      </c>
      <c r="C4436" t="s">
        <v>7484</v>
      </c>
      <c r="D4436" t="s">
        <v>7483</v>
      </c>
      <c r="E4436" t="s">
        <v>14199</v>
      </c>
      <c r="F4436" t="s">
        <v>42</v>
      </c>
      <c r="G4436" s="2">
        <v>43347</v>
      </c>
      <c r="H4436" s="1">
        <v>260305</v>
      </c>
      <c r="I4436" s="1">
        <v>130152.5</v>
      </c>
    </row>
    <row r="4437" spans="1:9" x14ac:dyDescent="0.25">
      <c r="A4437" t="s">
        <v>16152</v>
      </c>
      <c r="B4437" t="s">
        <v>16153</v>
      </c>
      <c r="C4437" t="s">
        <v>859</v>
      </c>
      <c r="D4437" t="s">
        <v>858</v>
      </c>
      <c r="E4437" t="s">
        <v>14199</v>
      </c>
      <c r="F4437" t="s">
        <v>42</v>
      </c>
      <c r="G4437" s="2">
        <v>43347</v>
      </c>
      <c r="H4437" s="1">
        <v>374788</v>
      </c>
      <c r="I4437" s="1">
        <v>164479.06</v>
      </c>
    </row>
    <row r="4438" spans="1:9" x14ac:dyDescent="0.25">
      <c r="A4438" t="s">
        <v>16150</v>
      </c>
      <c r="B4438" t="s">
        <v>16151</v>
      </c>
      <c r="C4438" t="s">
        <v>13629</v>
      </c>
      <c r="D4438" t="s">
        <v>13628</v>
      </c>
      <c r="E4438" t="s">
        <v>14199</v>
      </c>
      <c r="F4438" t="s">
        <v>42</v>
      </c>
      <c r="G4438" s="2">
        <v>43384</v>
      </c>
      <c r="H4438" s="1">
        <v>3703</v>
      </c>
      <c r="I4438" s="1">
        <v>1851.5</v>
      </c>
    </row>
    <row r="4439" spans="1:9" x14ac:dyDescent="0.25">
      <c r="A4439" t="s">
        <v>16148</v>
      </c>
      <c r="B4439" t="s">
        <v>16149</v>
      </c>
      <c r="C4439" t="s">
        <v>16147</v>
      </c>
      <c r="D4439" t="s">
        <v>16146</v>
      </c>
      <c r="E4439" t="s">
        <v>14199</v>
      </c>
      <c r="F4439" t="s">
        <v>42</v>
      </c>
      <c r="G4439" s="2">
        <v>43347</v>
      </c>
      <c r="H4439" s="1">
        <v>47004</v>
      </c>
      <c r="I4439" s="1">
        <v>22614.16</v>
      </c>
    </row>
    <row r="4440" spans="1:9" x14ac:dyDescent="0.25">
      <c r="A4440" t="s">
        <v>16144</v>
      </c>
      <c r="B4440" t="s">
        <v>16145</v>
      </c>
      <c r="C4440" t="s">
        <v>3368</v>
      </c>
      <c r="D4440" t="s">
        <v>3367</v>
      </c>
      <c r="E4440" t="s">
        <v>14199</v>
      </c>
      <c r="F4440" t="s">
        <v>42</v>
      </c>
      <c r="G4440" s="2">
        <v>43362</v>
      </c>
      <c r="H4440" s="1">
        <v>122039</v>
      </c>
      <c r="I4440" s="1">
        <v>61019.5</v>
      </c>
    </row>
    <row r="4441" spans="1:9" x14ac:dyDescent="0.25">
      <c r="A4441" t="s">
        <v>16142</v>
      </c>
      <c r="B4441" t="s">
        <v>16143</v>
      </c>
      <c r="C4441" t="s">
        <v>10134</v>
      </c>
      <c r="D4441" t="s">
        <v>10133</v>
      </c>
      <c r="E4441" t="s">
        <v>14199</v>
      </c>
      <c r="F4441" t="s">
        <v>42</v>
      </c>
      <c r="G4441" s="2">
        <v>43145</v>
      </c>
      <c r="H4441" s="1">
        <v>147488</v>
      </c>
      <c r="I4441" s="1">
        <v>59148.9</v>
      </c>
    </row>
    <row r="4442" spans="1:9" x14ac:dyDescent="0.25">
      <c r="A4442" t="s">
        <v>16140</v>
      </c>
      <c r="B4442" t="s">
        <v>16141</v>
      </c>
      <c r="C4442" t="s">
        <v>16139</v>
      </c>
      <c r="D4442" t="s">
        <v>16138</v>
      </c>
      <c r="E4442" t="s">
        <v>14199</v>
      </c>
      <c r="F4442" t="s">
        <v>42</v>
      </c>
      <c r="G4442" s="2">
        <v>43369</v>
      </c>
      <c r="H4442" s="1">
        <v>5004</v>
      </c>
      <c r="I4442" s="1">
        <v>2502</v>
      </c>
    </row>
    <row r="4443" spans="1:9" x14ac:dyDescent="0.25">
      <c r="A4443" t="s">
        <v>16136</v>
      </c>
      <c r="B4443" t="s">
        <v>16137</v>
      </c>
      <c r="C4443" t="s">
        <v>3456</v>
      </c>
      <c r="D4443" t="s">
        <v>3455</v>
      </c>
      <c r="E4443" t="s">
        <v>14199</v>
      </c>
      <c r="F4443" t="s">
        <v>42</v>
      </c>
      <c r="G4443" s="2">
        <v>43367</v>
      </c>
      <c r="H4443" s="1">
        <v>74163</v>
      </c>
      <c r="I4443" s="1">
        <v>37081.5</v>
      </c>
    </row>
    <row r="4444" spans="1:9" x14ac:dyDescent="0.25">
      <c r="A4444" t="s">
        <v>16134</v>
      </c>
      <c r="B4444" t="s">
        <v>16135</v>
      </c>
      <c r="C4444" t="s">
        <v>10607</v>
      </c>
      <c r="D4444" t="s">
        <v>10606</v>
      </c>
      <c r="E4444" t="s">
        <v>14199</v>
      </c>
      <c r="F4444" t="s">
        <v>42</v>
      </c>
      <c r="G4444" s="2">
        <v>43368</v>
      </c>
      <c r="H4444" s="1">
        <v>90845</v>
      </c>
      <c r="I4444" s="1">
        <v>38256.339999999997</v>
      </c>
    </row>
    <row r="4445" spans="1:9" x14ac:dyDescent="0.25">
      <c r="A4445" t="s">
        <v>16132</v>
      </c>
      <c r="B4445" t="s">
        <v>16133</v>
      </c>
      <c r="C4445" t="s">
        <v>16131</v>
      </c>
      <c r="D4445" t="s">
        <v>16130</v>
      </c>
      <c r="E4445" t="s">
        <v>14199</v>
      </c>
      <c r="F4445" t="s">
        <v>42</v>
      </c>
      <c r="G4445" s="2">
        <v>43375</v>
      </c>
      <c r="H4445" s="1">
        <v>24265</v>
      </c>
      <c r="I4445" s="1">
        <v>12132.5</v>
      </c>
    </row>
    <row r="4446" spans="1:9" x14ac:dyDescent="0.25">
      <c r="A4446" t="s">
        <v>16128</v>
      </c>
      <c r="B4446" t="s">
        <v>16129</v>
      </c>
      <c r="C4446" t="s">
        <v>543</v>
      </c>
      <c r="D4446" t="s">
        <v>542</v>
      </c>
      <c r="E4446" t="s">
        <v>14199</v>
      </c>
      <c r="F4446" t="s">
        <v>1729</v>
      </c>
      <c r="G4446" s="2">
        <v>43378</v>
      </c>
      <c r="H4446" s="1">
        <v>14496</v>
      </c>
      <c r="I4446" s="1">
        <v>7248</v>
      </c>
    </row>
    <row r="4447" spans="1:9" x14ac:dyDescent="0.25">
      <c r="A4447" t="s">
        <v>16126</v>
      </c>
      <c r="B4447" t="s">
        <v>16127</v>
      </c>
      <c r="C4447" t="s">
        <v>16125</v>
      </c>
      <c r="D4447" t="s">
        <v>16124</v>
      </c>
      <c r="E4447" t="s">
        <v>14199</v>
      </c>
      <c r="F4447" t="s">
        <v>42</v>
      </c>
      <c r="G4447" s="2">
        <v>43349</v>
      </c>
      <c r="H4447" s="1">
        <v>25254</v>
      </c>
      <c r="I4447" s="1">
        <v>10606.68</v>
      </c>
    </row>
    <row r="4448" spans="1:9" x14ac:dyDescent="0.25">
      <c r="A4448" t="s">
        <v>16122</v>
      </c>
      <c r="B4448" t="s">
        <v>16123</v>
      </c>
      <c r="C4448" t="s">
        <v>16121</v>
      </c>
      <c r="D4448" t="s">
        <v>16120</v>
      </c>
      <c r="E4448" t="s">
        <v>14199</v>
      </c>
      <c r="F4448" t="s">
        <v>4</v>
      </c>
      <c r="G4448" s="2">
        <v>43361</v>
      </c>
      <c r="H4448" s="1">
        <v>355734</v>
      </c>
      <c r="I4448" s="1">
        <v>195653.7</v>
      </c>
    </row>
    <row r="4449" spans="1:9" x14ac:dyDescent="0.25">
      <c r="A4449" t="s">
        <v>16118</v>
      </c>
      <c r="B4449" t="s">
        <v>16119</v>
      </c>
      <c r="C4449" t="s">
        <v>16117</v>
      </c>
      <c r="D4449" t="s">
        <v>16116</v>
      </c>
      <c r="E4449" t="s">
        <v>14199</v>
      </c>
      <c r="F4449" t="s">
        <v>42</v>
      </c>
      <c r="G4449" s="2">
        <v>43375</v>
      </c>
      <c r="H4449" s="1">
        <v>45415</v>
      </c>
      <c r="I4449" s="1">
        <v>19074.3</v>
      </c>
    </row>
    <row r="4450" spans="1:9" x14ac:dyDescent="0.25">
      <c r="A4450" t="s">
        <v>16114</v>
      </c>
      <c r="B4450" t="s">
        <v>16115</v>
      </c>
      <c r="C4450" t="s">
        <v>16113</v>
      </c>
      <c r="D4450" t="s">
        <v>16112</v>
      </c>
      <c r="E4450" t="s">
        <v>14199</v>
      </c>
      <c r="F4450" t="s">
        <v>42</v>
      </c>
      <c r="G4450" s="2">
        <v>43375</v>
      </c>
      <c r="H4450" s="1">
        <v>199403</v>
      </c>
      <c r="I4450" s="1">
        <v>99701.5</v>
      </c>
    </row>
    <row r="4451" spans="1:9" x14ac:dyDescent="0.25">
      <c r="A4451" t="s">
        <v>16110</v>
      </c>
      <c r="B4451" t="s">
        <v>16111</v>
      </c>
      <c r="C4451" t="s">
        <v>9002</v>
      </c>
      <c r="D4451" t="s">
        <v>9001</v>
      </c>
      <c r="E4451" t="s">
        <v>14199</v>
      </c>
      <c r="F4451" t="s">
        <v>42</v>
      </c>
      <c r="G4451" s="2">
        <v>43375</v>
      </c>
      <c r="H4451" s="1">
        <v>7440</v>
      </c>
      <c r="I4451" s="1">
        <v>3720</v>
      </c>
    </row>
    <row r="4452" spans="1:9" x14ac:dyDescent="0.25">
      <c r="A4452" t="s">
        <v>16108</v>
      </c>
      <c r="B4452" t="s">
        <v>16109</v>
      </c>
      <c r="C4452" t="s">
        <v>16107</v>
      </c>
      <c r="D4452" t="s">
        <v>16106</v>
      </c>
      <c r="E4452" t="s">
        <v>14199</v>
      </c>
      <c r="F4452" t="s">
        <v>42</v>
      </c>
      <c r="G4452" s="2">
        <v>43375</v>
      </c>
      <c r="H4452" s="1">
        <v>285663</v>
      </c>
      <c r="I4452" s="1">
        <v>135775.26</v>
      </c>
    </row>
    <row r="4453" spans="1:9" x14ac:dyDescent="0.25">
      <c r="A4453" t="s">
        <v>16104</v>
      </c>
      <c r="B4453" t="s">
        <v>16105</v>
      </c>
      <c r="C4453" t="s">
        <v>4177</v>
      </c>
      <c r="D4453" t="s">
        <v>4176</v>
      </c>
      <c r="E4453" t="s">
        <v>14199</v>
      </c>
      <c r="F4453" t="s">
        <v>42</v>
      </c>
      <c r="G4453" s="2">
        <v>43361</v>
      </c>
      <c r="H4453" s="1">
        <v>1752031</v>
      </c>
      <c r="I4453" s="1">
        <v>959927.2</v>
      </c>
    </row>
    <row r="4454" spans="1:9" x14ac:dyDescent="0.25">
      <c r="A4454" t="s">
        <v>16102</v>
      </c>
      <c r="B4454" t="s">
        <v>16103</v>
      </c>
      <c r="C4454" t="s">
        <v>16101</v>
      </c>
      <c r="D4454" t="s">
        <v>16100</v>
      </c>
      <c r="E4454" t="s">
        <v>14199</v>
      </c>
      <c r="F4454" t="s">
        <v>4</v>
      </c>
      <c r="G4454" s="2">
        <v>43361</v>
      </c>
      <c r="H4454" s="1">
        <v>3433719</v>
      </c>
      <c r="I4454" s="1">
        <v>1888545.45</v>
      </c>
    </row>
    <row r="4455" spans="1:9" x14ac:dyDescent="0.25">
      <c r="A4455" t="s">
        <v>16098</v>
      </c>
      <c r="B4455" t="s">
        <v>16099</v>
      </c>
      <c r="C4455" t="s">
        <v>6241</v>
      </c>
      <c r="D4455" t="s">
        <v>6240</v>
      </c>
      <c r="E4455" t="s">
        <v>14199</v>
      </c>
      <c r="F4455" t="s">
        <v>42</v>
      </c>
      <c r="G4455" s="2">
        <v>43103</v>
      </c>
      <c r="H4455" s="1">
        <v>297134</v>
      </c>
      <c r="I4455" s="1">
        <v>126279.9</v>
      </c>
    </row>
    <row r="4456" spans="1:9" x14ac:dyDescent="0.25">
      <c r="A4456" t="s">
        <v>16096</v>
      </c>
      <c r="B4456" t="s">
        <v>16097</v>
      </c>
      <c r="C4456" t="s">
        <v>16095</v>
      </c>
      <c r="D4456" t="s">
        <v>16094</v>
      </c>
      <c r="E4456" t="s">
        <v>14199</v>
      </c>
      <c r="F4456" t="s">
        <v>42</v>
      </c>
      <c r="G4456" s="2">
        <v>43364</v>
      </c>
      <c r="H4456" s="1">
        <v>5945</v>
      </c>
      <c r="I4456" s="1">
        <v>2972.5</v>
      </c>
    </row>
    <row r="4457" spans="1:9" x14ac:dyDescent="0.25">
      <c r="A4457" t="s">
        <v>16092</v>
      </c>
      <c r="B4457" t="s">
        <v>16093</v>
      </c>
      <c r="C4457" t="s">
        <v>16091</v>
      </c>
      <c r="D4457" t="s">
        <v>16090</v>
      </c>
      <c r="E4457" t="s">
        <v>14199</v>
      </c>
      <c r="F4457" t="s">
        <v>42</v>
      </c>
      <c r="G4457" s="2">
        <v>43382</v>
      </c>
      <c r="H4457" s="1">
        <v>3578</v>
      </c>
      <c r="I4457" s="1">
        <v>1789</v>
      </c>
    </row>
    <row r="4458" spans="1:9" x14ac:dyDescent="0.25">
      <c r="A4458" t="s">
        <v>16088</v>
      </c>
      <c r="B4458" t="s">
        <v>16089</v>
      </c>
      <c r="C4458" t="s">
        <v>16087</v>
      </c>
      <c r="D4458" t="s">
        <v>16086</v>
      </c>
      <c r="E4458" t="s">
        <v>14199</v>
      </c>
      <c r="F4458" t="s">
        <v>1729</v>
      </c>
      <c r="G4458" s="2">
        <v>43364</v>
      </c>
      <c r="H4458" s="1">
        <v>2682</v>
      </c>
      <c r="I4458" s="1">
        <v>1341</v>
      </c>
    </row>
    <row r="4459" spans="1:9" x14ac:dyDescent="0.25">
      <c r="A4459" t="s">
        <v>16084</v>
      </c>
      <c r="B4459" t="s">
        <v>16085</v>
      </c>
      <c r="C4459" t="s">
        <v>15041</v>
      </c>
      <c r="D4459" t="s">
        <v>15040</v>
      </c>
      <c r="E4459" t="s">
        <v>14199</v>
      </c>
      <c r="F4459" t="s">
        <v>42</v>
      </c>
      <c r="G4459" s="2">
        <v>43392</v>
      </c>
      <c r="H4459" s="1">
        <v>193534</v>
      </c>
      <c r="I4459" s="1">
        <v>85043.6</v>
      </c>
    </row>
    <row r="4460" spans="1:9" x14ac:dyDescent="0.25">
      <c r="A4460" t="s">
        <v>16082</v>
      </c>
      <c r="B4460" t="s">
        <v>16083</v>
      </c>
      <c r="C4460" t="s">
        <v>13774</v>
      </c>
      <c r="D4460" t="s">
        <v>13773</v>
      </c>
      <c r="E4460" t="s">
        <v>14199</v>
      </c>
      <c r="F4460" t="s">
        <v>4</v>
      </c>
      <c r="G4460" s="2">
        <v>43364</v>
      </c>
      <c r="H4460" s="1">
        <v>15007</v>
      </c>
      <c r="I4460" s="1">
        <v>7503.5</v>
      </c>
    </row>
    <row r="4461" spans="1:9" x14ac:dyDescent="0.25">
      <c r="A4461" t="s">
        <v>16080</v>
      </c>
      <c r="B4461" t="s">
        <v>16081</v>
      </c>
      <c r="C4461" t="s">
        <v>16079</v>
      </c>
      <c r="D4461" t="s">
        <v>16078</v>
      </c>
      <c r="E4461" t="s">
        <v>14199</v>
      </c>
      <c r="F4461" t="s">
        <v>4</v>
      </c>
      <c r="G4461" s="2">
        <v>43375</v>
      </c>
      <c r="H4461" s="1">
        <v>76973</v>
      </c>
      <c r="I4461" s="1">
        <v>38486.5</v>
      </c>
    </row>
    <row r="4462" spans="1:9" x14ac:dyDescent="0.25">
      <c r="A4462" t="s">
        <v>16076</v>
      </c>
      <c r="B4462" t="s">
        <v>16077</v>
      </c>
      <c r="C4462" t="s">
        <v>10874</v>
      </c>
      <c r="D4462" t="s">
        <v>10873</v>
      </c>
      <c r="E4462" t="s">
        <v>14199</v>
      </c>
      <c r="F4462" t="s">
        <v>4</v>
      </c>
      <c r="G4462" s="2">
        <v>43375</v>
      </c>
      <c r="H4462" s="1">
        <v>154216</v>
      </c>
      <c r="I4462" s="1">
        <v>77108</v>
      </c>
    </row>
    <row r="4463" spans="1:9" x14ac:dyDescent="0.25">
      <c r="A4463" t="s">
        <v>16074</v>
      </c>
      <c r="B4463" t="s">
        <v>16075</v>
      </c>
      <c r="C4463" t="s">
        <v>3971</v>
      </c>
      <c r="D4463" t="s">
        <v>3970</v>
      </c>
      <c r="E4463" t="s">
        <v>14199</v>
      </c>
      <c r="F4463" t="s">
        <v>42</v>
      </c>
      <c r="G4463" s="2">
        <v>43362</v>
      </c>
      <c r="H4463" s="1">
        <v>23569</v>
      </c>
      <c r="I4463" s="1">
        <v>9898.98</v>
      </c>
    </row>
    <row r="4464" spans="1:9" x14ac:dyDescent="0.25">
      <c r="A4464" t="s">
        <v>16072</v>
      </c>
      <c r="B4464" t="s">
        <v>16073</v>
      </c>
      <c r="C4464" t="s">
        <v>7007</v>
      </c>
      <c r="D4464" t="s">
        <v>7006</v>
      </c>
      <c r="E4464" t="s">
        <v>14199</v>
      </c>
      <c r="F4464" t="s">
        <v>42</v>
      </c>
      <c r="G4464" s="2">
        <v>43382</v>
      </c>
      <c r="H4464" s="1">
        <v>348949</v>
      </c>
      <c r="I4464" s="1">
        <v>146558.57999999999</v>
      </c>
    </row>
    <row r="4465" spans="1:9" x14ac:dyDescent="0.25">
      <c r="A4465" t="s">
        <v>16070</v>
      </c>
      <c r="B4465" t="s">
        <v>16071</v>
      </c>
      <c r="C4465" t="s">
        <v>16069</v>
      </c>
      <c r="D4465" t="s">
        <v>16068</v>
      </c>
      <c r="E4465" t="s">
        <v>14199</v>
      </c>
      <c r="F4465" t="s">
        <v>42</v>
      </c>
      <c r="G4465" s="2">
        <v>43382</v>
      </c>
      <c r="H4465" s="1">
        <v>272294</v>
      </c>
      <c r="I4465" s="1">
        <v>114363.48</v>
      </c>
    </row>
    <row r="4466" spans="1:9" x14ac:dyDescent="0.25">
      <c r="A4466" t="s">
        <v>16066</v>
      </c>
      <c r="B4466" t="s">
        <v>16067</v>
      </c>
      <c r="C4466" t="s">
        <v>16065</v>
      </c>
      <c r="D4466" t="s">
        <v>16064</v>
      </c>
      <c r="E4466" t="s">
        <v>14199</v>
      </c>
      <c r="F4466" t="s">
        <v>42</v>
      </c>
      <c r="G4466" s="2">
        <v>43378</v>
      </c>
      <c r="H4466" s="1">
        <v>29209</v>
      </c>
      <c r="I4466" s="1">
        <v>12267.78</v>
      </c>
    </row>
    <row r="4467" spans="1:9" x14ac:dyDescent="0.25">
      <c r="A4467" t="s">
        <v>16062</v>
      </c>
      <c r="B4467" t="s">
        <v>16063</v>
      </c>
      <c r="C4467" t="s">
        <v>16061</v>
      </c>
      <c r="D4467" t="s">
        <v>16060</v>
      </c>
      <c r="E4467" t="s">
        <v>14199</v>
      </c>
      <c r="F4467" t="s">
        <v>42</v>
      </c>
      <c r="G4467" s="2">
        <v>43377</v>
      </c>
      <c r="H4467" s="1">
        <v>271183</v>
      </c>
      <c r="I4467" s="1">
        <v>113896.86</v>
      </c>
    </row>
    <row r="4468" spans="1:9" x14ac:dyDescent="0.25">
      <c r="A4468" t="s">
        <v>16058</v>
      </c>
      <c r="B4468" t="s">
        <v>16059</v>
      </c>
      <c r="C4468" t="s">
        <v>647</v>
      </c>
      <c r="D4468" t="s">
        <v>646</v>
      </c>
      <c r="E4468" t="s">
        <v>14199</v>
      </c>
      <c r="F4468" t="s">
        <v>42</v>
      </c>
      <c r="G4468" s="2">
        <v>43353</v>
      </c>
      <c r="H4468" s="1">
        <v>456116</v>
      </c>
      <c r="I4468" s="1">
        <v>195200.4</v>
      </c>
    </row>
    <row r="4469" spans="1:9" x14ac:dyDescent="0.25">
      <c r="A4469" t="s">
        <v>16056</v>
      </c>
      <c r="B4469" t="s">
        <v>16057</v>
      </c>
      <c r="C4469" t="s">
        <v>11740</v>
      </c>
      <c r="D4469" t="s">
        <v>11739</v>
      </c>
      <c r="E4469" t="s">
        <v>14199</v>
      </c>
      <c r="F4469" t="s">
        <v>42</v>
      </c>
      <c r="G4469" s="2">
        <v>43353</v>
      </c>
      <c r="H4469" s="1">
        <v>1095461</v>
      </c>
      <c r="I4469" s="1">
        <v>470305.22</v>
      </c>
    </row>
    <row r="4470" spans="1:9" x14ac:dyDescent="0.25">
      <c r="A4470" t="s">
        <v>16054</v>
      </c>
      <c r="B4470" t="s">
        <v>16055</v>
      </c>
      <c r="C4470" t="s">
        <v>16053</v>
      </c>
      <c r="D4470" t="s">
        <v>16052</v>
      </c>
      <c r="E4470" t="s">
        <v>14199</v>
      </c>
      <c r="F4470" t="s">
        <v>42</v>
      </c>
      <c r="G4470" s="2">
        <v>43402</v>
      </c>
      <c r="H4470" s="1">
        <v>9950</v>
      </c>
      <c r="I4470" s="1">
        <v>4527.53</v>
      </c>
    </row>
    <row r="4471" spans="1:9" x14ac:dyDescent="0.25">
      <c r="A4471" t="s">
        <v>16050</v>
      </c>
      <c r="B4471" t="s">
        <v>16051</v>
      </c>
      <c r="C4471" t="s">
        <v>11177</v>
      </c>
      <c r="D4471" t="s">
        <v>11176</v>
      </c>
      <c r="E4471" t="s">
        <v>14199</v>
      </c>
      <c r="F4471" t="s">
        <v>42</v>
      </c>
      <c r="G4471" s="2">
        <v>43346</v>
      </c>
      <c r="H4471" s="1">
        <v>18507</v>
      </c>
      <c r="I4471" s="1">
        <v>9253.5</v>
      </c>
    </row>
    <row r="4472" spans="1:9" x14ac:dyDescent="0.25">
      <c r="A4472" t="s">
        <v>16048</v>
      </c>
      <c r="B4472" t="s">
        <v>16049</v>
      </c>
      <c r="C4472" t="s">
        <v>16047</v>
      </c>
      <c r="D4472" t="s">
        <v>16046</v>
      </c>
      <c r="E4472" t="s">
        <v>14199</v>
      </c>
      <c r="F4472" t="s">
        <v>42</v>
      </c>
      <c r="G4472" s="2">
        <v>43349</v>
      </c>
      <c r="H4472" s="1">
        <v>147338</v>
      </c>
      <c r="I4472" s="1">
        <v>64256.44</v>
      </c>
    </row>
    <row r="4473" spans="1:9" x14ac:dyDescent="0.25">
      <c r="A4473" t="s">
        <v>16044</v>
      </c>
      <c r="B4473" t="s">
        <v>16045</v>
      </c>
      <c r="C4473" t="s">
        <v>7534</v>
      </c>
      <c r="D4473" t="s">
        <v>7533</v>
      </c>
      <c r="E4473" t="s">
        <v>14199</v>
      </c>
      <c r="F4473" t="s">
        <v>42</v>
      </c>
      <c r="G4473" s="2">
        <v>43349</v>
      </c>
      <c r="H4473" s="1">
        <v>583079</v>
      </c>
      <c r="I4473" s="1">
        <v>256071.98</v>
      </c>
    </row>
    <row r="4474" spans="1:9" x14ac:dyDescent="0.25">
      <c r="A4474" t="s">
        <v>16042</v>
      </c>
      <c r="B4474" t="s">
        <v>16043</v>
      </c>
      <c r="C4474" t="s">
        <v>16041</v>
      </c>
      <c r="D4474" t="s">
        <v>16040</v>
      </c>
      <c r="E4474" t="s">
        <v>14199</v>
      </c>
      <c r="F4474" t="s">
        <v>4</v>
      </c>
      <c r="G4474" s="2">
        <v>43360</v>
      </c>
      <c r="H4474" s="1">
        <v>71771</v>
      </c>
      <c r="I4474" s="1">
        <v>31332.7</v>
      </c>
    </row>
    <row r="4475" spans="1:9" x14ac:dyDescent="0.25">
      <c r="A4475" t="s">
        <v>16038</v>
      </c>
      <c r="B4475" t="s">
        <v>16039</v>
      </c>
      <c r="C4475" t="s">
        <v>16037</v>
      </c>
      <c r="D4475" t="s">
        <v>16036</v>
      </c>
      <c r="E4475" t="s">
        <v>14199</v>
      </c>
      <c r="F4475" t="s">
        <v>42</v>
      </c>
      <c r="G4475" s="2">
        <v>43364</v>
      </c>
      <c r="H4475" s="1">
        <v>58878</v>
      </c>
      <c r="I4475" s="1">
        <v>32382.9</v>
      </c>
    </row>
    <row r="4476" spans="1:9" x14ac:dyDescent="0.25">
      <c r="A4476" t="s">
        <v>16034</v>
      </c>
      <c r="B4476" t="s">
        <v>16035</v>
      </c>
      <c r="C4476" t="s">
        <v>6665</v>
      </c>
      <c r="D4476" t="s">
        <v>6664</v>
      </c>
      <c r="E4476" t="s">
        <v>14199</v>
      </c>
      <c r="F4476" t="s">
        <v>4</v>
      </c>
      <c r="G4476" s="2">
        <v>43370</v>
      </c>
      <c r="H4476" s="1">
        <v>50352</v>
      </c>
      <c r="I4476" s="1">
        <v>21147.84</v>
      </c>
    </row>
    <row r="4477" spans="1:9" x14ac:dyDescent="0.25">
      <c r="A4477" t="s">
        <v>16032</v>
      </c>
      <c r="B4477" t="s">
        <v>16033</v>
      </c>
      <c r="C4477" t="s">
        <v>16031</v>
      </c>
      <c r="D4477" t="s">
        <v>16030</v>
      </c>
      <c r="E4477" t="s">
        <v>14199</v>
      </c>
      <c r="F4477" t="s">
        <v>42</v>
      </c>
      <c r="G4477" s="2">
        <v>43364</v>
      </c>
      <c r="H4477" s="1">
        <v>31622</v>
      </c>
      <c r="I4477" s="1">
        <v>13281.24</v>
      </c>
    </row>
    <row r="4478" spans="1:9" x14ac:dyDescent="0.25">
      <c r="A4478" t="s">
        <v>16028</v>
      </c>
      <c r="B4478" t="s">
        <v>16029</v>
      </c>
      <c r="C4478" t="s">
        <v>16027</v>
      </c>
      <c r="D4478" t="s">
        <v>16026</v>
      </c>
      <c r="E4478" t="s">
        <v>14199</v>
      </c>
      <c r="F4478" t="s">
        <v>42</v>
      </c>
      <c r="G4478" s="2">
        <v>43347</v>
      </c>
      <c r="H4478" s="1">
        <v>22669</v>
      </c>
      <c r="I4478" s="1">
        <v>9520.98</v>
      </c>
    </row>
    <row r="4479" spans="1:9" x14ac:dyDescent="0.25">
      <c r="A4479" t="s">
        <v>16024</v>
      </c>
      <c r="B4479" t="s">
        <v>16025</v>
      </c>
      <c r="C4479" t="s">
        <v>16023</v>
      </c>
      <c r="D4479" t="s">
        <v>16022</v>
      </c>
      <c r="E4479" t="s">
        <v>14199</v>
      </c>
      <c r="F4479" t="s">
        <v>42</v>
      </c>
      <c r="G4479" s="2">
        <v>43347</v>
      </c>
      <c r="H4479" s="1">
        <v>880163</v>
      </c>
      <c r="I4479" s="1">
        <v>392876.05</v>
      </c>
    </row>
    <row r="4480" spans="1:9" x14ac:dyDescent="0.25">
      <c r="A4480" t="s">
        <v>16020</v>
      </c>
      <c r="B4480" t="s">
        <v>16021</v>
      </c>
      <c r="C4480" t="s">
        <v>15302</v>
      </c>
      <c r="D4480" t="s">
        <v>15301</v>
      </c>
      <c r="E4480" t="s">
        <v>14199</v>
      </c>
      <c r="F4480" t="s">
        <v>42</v>
      </c>
      <c r="G4480" s="2">
        <v>43216</v>
      </c>
      <c r="H4480" s="1">
        <v>517433</v>
      </c>
      <c r="I4480" s="1">
        <v>222002.1</v>
      </c>
    </row>
    <row r="4481" spans="1:9" x14ac:dyDescent="0.25">
      <c r="A4481" t="s">
        <v>16018</v>
      </c>
      <c r="B4481" t="s">
        <v>16019</v>
      </c>
      <c r="C4481" t="s">
        <v>16017</v>
      </c>
      <c r="D4481" t="s">
        <v>16016</v>
      </c>
      <c r="E4481" t="s">
        <v>14199</v>
      </c>
      <c r="F4481" t="s">
        <v>4</v>
      </c>
      <c r="G4481" s="2">
        <v>43370</v>
      </c>
      <c r="H4481" s="1">
        <v>244337</v>
      </c>
      <c r="I4481" s="1">
        <v>122168.5</v>
      </c>
    </row>
    <row r="4482" spans="1:9" x14ac:dyDescent="0.25">
      <c r="A4482" t="s">
        <v>16014</v>
      </c>
      <c r="B4482" t="s">
        <v>16015</v>
      </c>
      <c r="C4482" t="s">
        <v>9953</v>
      </c>
      <c r="D4482" t="s">
        <v>9952</v>
      </c>
      <c r="E4482" t="s">
        <v>14199</v>
      </c>
      <c r="F4482" t="s">
        <v>42</v>
      </c>
      <c r="G4482" s="2">
        <v>43173</v>
      </c>
      <c r="H4482" s="1">
        <v>353111</v>
      </c>
      <c r="I4482" s="1">
        <v>141244.4</v>
      </c>
    </row>
    <row r="4483" spans="1:9" x14ac:dyDescent="0.25">
      <c r="A4483" t="s">
        <v>16012</v>
      </c>
      <c r="B4483" t="s">
        <v>16013</v>
      </c>
      <c r="C4483" t="s">
        <v>16011</v>
      </c>
      <c r="D4483" t="s">
        <v>16010</v>
      </c>
      <c r="E4483" t="s">
        <v>14199</v>
      </c>
      <c r="F4483" t="s">
        <v>42</v>
      </c>
      <c r="G4483" s="2">
        <v>43339</v>
      </c>
      <c r="H4483" s="1">
        <v>10376</v>
      </c>
      <c r="I4483" s="1">
        <v>5188</v>
      </c>
    </row>
    <row r="4484" spans="1:9" x14ac:dyDescent="0.25">
      <c r="A4484" t="s">
        <v>16008</v>
      </c>
      <c r="B4484" t="s">
        <v>16009</v>
      </c>
      <c r="C4484" t="s">
        <v>16007</v>
      </c>
      <c r="D4484" t="s">
        <v>16006</v>
      </c>
      <c r="E4484" t="s">
        <v>14199</v>
      </c>
      <c r="F4484" t="s">
        <v>4</v>
      </c>
      <c r="G4484" s="2">
        <v>43363</v>
      </c>
      <c r="H4484" s="1">
        <v>69139</v>
      </c>
      <c r="I4484" s="1">
        <v>34569.5</v>
      </c>
    </row>
    <row r="4485" spans="1:9" x14ac:dyDescent="0.25">
      <c r="A4485" t="s">
        <v>16004</v>
      </c>
      <c r="B4485" t="s">
        <v>16005</v>
      </c>
      <c r="C4485" t="s">
        <v>16003</v>
      </c>
      <c r="D4485" t="s">
        <v>16002</v>
      </c>
      <c r="E4485" t="s">
        <v>14199</v>
      </c>
      <c r="F4485" t="s">
        <v>42</v>
      </c>
      <c r="G4485" s="2">
        <v>43350</v>
      </c>
      <c r="H4485" s="1">
        <v>344373</v>
      </c>
      <c r="I4485" s="1">
        <v>144636.66</v>
      </c>
    </row>
    <row r="4486" spans="1:9" x14ac:dyDescent="0.25">
      <c r="A4486" t="s">
        <v>16000</v>
      </c>
      <c r="B4486" t="s">
        <v>16001</v>
      </c>
      <c r="C4486" t="s">
        <v>15999</v>
      </c>
      <c r="D4486" t="s">
        <v>15998</v>
      </c>
      <c r="E4486" t="s">
        <v>14199</v>
      </c>
      <c r="F4486" t="s">
        <v>42</v>
      </c>
      <c r="G4486" s="2">
        <v>43360</v>
      </c>
      <c r="H4486" s="1">
        <v>90547</v>
      </c>
      <c r="I4486" s="1">
        <v>42789.66</v>
      </c>
    </row>
    <row r="4487" spans="1:9" x14ac:dyDescent="0.25">
      <c r="A4487" t="s">
        <v>15996</v>
      </c>
      <c r="B4487" t="s">
        <v>15997</v>
      </c>
      <c r="C4487" t="s">
        <v>15995</v>
      </c>
      <c r="D4487" t="s">
        <v>15994</v>
      </c>
      <c r="E4487" t="s">
        <v>14199</v>
      </c>
      <c r="F4487" t="s">
        <v>42</v>
      </c>
      <c r="G4487" s="2">
        <v>43376</v>
      </c>
      <c r="H4487" s="1">
        <v>111143</v>
      </c>
      <c r="I4487" s="1">
        <v>46680.06</v>
      </c>
    </row>
    <row r="4488" spans="1:9" x14ac:dyDescent="0.25">
      <c r="A4488" t="s">
        <v>15992</v>
      </c>
      <c r="B4488" t="s">
        <v>15993</v>
      </c>
      <c r="C4488" t="s">
        <v>10688</v>
      </c>
      <c r="D4488" t="s">
        <v>10687</v>
      </c>
      <c r="E4488" t="s">
        <v>14199</v>
      </c>
      <c r="F4488" t="s">
        <v>42</v>
      </c>
      <c r="G4488" s="2">
        <v>43389</v>
      </c>
      <c r="H4488" s="1">
        <v>729379</v>
      </c>
      <c r="I4488" s="1">
        <v>319864.86</v>
      </c>
    </row>
    <row r="4489" spans="1:9" x14ac:dyDescent="0.25">
      <c r="A4489" t="s">
        <v>15990</v>
      </c>
      <c r="B4489" t="s">
        <v>15991</v>
      </c>
      <c r="C4489" t="s">
        <v>15989</v>
      </c>
      <c r="D4489" t="s">
        <v>15988</v>
      </c>
      <c r="E4489" t="s">
        <v>14199</v>
      </c>
      <c r="F4489" t="s">
        <v>42</v>
      </c>
      <c r="G4489" s="2">
        <v>43364</v>
      </c>
      <c r="H4489" s="1">
        <v>115677</v>
      </c>
      <c r="I4489" s="1">
        <v>57838.5</v>
      </c>
    </row>
    <row r="4490" spans="1:9" x14ac:dyDescent="0.25">
      <c r="A4490" t="s">
        <v>15986</v>
      </c>
      <c r="B4490" t="s">
        <v>15987</v>
      </c>
      <c r="C4490" t="s">
        <v>3657</v>
      </c>
      <c r="D4490" t="s">
        <v>3656</v>
      </c>
      <c r="E4490" t="s">
        <v>14199</v>
      </c>
      <c r="F4490" t="s">
        <v>4</v>
      </c>
      <c r="G4490" s="2">
        <v>43410</v>
      </c>
      <c r="H4490" s="1">
        <v>404180</v>
      </c>
      <c r="I4490" s="1">
        <v>175796.08</v>
      </c>
    </row>
    <row r="4491" spans="1:9" x14ac:dyDescent="0.25">
      <c r="A4491" t="s">
        <v>15984</v>
      </c>
      <c r="B4491" t="s">
        <v>15985</v>
      </c>
      <c r="C4491" t="s">
        <v>2453</v>
      </c>
      <c r="D4491" t="s">
        <v>2452</v>
      </c>
      <c r="E4491" t="s">
        <v>14199</v>
      </c>
      <c r="F4491" t="s">
        <v>42</v>
      </c>
      <c r="G4491" s="2">
        <v>43364</v>
      </c>
      <c r="H4491" s="1">
        <v>45949</v>
      </c>
      <c r="I4491" s="1">
        <v>22974.5</v>
      </c>
    </row>
    <row r="4492" spans="1:9" x14ac:dyDescent="0.25">
      <c r="A4492" t="s">
        <v>15982</v>
      </c>
      <c r="B4492" t="s">
        <v>15983</v>
      </c>
      <c r="C4492" t="s">
        <v>15981</v>
      </c>
      <c r="D4492" t="s">
        <v>15980</v>
      </c>
      <c r="E4492" t="s">
        <v>14199</v>
      </c>
      <c r="F4492" t="s">
        <v>42</v>
      </c>
      <c r="G4492" s="2">
        <v>43382</v>
      </c>
      <c r="H4492" s="1">
        <v>222375</v>
      </c>
      <c r="I4492" s="1">
        <v>93397.5</v>
      </c>
    </row>
    <row r="4493" spans="1:9" x14ac:dyDescent="0.25">
      <c r="A4493" t="s">
        <v>15978</v>
      </c>
      <c r="B4493" t="s">
        <v>15979</v>
      </c>
      <c r="C4493" t="s">
        <v>15977</v>
      </c>
      <c r="D4493" t="s">
        <v>15976</v>
      </c>
      <c r="E4493" t="s">
        <v>14199</v>
      </c>
      <c r="F4493" t="s">
        <v>42</v>
      </c>
      <c r="G4493" s="2">
        <v>43369</v>
      </c>
      <c r="H4493" s="1">
        <v>34567</v>
      </c>
      <c r="I4493" s="1">
        <v>17283.5</v>
      </c>
    </row>
    <row r="4494" spans="1:9" x14ac:dyDescent="0.25">
      <c r="A4494" t="s">
        <v>15974</v>
      </c>
      <c r="B4494" t="s">
        <v>15975</v>
      </c>
      <c r="C4494" t="s">
        <v>3272</v>
      </c>
      <c r="D4494" t="s">
        <v>3271</v>
      </c>
      <c r="E4494" t="s">
        <v>14199</v>
      </c>
      <c r="F4494" t="s">
        <v>42</v>
      </c>
      <c r="G4494" s="2">
        <v>43378</v>
      </c>
      <c r="H4494" s="1">
        <v>5911</v>
      </c>
      <c r="I4494" s="1">
        <v>2955.5</v>
      </c>
    </row>
    <row r="4495" spans="1:9" x14ac:dyDescent="0.25">
      <c r="A4495" t="s">
        <v>15972</v>
      </c>
      <c r="B4495" t="s">
        <v>15973</v>
      </c>
      <c r="C4495" t="s">
        <v>15971</v>
      </c>
      <c r="D4495" t="s">
        <v>15970</v>
      </c>
      <c r="E4495" t="s">
        <v>14199</v>
      </c>
      <c r="F4495" t="s">
        <v>42</v>
      </c>
      <c r="G4495" s="2">
        <v>43425</v>
      </c>
      <c r="H4495" s="1">
        <v>134052</v>
      </c>
      <c r="I4495" s="1">
        <v>67026</v>
      </c>
    </row>
    <row r="4496" spans="1:9" x14ac:dyDescent="0.25">
      <c r="A4496" t="s">
        <v>15968</v>
      </c>
      <c r="B4496" t="s">
        <v>15969</v>
      </c>
      <c r="C4496" t="s">
        <v>7748</v>
      </c>
      <c r="D4496" t="s">
        <v>7747</v>
      </c>
      <c r="E4496" t="s">
        <v>14199</v>
      </c>
      <c r="F4496" t="s">
        <v>42</v>
      </c>
      <c r="G4496" s="2">
        <v>43378</v>
      </c>
      <c r="H4496" s="1">
        <v>14706</v>
      </c>
      <c r="I4496" s="1">
        <v>7353</v>
      </c>
    </row>
    <row r="4497" spans="1:9" x14ac:dyDescent="0.25">
      <c r="A4497" t="s">
        <v>15966</v>
      </c>
      <c r="B4497" t="s">
        <v>15967</v>
      </c>
      <c r="C4497" t="s">
        <v>15965</v>
      </c>
      <c r="D4497" t="s">
        <v>15964</v>
      </c>
      <c r="E4497" t="s">
        <v>14199</v>
      </c>
      <c r="F4497" t="s">
        <v>42</v>
      </c>
      <c r="G4497" s="2">
        <v>43376</v>
      </c>
      <c r="H4497" s="1">
        <v>27665</v>
      </c>
      <c r="I4497" s="1">
        <v>13832.5</v>
      </c>
    </row>
    <row r="4498" spans="1:9" x14ac:dyDescent="0.25">
      <c r="A4498" t="s">
        <v>15962</v>
      </c>
      <c r="B4498" t="s">
        <v>15963</v>
      </c>
      <c r="C4498" t="s">
        <v>15961</v>
      </c>
      <c r="D4498" t="s">
        <v>15960</v>
      </c>
      <c r="E4498" t="s">
        <v>14199</v>
      </c>
      <c r="F4498" t="s">
        <v>42</v>
      </c>
      <c r="G4498" s="2">
        <v>43389</v>
      </c>
      <c r="H4498" s="1">
        <v>76390</v>
      </c>
      <c r="I4498" s="1">
        <v>38195</v>
      </c>
    </row>
    <row r="4499" spans="1:9" x14ac:dyDescent="0.25">
      <c r="A4499" t="s">
        <v>15958</v>
      </c>
      <c r="B4499" t="s">
        <v>15959</v>
      </c>
      <c r="C4499" t="s">
        <v>15957</v>
      </c>
      <c r="D4499" t="s">
        <v>15956</v>
      </c>
      <c r="E4499" t="s">
        <v>14199</v>
      </c>
      <c r="F4499" t="s">
        <v>42</v>
      </c>
      <c r="G4499" s="2">
        <v>43368</v>
      </c>
      <c r="H4499" s="1">
        <v>13561</v>
      </c>
      <c r="I4499" s="1">
        <v>6780.5</v>
      </c>
    </row>
    <row r="4500" spans="1:9" x14ac:dyDescent="0.25">
      <c r="A4500" t="s">
        <v>15954</v>
      </c>
      <c r="B4500" t="s">
        <v>15955</v>
      </c>
      <c r="C4500" t="s">
        <v>15953</v>
      </c>
      <c r="D4500" t="s">
        <v>15952</v>
      </c>
      <c r="E4500" t="s">
        <v>14199</v>
      </c>
      <c r="F4500" t="s">
        <v>42</v>
      </c>
      <c r="G4500" s="2">
        <v>43377</v>
      </c>
      <c r="H4500" s="1">
        <v>481719</v>
      </c>
      <c r="I4500" s="1">
        <v>217653.7</v>
      </c>
    </row>
    <row r="4501" spans="1:9" x14ac:dyDescent="0.25">
      <c r="A4501" t="s">
        <v>15950</v>
      </c>
      <c r="B4501" t="s">
        <v>15951</v>
      </c>
      <c r="C4501" t="s">
        <v>7288</v>
      </c>
      <c r="D4501" t="s">
        <v>7287</v>
      </c>
      <c r="E4501" t="s">
        <v>14199</v>
      </c>
      <c r="F4501" t="s">
        <v>42</v>
      </c>
      <c r="G4501" s="2">
        <v>43374</v>
      </c>
      <c r="H4501" s="1">
        <v>2806205</v>
      </c>
      <c r="I4501" s="1">
        <v>1464748.99</v>
      </c>
    </row>
    <row r="4502" spans="1:9" x14ac:dyDescent="0.25">
      <c r="A4502" t="s">
        <v>15948</v>
      </c>
      <c r="B4502" t="s">
        <v>15949</v>
      </c>
      <c r="C4502" t="s">
        <v>15947</v>
      </c>
      <c r="D4502" t="s">
        <v>15946</v>
      </c>
      <c r="E4502" t="s">
        <v>14199</v>
      </c>
      <c r="F4502" t="s">
        <v>42</v>
      </c>
      <c r="G4502" s="2">
        <v>43349</v>
      </c>
      <c r="H4502" s="1">
        <v>22957</v>
      </c>
      <c r="I4502" s="1">
        <v>11478.5</v>
      </c>
    </row>
    <row r="4503" spans="1:9" x14ac:dyDescent="0.25">
      <c r="A4503" t="s">
        <v>15944</v>
      </c>
      <c r="B4503" t="s">
        <v>15945</v>
      </c>
      <c r="C4503" t="s">
        <v>15943</v>
      </c>
      <c r="D4503" t="s">
        <v>15942</v>
      </c>
      <c r="E4503" t="s">
        <v>14199</v>
      </c>
      <c r="F4503" t="s">
        <v>4</v>
      </c>
      <c r="G4503" s="2">
        <v>43367</v>
      </c>
      <c r="H4503" s="1">
        <v>1874123</v>
      </c>
      <c r="I4503" s="1">
        <v>795589.66</v>
      </c>
    </row>
    <row r="4504" spans="1:9" x14ac:dyDescent="0.25">
      <c r="A4504" t="s">
        <v>15940</v>
      </c>
      <c r="B4504" t="s">
        <v>15941</v>
      </c>
      <c r="C4504" t="s">
        <v>15939</v>
      </c>
      <c r="D4504" t="s">
        <v>15938</v>
      </c>
      <c r="E4504" t="s">
        <v>14199</v>
      </c>
      <c r="F4504" t="s">
        <v>42</v>
      </c>
      <c r="G4504" s="2">
        <v>43369</v>
      </c>
      <c r="H4504" s="1">
        <v>6420</v>
      </c>
      <c r="I4504" s="1">
        <v>2696.4</v>
      </c>
    </row>
    <row r="4505" spans="1:9" x14ac:dyDescent="0.25">
      <c r="A4505" t="s">
        <v>15936</v>
      </c>
      <c r="B4505" t="s">
        <v>15937</v>
      </c>
      <c r="C4505" t="s">
        <v>15935</v>
      </c>
      <c r="D4505" t="s">
        <v>15934</v>
      </c>
      <c r="E4505" t="s">
        <v>14199</v>
      </c>
      <c r="F4505" t="s">
        <v>42</v>
      </c>
      <c r="G4505" s="2">
        <v>43369</v>
      </c>
      <c r="H4505" s="1">
        <v>641708</v>
      </c>
      <c r="I4505" s="1">
        <v>285619.68</v>
      </c>
    </row>
    <row r="4506" spans="1:9" x14ac:dyDescent="0.25">
      <c r="A4506" t="s">
        <v>15932</v>
      </c>
      <c r="B4506" t="s">
        <v>15933</v>
      </c>
      <c r="C4506" t="s">
        <v>15931</v>
      </c>
      <c r="D4506" t="s">
        <v>15930</v>
      </c>
      <c r="E4506" t="s">
        <v>14199</v>
      </c>
      <c r="F4506" t="s">
        <v>42</v>
      </c>
      <c r="G4506" s="2">
        <v>43368</v>
      </c>
      <c r="H4506" s="1">
        <v>57504</v>
      </c>
      <c r="I4506" s="1">
        <v>31627.200000000001</v>
      </c>
    </row>
    <row r="4507" spans="1:9" x14ac:dyDescent="0.25">
      <c r="A4507" t="s">
        <v>15928</v>
      </c>
      <c r="B4507" t="s">
        <v>15929</v>
      </c>
      <c r="C4507" t="s">
        <v>1853</v>
      </c>
      <c r="D4507" t="s">
        <v>1852</v>
      </c>
      <c r="E4507" t="s">
        <v>14199</v>
      </c>
      <c r="F4507" t="s">
        <v>42</v>
      </c>
      <c r="G4507" s="2">
        <v>43376</v>
      </c>
      <c r="H4507" s="1">
        <v>706977</v>
      </c>
      <c r="I4507" s="1">
        <v>349408.16</v>
      </c>
    </row>
    <row r="4508" spans="1:9" x14ac:dyDescent="0.25">
      <c r="A4508" t="s">
        <v>15926</v>
      </c>
      <c r="B4508" t="s">
        <v>15927</v>
      </c>
      <c r="C4508" t="s">
        <v>15925</v>
      </c>
      <c r="D4508" t="s">
        <v>15924</v>
      </c>
      <c r="E4508" t="s">
        <v>14199</v>
      </c>
      <c r="F4508" t="s">
        <v>42</v>
      </c>
      <c r="G4508" s="2">
        <v>43362</v>
      </c>
      <c r="H4508" s="1">
        <v>10329</v>
      </c>
      <c r="I4508" s="1">
        <v>5164.5</v>
      </c>
    </row>
    <row r="4509" spans="1:9" x14ac:dyDescent="0.25">
      <c r="A4509" t="s">
        <v>15922</v>
      </c>
      <c r="B4509" t="s">
        <v>15923</v>
      </c>
      <c r="C4509" t="s">
        <v>8976</v>
      </c>
      <c r="D4509" t="s">
        <v>8975</v>
      </c>
      <c r="E4509" t="s">
        <v>14199</v>
      </c>
      <c r="F4509" t="s">
        <v>4</v>
      </c>
      <c r="G4509" s="2">
        <v>43375</v>
      </c>
      <c r="H4509" s="1">
        <v>129490</v>
      </c>
      <c r="I4509" s="1">
        <v>71219.5</v>
      </c>
    </row>
    <row r="4510" spans="1:9" x14ac:dyDescent="0.25">
      <c r="A4510" t="s">
        <v>15920</v>
      </c>
      <c r="B4510" t="s">
        <v>15921</v>
      </c>
      <c r="C4510" t="s">
        <v>15919</v>
      </c>
      <c r="D4510" t="s">
        <v>15918</v>
      </c>
      <c r="E4510" t="s">
        <v>14199</v>
      </c>
      <c r="F4510" t="s">
        <v>42</v>
      </c>
      <c r="G4510" s="2">
        <v>43363</v>
      </c>
      <c r="H4510" s="1">
        <v>114344</v>
      </c>
      <c r="I4510" s="1">
        <v>62889.2</v>
      </c>
    </row>
    <row r="4511" spans="1:9" x14ac:dyDescent="0.25">
      <c r="A4511" t="s">
        <v>15916</v>
      </c>
      <c r="B4511" t="s">
        <v>15917</v>
      </c>
      <c r="C4511" t="s">
        <v>15915</v>
      </c>
      <c r="D4511" t="s">
        <v>15914</v>
      </c>
      <c r="E4511" t="s">
        <v>14199</v>
      </c>
      <c r="F4511" t="s">
        <v>42</v>
      </c>
      <c r="G4511" s="2">
        <v>43411</v>
      </c>
      <c r="H4511" s="1">
        <v>24326</v>
      </c>
      <c r="I4511" s="1">
        <v>12163</v>
      </c>
    </row>
    <row r="4512" spans="1:9" x14ac:dyDescent="0.25">
      <c r="A4512" t="s">
        <v>15912</v>
      </c>
      <c r="B4512" t="s">
        <v>15913</v>
      </c>
      <c r="C4512" t="s">
        <v>15911</v>
      </c>
      <c r="D4512" t="s">
        <v>15910</v>
      </c>
      <c r="E4512" t="s">
        <v>14199</v>
      </c>
      <c r="F4512" t="s">
        <v>42</v>
      </c>
      <c r="G4512" s="2">
        <v>43339</v>
      </c>
      <c r="H4512" s="1">
        <v>7189</v>
      </c>
      <c r="I4512" s="1">
        <v>3594.5</v>
      </c>
    </row>
    <row r="4513" spans="1:9" x14ac:dyDescent="0.25">
      <c r="A4513" t="s">
        <v>15908</v>
      </c>
      <c r="B4513" t="s">
        <v>15909</v>
      </c>
      <c r="C4513" t="s">
        <v>15907</v>
      </c>
      <c r="D4513" t="s">
        <v>15906</v>
      </c>
      <c r="E4513" t="s">
        <v>14199</v>
      </c>
      <c r="F4513" t="s">
        <v>42</v>
      </c>
      <c r="G4513" s="2">
        <v>43339</v>
      </c>
      <c r="H4513" s="1">
        <v>37721</v>
      </c>
      <c r="I4513" s="1">
        <v>17190.009999999998</v>
      </c>
    </row>
    <row r="4514" spans="1:9" x14ac:dyDescent="0.25">
      <c r="A4514" t="s">
        <v>15904</v>
      </c>
      <c r="B4514" t="s">
        <v>15905</v>
      </c>
      <c r="C4514" t="s">
        <v>627</v>
      </c>
      <c r="D4514" t="s">
        <v>626</v>
      </c>
      <c r="E4514" t="s">
        <v>14199</v>
      </c>
      <c r="F4514" t="s">
        <v>42</v>
      </c>
      <c r="G4514" s="2">
        <v>43339</v>
      </c>
      <c r="H4514" s="1">
        <v>351149</v>
      </c>
      <c r="I4514" s="1">
        <v>155126.76999999999</v>
      </c>
    </row>
    <row r="4515" spans="1:9" x14ac:dyDescent="0.25">
      <c r="A4515" t="s">
        <v>15902</v>
      </c>
      <c r="B4515" t="s">
        <v>15903</v>
      </c>
      <c r="C4515" t="s">
        <v>1901</v>
      </c>
      <c r="D4515" t="s">
        <v>1900</v>
      </c>
      <c r="E4515" t="s">
        <v>14199</v>
      </c>
      <c r="F4515" t="s">
        <v>42</v>
      </c>
      <c r="G4515" s="2">
        <v>43370</v>
      </c>
      <c r="H4515" s="1">
        <v>282533</v>
      </c>
      <c r="I4515" s="1">
        <v>120861.3</v>
      </c>
    </row>
    <row r="4516" spans="1:9" x14ac:dyDescent="0.25">
      <c r="A4516" t="s">
        <v>15900</v>
      </c>
      <c r="B4516" t="s">
        <v>15901</v>
      </c>
      <c r="C4516" t="s">
        <v>15899</v>
      </c>
      <c r="D4516" t="s">
        <v>15898</v>
      </c>
      <c r="E4516" t="s">
        <v>14199</v>
      </c>
      <c r="F4516" t="s">
        <v>42</v>
      </c>
      <c r="G4516" s="2">
        <v>43376</v>
      </c>
      <c r="H4516" s="1">
        <v>13850</v>
      </c>
      <c r="I4516" s="1">
        <v>6925</v>
      </c>
    </row>
    <row r="4517" spans="1:9" x14ac:dyDescent="0.25">
      <c r="A4517" t="s">
        <v>15896</v>
      </c>
      <c r="B4517" t="s">
        <v>15897</v>
      </c>
      <c r="C4517" t="s">
        <v>1809</v>
      </c>
      <c r="D4517" t="s">
        <v>1808</v>
      </c>
      <c r="E4517" t="s">
        <v>14199</v>
      </c>
      <c r="F4517" t="s">
        <v>42</v>
      </c>
      <c r="G4517" s="2">
        <v>43376</v>
      </c>
      <c r="H4517" s="1">
        <v>370183</v>
      </c>
      <c r="I4517" s="1">
        <v>160542.59</v>
      </c>
    </row>
    <row r="4518" spans="1:9" x14ac:dyDescent="0.25">
      <c r="A4518" t="s">
        <v>15894</v>
      </c>
      <c r="B4518" t="s">
        <v>15895</v>
      </c>
      <c r="C4518" t="s">
        <v>15893</v>
      </c>
      <c r="D4518" t="s">
        <v>15892</v>
      </c>
      <c r="E4518" t="s">
        <v>14199</v>
      </c>
      <c r="F4518" t="s">
        <v>42</v>
      </c>
      <c r="G4518" s="2">
        <v>43375</v>
      </c>
      <c r="H4518" s="1">
        <v>6457</v>
      </c>
      <c r="I4518" s="1">
        <v>3228.5</v>
      </c>
    </row>
    <row r="4519" spans="1:9" x14ac:dyDescent="0.25">
      <c r="A4519" t="s">
        <v>15890</v>
      </c>
      <c r="B4519" t="s">
        <v>15891</v>
      </c>
      <c r="C4519" t="s">
        <v>15889</v>
      </c>
      <c r="D4519" t="s">
        <v>15888</v>
      </c>
      <c r="E4519" t="s">
        <v>14199</v>
      </c>
      <c r="F4519" t="s">
        <v>42</v>
      </c>
      <c r="G4519" s="2">
        <v>43369</v>
      </c>
      <c r="H4519" s="1">
        <v>182445</v>
      </c>
      <c r="I4519" s="1">
        <v>91222.5</v>
      </c>
    </row>
    <row r="4520" spans="1:9" x14ac:dyDescent="0.25">
      <c r="A4520" t="s">
        <v>15886</v>
      </c>
      <c r="B4520" t="s">
        <v>15887</v>
      </c>
      <c r="C4520" t="s">
        <v>403</v>
      </c>
      <c r="D4520" t="s">
        <v>402</v>
      </c>
      <c r="E4520" t="s">
        <v>14199</v>
      </c>
      <c r="F4520" t="s">
        <v>42</v>
      </c>
      <c r="G4520" s="2">
        <v>43353</v>
      </c>
      <c r="H4520" s="1">
        <v>690786</v>
      </c>
      <c r="I4520" s="1">
        <v>302502.03000000003</v>
      </c>
    </row>
    <row r="4521" spans="1:9" x14ac:dyDescent="0.25">
      <c r="A4521" t="s">
        <v>15884</v>
      </c>
      <c r="B4521" t="s">
        <v>15885</v>
      </c>
      <c r="C4521" t="s">
        <v>13931</v>
      </c>
      <c r="D4521" t="s">
        <v>13930</v>
      </c>
      <c r="E4521" t="s">
        <v>14199</v>
      </c>
      <c r="F4521" t="s">
        <v>42</v>
      </c>
      <c r="G4521" s="2">
        <v>43353</v>
      </c>
      <c r="H4521" s="1">
        <v>17415</v>
      </c>
      <c r="I4521" s="1">
        <v>7314.3</v>
      </c>
    </row>
    <row r="4522" spans="1:9" x14ac:dyDescent="0.25">
      <c r="A4522" t="s">
        <v>15882</v>
      </c>
      <c r="B4522" t="s">
        <v>15883</v>
      </c>
      <c r="C4522" t="s">
        <v>9582</v>
      </c>
      <c r="D4522" t="s">
        <v>9581</v>
      </c>
      <c r="E4522" t="s">
        <v>14199</v>
      </c>
      <c r="F4522" t="s">
        <v>42</v>
      </c>
      <c r="G4522" s="2">
        <v>43367</v>
      </c>
      <c r="H4522" s="1">
        <v>953089</v>
      </c>
      <c r="I4522" s="1">
        <v>413394.64</v>
      </c>
    </row>
    <row r="4523" spans="1:9" x14ac:dyDescent="0.25">
      <c r="A4523" t="s">
        <v>15880</v>
      </c>
      <c r="B4523" t="s">
        <v>15881</v>
      </c>
      <c r="C4523" t="s">
        <v>15879</v>
      </c>
      <c r="D4523" t="s">
        <v>15878</v>
      </c>
      <c r="E4523" t="s">
        <v>14199</v>
      </c>
      <c r="F4523" t="s">
        <v>42</v>
      </c>
      <c r="G4523" s="2">
        <v>43378</v>
      </c>
      <c r="H4523" s="1">
        <v>12050</v>
      </c>
      <c r="I4523" s="1">
        <v>5061</v>
      </c>
    </row>
    <row r="4524" spans="1:9" x14ac:dyDescent="0.25">
      <c r="A4524" t="s">
        <v>15876</v>
      </c>
      <c r="B4524" t="s">
        <v>15877</v>
      </c>
      <c r="C4524" t="s">
        <v>15875</v>
      </c>
      <c r="D4524" t="s">
        <v>15874</v>
      </c>
      <c r="E4524" t="s">
        <v>14199</v>
      </c>
      <c r="F4524" t="s">
        <v>42</v>
      </c>
      <c r="G4524" s="2">
        <v>43368</v>
      </c>
      <c r="H4524" s="1">
        <v>11492</v>
      </c>
      <c r="I4524" s="1">
        <v>5746</v>
      </c>
    </row>
    <row r="4525" spans="1:9" x14ac:dyDescent="0.25">
      <c r="A4525" t="s">
        <v>15872</v>
      </c>
      <c r="B4525" t="s">
        <v>15873</v>
      </c>
      <c r="C4525" t="s">
        <v>4049</v>
      </c>
      <c r="D4525" t="s">
        <v>4048</v>
      </c>
      <c r="E4525" t="s">
        <v>14199</v>
      </c>
      <c r="F4525" t="s">
        <v>42</v>
      </c>
      <c r="G4525" s="2">
        <v>43346</v>
      </c>
      <c r="H4525" s="1">
        <v>359014</v>
      </c>
      <c r="I4525" s="1">
        <v>156001.07999999999</v>
      </c>
    </row>
    <row r="4526" spans="1:9" x14ac:dyDescent="0.25">
      <c r="A4526" t="s">
        <v>15870</v>
      </c>
      <c r="B4526" t="s">
        <v>15871</v>
      </c>
      <c r="C4526" t="s">
        <v>15869</v>
      </c>
      <c r="D4526" t="s">
        <v>15868</v>
      </c>
      <c r="E4526" t="s">
        <v>14199</v>
      </c>
      <c r="F4526" t="s">
        <v>42</v>
      </c>
      <c r="G4526" s="2">
        <v>43374</v>
      </c>
      <c r="H4526" s="1">
        <v>36536</v>
      </c>
      <c r="I4526" s="1">
        <v>18268</v>
      </c>
    </row>
    <row r="4527" spans="1:9" x14ac:dyDescent="0.25">
      <c r="A4527" t="s">
        <v>15866</v>
      </c>
      <c r="B4527" t="s">
        <v>15867</v>
      </c>
      <c r="C4527" t="s">
        <v>1769</v>
      </c>
      <c r="D4527" t="s">
        <v>1768</v>
      </c>
      <c r="E4527" t="s">
        <v>14199</v>
      </c>
      <c r="F4527" t="s">
        <v>4</v>
      </c>
      <c r="G4527" s="2">
        <v>43374</v>
      </c>
      <c r="H4527" s="1">
        <v>28208</v>
      </c>
      <c r="I4527" s="1">
        <v>14104</v>
      </c>
    </row>
    <row r="4528" spans="1:9" x14ac:dyDescent="0.25">
      <c r="A4528" t="s">
        <v>15864</v>
      </c>
      <c r="B4528" t="s">
        <v>15865</v>
      </c>
      <c r="C4528" t="s">
        <v>3480</v>
      </c>
      <c r="D4528" t="s">
        <v>3479</v>
      </c>
      <c r="E4528" t="s">
        <v>14199</v>
      </c>
      <c r="F4528" t="s">
        <v>4</v>
      </c>
      <c r="G4528" s="2">
        <v>43343</v>
      </c>
      <c r="H4528" s="1">
        <v>1081966</v>
      </c>
      <c r="I4528" s="1">
        <v>480440.94</v>
      </c>
    </row>
    <row r="4529" spans="1:9" x14ac:dyDescent="0.25">
      <c r="A4529" t="s">
        <v>15862</v>
      </c>
      <c r="B4529" t="s">
        <v>15863</v>
      </c>
      <c r="C4529" t="s">
        <v>15861</v>
      </c>
      <c r="D4529" t="s">
        <v>15860</v>
      </c>
      <c r="E4529" t="s">
        <v>14199</v>
      </c>
      <c r="F4529" t="s">
        <v>42</v>
      </c>
      <c r="G4529" s="2">
        <v>43382</v>
      </c>
      <c r="H4529" s="1">
        <v>25477</v>
      </c>
      <c r="I4529" s="1">
        <v>12738.5</v>
      </c>
    </row>
    <row r="4530" spans="1:9" x14ac:dyDescent="0.25">
      <c r="A4530" t="s">
        <v>15858</v>
      </c>
      <c r="B4530" t="s">
        <v>15859</v>
      </c>
      <c r="C4530" t="s">
        <v>15857</v>
      </c>
      <c r="D4530" t="s">
        <v>15856</v>
      </c>
      <c r="E4530" t="s">
        <v>14199</v>
      </c>
      <c r="F4530" t="s">
        <v>42</v>
      </c>
      <c r="G4530" s="2">
        <v>43367</v>
      </c>
      <c r="H4530" s="1">
        <v>15074</v>
      </c>
      <c r="I4530" s="1">
        <v>6331.08</v>
      </c>
    </row>
    <row r="4531" spans="1:9" x14ac:dyDescent="0.25">
      <c r="A4531" t="s">
        <v>15854</v>
      </c>
      <c r="B4531" t="s">
        <v>15855</v>
      </c>
      <c r="C4531" t="s">
        <v>15853</v>
      </c>
      <c r="D4531" t="s">
        <v>15852</v>
      </c>
      <c r="E4531" t="s">
        <v>14199</v>
      </c>
      <c r="F4531" t="s">
        <v>42</v>
      </c>
      <c r="G4531" s="2">
        <v>43367</v>
      </c>
      <c r="H4531" s="1">
        <v>14998</v>
      </c>
      <c r="I4531" s="1">
        <v>6299.16</v>
      </c>
    </row>
    <row r="4532" spans="1:9" x14ac:dyDescent="0.25">
      <c r="A4532" t="s">
        <v>15850</v>
      </c>
      <c r="B4532" t="s">
        <v>15851</v>
      </c>
      <c r="C4532" t="s">
        <v>15849</v>
      </c>
      <c r="D4532" t="s">
        <v>15848</v>
      </c>
      <c r="E4532" t="s">
        <v>14199</v>
      </c>
      <c r="F4532" t="s">
        <v>42</v>
      </c>
      <c r="G4532" s="2">
        <v>43367</v>
      </c>
      <c r="H4532" s="1">
        <v>15074</v>
      </c>
      <c r="I4532" s="1">
        <v>6331.08</v>
      </c>
    </row>
    <row r="4533" spans="1:9" x14ac:dyDescent="0.25">
      <c r="A4533" t="s">
        <v>15846</v>
      </c>
      <c r="B4533" t="s">
        <v>15847</v>
      </c>
      <c r="C4533" t="s">
        <v>15845</v>
      </c>
      <c r="D4533" t="s">
        <v>15844</v>
      </c>
      <c r="E4533" t="s">
        <v>14199</v>
      </c>
      <c r="F4533" t="s">
        <v>42</v>
      </c>
      <c r="G4533" s="2">
        <v>43367</v>
      </c>
      <c r="H4533" s="1">
        <v>15074</v>
      </c>
      <c r="I4533" s="1">
        <v>6331.08</v>
      </c>
    </row>
    <row r="4534" spans="1:9" x14ac:dyDescent="0.25">
      <c r="A4534" t="s">
        <v>15842</v>
      </c>
      <c r="B4534" t="s">
        <v>15843</v>
      </c>
      <c r="C4534" t="s">
        <v>15841</v>
      </c>
      <c r="D4534" t="s">
        <v>15840</v>
      </c>
      <c r="E4534" t="s">
        <v>14199</v>
      </c>
      <c r="F4534" t="s">
        <v>42</v>
      </c>
      <c r="G4534" s="2">
        <v>43367</v>
      </c>
      <c r="H4534" s="1">
        <v>15058</v>
      </c>
      <c r="I4534" s="1">
        <v>6324.36</v>
      </c>
    </row>
    <row r="4535" spans="1:9" x14ac:dyDescent="0.25">
      <c r="A4535" t="s">
        <v>15838</v>
      </c>
      <c r="B4535" t="s">
        <v>15839</v>
      </c>
      <c r="C4535" t="s">
        <v>15837</v>
      </c>
      <c r="D4535" t="s">
        <v>15836</v>
      </c>
      <c r="E4535" t="s">
        <v>14199</v>
      </c>
      <c r="F4535" t="s">
        <v>4</v>
      </c>
      <c r="G4535" s="2">
        <v>43374</v>
      </c>
      <c r="H4535" s="1">
        <v>18913</v>
      </c>
      <c r="I4535" s="1">
        <v>9456.5</v>
      </c>
    </row>
    <row r="4536" spans="1:9" x14ac:dyDescent="0.25">
      <c r="A4536" t="s">
        <v>15834</v>
      </c>
      <c r="B4536" t="s">
        <v>15835</v>
      </c>
      <c r="C4536" t="s">
        <v>15833</v>
      </c>
      <c r="D4536" t="s">
        <v>15832</v>
      </c>
      <c r="E4536" t="s">
        <v>14199</v>
      </c>
      <c r="F4536" t="s">
        <v>42</v>
      </c>
      <c r="G4536" s="2">
        <v>43389</v>
      </c>
      <c r="H4536" s="1">
        <v>120822</v>
      </c>
      <c r="I4536" s="1">
        <v>66452.100000000006</v>
      </c>
    </row>
    <row r="4537" spans="1:9" x14ac:dyDescent="0.25">
      <c r="A4537" t="s">
        <v>15830</v>
      </c>
      <c r="B4537" t="s">
        <v>15831</v>
      </c>
      <c r="C4537" t="s">
        <v>15829</v>
      </c>
      <c r="D4537" t="s">
        <v>15828</v>
      </c>
      <c r="E4537" t="s">
        <v>14199</v>
      </c>
      <c r="F4537" t="s">
        <v>4</v>
      </c>
      <c r="G4537" s="2">
        <v>43347</v>
      </c>
      <c r="H4537" s="1">
        <v>430933</v>
      </c>
      <c r="I4537" s="1">
        <v>201141.09</v>
      </c>
    </row>
    <row r="4538" spans="1:9" x14ac:dyDescent="0.25">
      <c r="A4538" t="s">
        <v>15826</v>
      </c>
      <c r="B4538" t="s">
        <v>15827</v>
      </c>
      <c r="C4538" t="s">
        <v>15825</v>
      </c>
      <c r="D4538" t="s">
        <v>15824</v>
      </c>
      <c r="E4538" t="s">
        <v>14199</v>
      </c>
      <c r="F4538" t="s">
        <v>4</v>
      </c>
      <c r="G4538" s="2">
        <v>43347</v>
      </c>
      <c r="H4538" s="1">
        <v>266849</v>
      </c>
      <c r="I4538" s="1">
        <v>113001.01</v>
      </c>
    </row>
    <row r="4539" spans="1:9" x14ac:dyDescent="0.25">
      <c r="A4539" t="s">
        <v>15822</v>
      </c>
      <c r="B4539" t="s">
        <v>15823</v>
      </c>
      <c r="C4539" t="s">
        <v>15821</v>
      </c>
      <c r="D4539" t="s">
        <v>15820</v>
      </c>
      <c r="E4539" t="s">
        <v>14199</v>
      </c>
      <c r="F4539" t="s">
        <v>42</v>
      </c>
      <c r="G4539" s="2">
        <v>43368</v>
      </c>
      <c r="H4539" s="1">
        <v>28098</v>
      </c>
      <c r="I4539" s="1">
        <v>14049</v>
      </c>
    </row>
    <row r="4540" spans="1:9" x14ac:dyDescent="0.25">
      <c r="A4540" t="s">
        <v>15818</v>
      </c>
      <c r="B4540" t="s">
        <v>15819</v>
      </c>
      <c r="C4540" t="s">
        <v>15817</v>
      </c>
      <c r="D4540" t="s">
        <v>15816</v>
      </c>
      <c r="E4540" t="s">
        <v>14199</v>
      </c>
      <c r="F4540" t="s">
        <v>42</v>
      </c>
      <c r="G4540" s="2">
        <v>43360</v>
      </c>
      <c r="H4540" s="1">
        <v>2095391</v>
      </c>
      <c r="I4540" s="1">
        <v>1047695.5</v>
      </c>
    </row>
    <row r="4541" spans="1:9" x14ac:dyDescent="0.25">
      <c r="A4541" t="s">
        <v>15814</v>
      </c>
      <c r="B4541" t="s">
        <v>15815</v>
      </c>
      <c r="C4541" t="s">
        <v>15813</v>
      </c>
      <c r="D4541" t="s">
        <v>15812</v>
      </c>
      <c r="E4541" t="s">
        <v>14199</v>
      </c>
      <c r="F4541" t="s">
        <v>42</v>
      </c>
      <c r="G4541" s="2">
        <v>43368</v>
      </c>
      <c r="H4541" s="1">
        <v>31903</v>
      </c>
      <c r="I4541" s="1">
        <v>15951.5</v>
      </c>
    </row>
    <row r="4542" spans="1:9" x14ac:dyDescent="0.25">
      <c r="A4542" t="s">
        <v>15810</v>
      </c>
      <c r="B4542" t="s">
        <v>15811</v>
      </c>
      <c r="C4542" t="s">
        <v>4709</v>
      </c>
      <c r="D4542" t="s">
        <v>4708</v>
      </c>
      <c r="E4542" t="s">
        <v>14199</v>
      </c>
      <c r="F4542" t="s">
        <v>42</v>
      </c>
      <c r="G4542" s="2">
        <v>43159</v>
      </c>
      <c r="H4542" s="1">
        <v>358005</v>
      </c>
      <c r="I4542" s="1">
        <v>149701.70000000001</v>
      </c>
    </row>
    <row r="4543" spans="1:9" x14ac:dyDescent="0.25">
      <c r="A4543" t="s">
        <v>15808</v>
      </c>
      <c r="B4543" t="s">
        <v>15809</v>
      </c>
      <c r="C4543" t="s">
        <v>15807</v>
      </c>
      <c r="D4543" t="s">
        <v>15806</v>
      </c>
      <c r="E4543" t="s">
        <v>14199</v>
      </c>
      <c r="F4543" t="s">
        <v>4</v>
      </c>
      <c r="G4543" s="2">
        <v>43363</v>
      </c>
      <c r="H4543" s="1">
        <v>340049</v>
      </c>
      <c r="I4543" s="1">
        <v>170024.5</v>
      </c>
    </row>
    <row r="4544" spans="1:9" x14ac:dyDescent="0.25">
      <c r="A4544" t="s">
        <v>15804</v>
      </c>
      <c r="B4544" t="s">
        <v>15805</v>
      </c>
      <c r="C4544" t="s">
        <v>15803</v>
      </c>
      <c r="D4544" t="s">
        <v>15802</v>
      </c>
      <c r="E4544" t="s">
        <v>14199</v>
      </c>
      <c r="F4544" t="s">
        <v>42</v>
      </c>
      <c r="G4544" s="2">
        <v>43350</v>
      </c>
      <c r="H4544" s="1">
        <v>25354</v>
      </c>
      <c r="I4544" s="1">
        <v>12677</v>
      </c>
    </row>
    <row r="4545" spans="1:9" x14ac:dyDescent="0.25">
      <c r="A4545" t="s">
        <v>15800</v>
      </c>
      <c r="B4545" t="s">
        <v>15801</v>
      </c>
      <c r="C4545" t="s">
        <v>9608</v>
      </c>
      <c r="D4545" t="s">
        <v>9607</v>
      </c>
      <c r="E4545" t="s">
        <v>14199</v>
      </c>
      <c r="F4545" t="s">
        <v>42</v>
      </c>
      <c r="G4545" s="2">
        <v>43375</v>
      </c>
      <c r="H4545" s="1">
        <v>434442</v>
      </c>
      <c r="I4545" s="1">
        <v>190642.6</v>
      </c>
    </row>
    <row r="4546" spans="1:9" x14ac:dyDescent="0.25">
      <c r="A4546" t="s">
        <v>15798</v>
      </c>
      <c r="B4546" t="s">
        <v>15799</v>
      </c>
      <c r="C4546" t="s">
        <v>15797</v>
      </c>
      <c r="D4546" t="s">
        <v>15796</v>
      </c>
      <c r="E4546" t="s">
        <v>14199</v>
      </c>
      <c r="F4546" t="s">
        <v>42</v>
      </c>
      <c r="G4546" s="2">
        <v>43425</v>
      </c>
      <c r="H4546" s="1">
        <v>1038266</v>
      </c>
      <c r="I4546" s="1">
        <v>451311.48</v>
      </c>
    </row>
    <row r="4547" spans="1:9" x14ac:dyDescent="0.25">
      <c r="A4547" t="s">
        <v>15794</v>
      </c>
      <c r="B4547" t="s">
        <v>15795</v>
      </c>
      <c r="C4547" t="s">
        <v>269</v>
      </c>
      <c r="D4547" t="s">
        <v>268</v>
      </c>
      <c r="E4547" t="s">
        <v>14199</v>
      </c>
      <c r="F4547" t="s">
        <v>42</v>
      </c>
      <c r="G4547" s="2">
        <v>43378</v>
      </c>
      <c r="H4547" s="1">
        <v>93263</v>
      </c>
      <c r="I4547" s="1">
        <v>41626.300000000003</v>
      </c>
    </row>
    <row r="4548" spans="1:9" x14ac:dyDescent="0.25">
      <c r="A4548" t="s">
        <v>15792</v>
      </c>
      <c r="B4548" t="s">
        <v>15793</v>
      </c>
      <c r="C4548" t="s">
        <v>15791</v>
      </c>
      <c r="D4548" t="s">
        <v>15790</v>
      </c>
      <c r="E4548" t="s">
        <v>14199</v>
      </c>
      <c r="F4548" t="s">
        <v>42</v>
      </c>
      <c r="G4548" s="2">
        <v>43378</v>
      </c>
      <c r="H4548" s="1">
        <v>7769</v>
      </c>
      <c r="I4548" s="1">
        <v>3884.5</v>
      </c>
    </row>
    <row r="4549" spans="1:9" x14ac:dyDescent="0.25">
      <c r="A4549" t="s">
        <v>15788</v>
      </c>
      <c r="B4549" t="s">
        <v>15789</v>
      </c>
      <c r="C4549" t="s">
        <v>3971</v>
      </c>
      <c r="D4549" t="s">
        <v>15787</v>
      </c>
      <c r="E4549" t="s">
        <v>14199</v>
      </c>
      <c r="F4549" t="s">
        <v>42</v>
      </c>
      <c r="G4549" s="2">
        <v>43368</v>
      </c>
      <c r="H4549" s="1">
        <v>4261</v>
      </c>
      <c r="I4549" s="1">
        <v>2130.5</v>
      </c>
    </row>
    <row r="4550" spans="1:9" x14ac:dyDescent="0.25">
      <c r="A4550" t="s">
        <v>15785</v>
      </c>
      <c r="B4550" t="s">
        <v>15786</v>
      </c>
      <c r="C4550" t="s">
        <v>5814</v>
      </c>
      <c r="D4550" t="s">
        <v>5813</v>
      </c>
      <c r="E4550" t="s">
        <v>14199</v>
      </c>
      <c r="F4550" t="s">
        <v>42</v>
      </c>
      <c r="G4550" s="2">
        <v>43362</v>
      </c>
      <c r="H4550" s="1">
        <v>6990</v>
      </c>
      <c r="I4550" s="1">
        <v>3495</v>
      </c>
    </row>
    <row r="4551" spans="1:9" x14ac:dyDescent="0.25">
      <c r="A4551" t="s">
        <v>15783</v>
      </c>
      <c r="B4551" t="s">
        <v>15784</v>
      </c>
      <c r="C4551" t="s">
        <v>5814</v>
      </c>
      <c r="D4551" t="s">
        <v>15782</v>
      </c>
      <c r="E4551" t="s">
        <v>14199</v>
      </c>
      <c r="F4551" t="s">
        <v>42</v>
      </c>
      <c r="G4551" s="2">
        <v>43362</v>
      </c>
      <c r="H4551" s="1">
        <v>4680</v>
      </c>
      <c r="I4551" s="1">
        <v>2340</v>
      </c>
    </row>
    <row r="4552" spans="1:9" x14ac:dyDescent="0.25">
      <c r="A4552" t="s">
        <v>15780</v>
      </c>
      <c r="B4552" t="s">
        <v>15781</v>
      </c>
      <c r="C4552" t="s">
        <v>15779</v>
      </c>
      <c r="D4552" t="s">
        <v>15778</v>
      </c>
      <c r="E4552" t="s">
        <v>14199</v>
      </c>
      <c r="F4552" t="s">
        <v>4</v>
      </c>
      <c r="G4552" s="2">
        <v>43410</v>
      </c>
      <c r="H4552" s="1">
        <v>643025</v>
      </c>
      <c r="I4552" s="1">
        <v>275849.02</v>
      </c>
    </row>
    <row r="4553" spans="1:9" x14ac:dyDescent="0.25">
      <c r="A4553" t="s">
        <v>15776</v>
      </c>
      <c r="B4553" t="s">
        <v>15777</v>
      </c>
      <c r="C4553" t="s">
        <v>7340</v>
      </c>
      <c r="D4553" t="s">
        <v>7339</v>
      </c>
      <c r="E4553" t="s">
        <v>14199</v>
      </c>
      <c r="F4553" t="s">
        <v>4</v>
      </c>
      <c r="G4553" s="2">
        <v>43363</v>
      </c>
      <c r="H4553" s="1">
        <v>470596</v>
      </c>
      <c r="I4553" s="1">
        <v>214910.48</v>
      </c>
    </row>
    <row r="4554" spans="1:9" x14ac:dyDescent="0.25">
      <c r="A4554" t="s">
        <v>15774</v>
      </c>
      <c r="B4554" t="s">
        <v>15775</v>
      </c>
      <c r="C4554" t="s">
        <v>15773</v>
      </c>
      <c r="D4554" t="s">
        <v>15772</v>
      </c>
      <c r="E4554" t="s">
        <v>14199</v>
      </c>
      <c r="F4554" t="s">
        <v>42</v>
      </c>
      <c r="G4554" s="2">
        <v>43363</v>
      </c>
      <c r="H4554" s="1">
        <v>575831</v>
      </c>
      <c r="I4554" s="1">
        <v>248414.62</v>
      </c>
    </row>
    <row r="4555" spans="1:9" x14ac:dyDescent="0.25">
      <c r="A4555" t="s">
        <v>15770</v>
      </c>
      <c r="B4555" t="s">
        <v>15771</v>
      </c>
      <c r="C4555" t="s">
        <v>7468</v>
      </c>
      <c r="D4555" t="s">
        <v>7467</v>
      </c>
      <c r="E4555" t="s">
        <v>14199</v>
      </c>
      <c r="F4555" t="s">
        <v>42</v>
      </c>
      <c r="G4555" s="2">
        <v>43361</v>
      </c>
      <c r="H4555" s="1">
        <v>334754</v>
      </c>
      <c r="I4555" s="1">
        <v>152220.6</v>
      </c>
    </row>
    <row r="4556" spans="1:9" x14ac:dyDescent="0.25">
      <c r="A4556" t="s">
        <v>15768</v>
      </c>
      <c r="B4556" t="s">
        <v>15769</v>
      </c>
      <c r="C4556" t="s">
        <v>15767</v>
      </c>
      <c r="D4556" t="s">
        <v>15766</v>
      </c>
      <c r="E4556" t="s">
        <v>14199</v>
      </c>
      <c r="F4556" t="s">
        <v>42</v>
      </c>
      <c r="G4556" s="2">
        <v>43382</v>
      </c>
      <c r="H4556" s="1">
        <v>224703</v>
      </c>
      <c r="I4556" s="1">
        <v>97969.66</v>
      </c>
    </row>
    <row r="4557" spans="1:9" x14ac:dyDescent="0.25">
      <c r="A4557" t="s">
        <v>15764</v>
      </c>
      <c r="B4557" t="s">
        <v>15765</v>
      </c>
      <c r="C4557" t="s">
        <v>5020</v>
      </c>
      <c r="D4557" t="s">
        <v>5019</v>
      </c>
      <c r="E4557" t="s">
        <v>14199</v>
      </c>
      <c r="F4557" t="s">
        <v>42</v>
      </c>
      <c r="G4557" s="2">
        <v>43350</v>
      </c>
      <c r="H4557" s="1">
        <v>428109</v>
      </c>
      <c r="I4557" s="1">
        <v>190189.97</v>
      </c>
    </row>
    <row r="4558" spans="1:9" x14ac:dyDescent="0.25">
      <c r="A4558" t="s">
        <v>15762</v>
      </c>
      <c r="B4558" t="s">
        <v>15763</v>
      </c>
      <c r="C4558" t="s">
        <v>15761</v>
      </c>
      <c r="D4558" t="s">
        <v>15760</v>
      </c>
      <c r="E4558" t="s">
        <v>14199</v>
      </c>
      <c r="F4558" t="s">
        <v>42</v>
      </c>
      <c r="G4558" s="2">
        <v>43411</v>
      </c>
      <c r="H4558" s="1">
        <v>35893</v>
      </c>
      <c r="I4558" s="1">
        <v>17946.5</v>
      </c>
    </row>
    <row r="4559" spans="1:9" x14ac:dyDescent="0.25">
      <c r="A4559" t="s">
        <v>15758</v>
      </c>
      <c r="B4559" t="s">
        <v>15759</v>
      </c>
      <c r="C4559" t="s">
        <v>1905</v>
      </c>
      <c r="D4559" t="s">
        <v>1904</v>
      </c>
      <c r="E4559" t="s">
        <v>14199</v>
      </c>
      <c r="F4559" t="s">
        <v>42</v>
      </c>
      <c r="G4559" s="2">
        <v>43364</v>
      </c>
      <c r="H4559" s="1">
        <v>419865</v>
      </c>
      <c r="I4559" s="1">
        <v>183934.34</v>
      </c>
    </row>
    <row r="4560" spans="1:9" x14ac:dyDescent="0.25">
      <c r="A4560" t="s">
        <v>15756</v>
      </c>
      <c r="B4560" t="s">
        <v>15757</v>
      </c>
      <c r="C4560" t="s">
        <v>15755</v>
      </c>
      <c r="D4560" t="s">
        <v>15754</v>
      </c>
      <c r="E4560" t="s">
        <v>14199</v>
      </c>
      <c r="F4560" t="s">
        <v>42</v>
      </c>
      <c r="G4560" s="2">
        <v>43364</v>
      </c>
      <c r="H4560" s="1">
        <v>46275</v>
      </c>
      <c r="I4560" s="1">
        <v>19435.5</v>
      </c>
    </row>
    <row r="4561" spans="1:9" x14ac:dyDescent="0.25">
      <c r="A4561" t="s">
        <v>15752</v>
      </c>
      <c r="B4561" t="s">
        <v>15753</v>
      </c>
      <c r="C4561" t="s">
        <v>15751</v>
      </c>
      <c r="D4561" t="s">
        <v>15750</v>
      </c>
      <c r="E4561" t="s">
        <v>14199</v>
      </c>
      <c r="F4561" t="s">
        <v>4</v>
      </c>
      <c r="G4561" s="2">
        <v>43362</v>
      </c>
      <c r="H4561" s="1">
        <v>19158</v>
      </c>
      <c r="I4561" s="1">
        <v>8046.36</v>
      </c>
    </row>
    <row r="4562" spans="1:9" x14ac:dyDescent="0.25">
      <c r="A4562" t="s">
        <v>15748</v>
      </c>
      <c r="B4562" t="s">
        <v>15749</v>
      </c>
      <c r="C4562" t="s">
        <v>15747</v>
      </c>
      <c r="D4562" t="s">
        <v>15746</v>
      </c>
      <c r="E4562" t="s">
        <v>14199</v>
      </c>
      <c r="F4562" t="s">
        <v>42</v>
      </c>
      <c r="G4562" s="2">
        <v>43353</v>
      </c>
      <c r="H4562" s="1">
        <v>57001</v>
      </c>
      <c r="I4562" s="1">
        <v>28500.5</v>
      </c>
    </row>
    <row r="4563" spans="1:9" x14ac:dyDescent="0.25">
      <c r="A4563" t="s">
        <v>15744</v>
      </c>
      <c r="B4563" t="s">
        <v>15745</v>
      </c>
      <c r="C4563" t="s">
        <v>8189</v>
      </c>
      <c r="D4563" t="s">
        <v>8188</v>
      </c>
      <c r="E4563" t="s">
        <v>14199</v>
      </c>
      <c r="F4563" t="s">
        <v>4</v>
      </c>
      <c r="G4563" s="2">
        <v>43363</v>
      </c>
      <c r="H4563" s="1">
        <v>32608</v>
      </c>
      <c r="I4563" s="1">
        <v>16304</v>
      </c>
    </row>
    <row r="4564" spans="1:9" x14ac:dyDescent="0.25">
      <c r="A4564" t="s">
        <v>15742</v>
      </c>
      <c r="B4564" t="s">
        <v>15743</v>
      </c>
      <c r="C4564" t="s">
        <v>15741</v>
      </c>
      <c r="D4564" t="s">
        <v>15740</v>
      </c>
      <c r="E4564" t="s">
        <v>14199</v>
      </c>
      <c r="F4564" t="s">
        <v>42</v>
      </c>
      <c r="G4564" s="2">
        <v>43347</v>
      </c>
      <c r="H4564" s="1">
        <v>8529079</v>
      </c>
      <c r="I4564" s="1">
        <v>4570177.82</v>
      </c>
    </row>
    <row r="4565" spans="1:9" x14ac:dyDescent="0.25">
      <c r="A4565" t="s">
        <v>15738</v>
      </c>
      <c r="B4565" t="s">
        <v>15739</v>
      </c>
      <c r="C4565" t="s">
        <v>4011</v>
      </c>
      <c r="D4565" t="s">
        <v>4010</v>
      </c>
      <c r="E4565" t="s">
        <v>14199</v>
      </c>
      <c r="F4565" t="s">
        <v>42</v>
      </c>
      <c r="G4565" s="2">
        <v>43433</v>
      </c>
      <c r="H4565" s="1">
        <v>285339</v>
      </c>
      <c r="I4565" s="1">
        <v>126033.34</v>
      </c>
    </row>
    <row r="4566" spans="1:9" x14ac:dyDescent="0.25">
      <c r="A4566" t="s">
        <v>15736</v>
      </c>
      <c r="B4566" t="s">
        <v>15737</v>
      </c>
      <c r="C4566" t="s">
        <v>15735</v>
      </c>
      <c r="D4566" t="s">
        <v>15734</v>
      </c>
      <c r="E4566" t="s">
        <v>14199</v>
      </c>
      <c r="F4566" t="s">
        <v>42</v>
      </c>
      <c r="G4566" s="2">
        <v>43375</v>
      </c>
      <c r="H4566" s="1">
        <v>642936</v>
      </c>
      <c r="I4566" s="1">
        <v>280788</v>
      </c>
    </row>
    <row r="4567" spans="1:9" x14ac:dyDescent="0.25">
      <c r="A4567" t="s">
        <v>15732</v>
      </c>
      <c r="B4567" t="s">
        <v>15733</v>
      </c>
      <c r="C4567" t="s">
        <v>15731</v>
      </c>
      <c r="D4567" t="s">
        <v>15730</v>
      </c>
      <c r="E4567" t="s">
        <v>14199</v>
      </c>
      <c r="F4567" t="s">
        <v>42</v>
      </c>
      <c r="G4567" s="2">
        <v>43420</v>
      </c>
      <c r="H4567" s="1">
        <v>5253</v>
      </c>
      <c r="I4567" s="1">
        <v>2626.5</v>
      </c>
    </row>
    <row r="4568" spans="1:9" x14ac:dyDescent="0.25">
      <c r="A4568" t="s">
        <v>15728</v>
      </c>
      <c r="B4568" t="s">
        <v>15729</v>
      </c>
      <c r="C4568" t="s">
        <v>4403</v>
      </c>
      <c r="D4568" t="s">
        <v>4402</v>
      </c>
      <c r="E4568" t="s">
        <v>14199</v>
      </c>
      <c r="F4568" t="s">
        <v>42</v>
      </c>
      <c r="G4568" s="2">
        <v>43364</v>
      </c>
      <c r="H4568" s="1">
        <v>231465</v>
      </c>
      <c r="I4568" s="1">
        <v>115732.5</v>
      </c>
    </row>
    <row r="4569" spans="1:9" x14ac:dyDescent="0.25">
      <c r="A4569" t="s">
        <v>15726</v>
      </c>
      <c r="B4569" t="s">
        <v>15727</v>
      </c>
      <c r="C4569" t="s">
        <v>2618</v>
      </c>
      <c r="D4569" t="s">
        <v>2617</v>
      </c>
      <c r="E4569" t="s">
        <v>14199</v>
      </c>
      <c r="F4569" t="s">
        <v>42</v>
      </c>
      <c r="G4569" s="2">
        <v>43364</v>
      </c>
      <c r="H4569" s="1">
        <v>20525</v>
      </c>
      <c r="I4569" s="1">
        <v>10262.5</v>
      </c>
    </row>
    <row r="4570" spans="1:9" x14ac:dyDescent="0.25">
      <c r="A4570" t="s">
        <v>15724</v>
      </c>
      <c r="B4570" t="s">
        <v>15725</v>
      </c>
      <c r="C4570" t="s">
        <v>5370</v>
      </c>
      <c r="D4570" t="s">
        <v>5369</v>
      </c>
      <c r="E4570" t="s">
        <v>14199</v>
      </c>
      <c r="F4570" t="s">
        <v>42</v>
      </c>
      <c r="G4570" s="2">
        <v>43364</v>
      </c>
      <c r="H4570" s="1">
        <v>2482137</v>
      </c>
      <c r="I4570" s="1">
        <v>1304806.25</v>
      </c>
    </row>
    <row r="4571" spans="1:9" x14ac:dyDescent="0.25">
      <c r="A4571" t="s">
        <v>15722</v>
      </c>
      <c r="B4571" t="s">
        <v>15723</v>
      </c>
      <c r="C4571" t="s">
        <v>15721</v>
      </c>
      <c r="D4571" t="s">
        <v>15720</v>
      </c>
      <c r="E4571" t="s">
        <v>14199</v>
      </c>
      <c r="F4571" t="s">
        <v>42</v>
      </c>
      <c r="G4571" s="2">
        <v>43367</v>
      </c>
      <c r="H4571" s="1">
        <v>49333</v>
      </c>
      <c r="I4571" s="1">
        <v>24666.5</v>
      </c>
    </row>
    <row r="4572" spans="1:9" x14ac:dyDescent="0.25">
      <c r="A4572" t="s">
        <v>15718</v>
      </c>
      <c r="B4572" t="s">
        <v>15719</v>
      </c>
      <c r="C4572" t="s">
        <v>2992</v>
      </c>
      <c r="D4572" t="s">
        <v>2991</v>
      </c>
      <c r="E4572" t="s">
        <v>14199</v>
      </c>
      <c r="F4572" t="s">
        <v>42</v>
      </c>
      <c r="G4572" s="2">
        <v>43367</v>
      </c>
      <c r="H4572" s="1">
        <v>35197</v>
      </c>
      <c r="I4572" s="1">
        <v>17598.5</v>
      </c>
    </row>
    <row r="4573" spans="1:9" x14ac:dyDescent="0.25">
      <c r="A4573" t="s">
        <v>15716</v>
      </c>
      <c r="B4573" t="s">
        <v>15717</v>
      </c>
      <c r="C4573" t="s">
        <v>15715</v>
      </c>
      <c r="D4573" t="s">
        <v>15714</v>
      </c>
      <c r="E4573" t="s">
        <v>14199</v>
      </c>
      <c r="F4573" t="s">
        <v>42</v>
      </c>
      <c r="G4573" s="2">
        <v>43364</v>
      </c>
      <c r="H4573" s="1">
        <v>311225</v>
      </c>
      <c r="I4573" s="1">
        <v>130714.5</v>
      </c>
    </row>
    <row r="4574" spans="1:9" x14ac:dyDescent="0.25">
      <c r="A4574" t="s">
        <v>15712</v>
      </c>
      <c r="B4574" t="s">
        <v>15713</v>
      </c>
      <c r="C4574" t="s">
        <v>15711</v>
      </c>
      <c r="D4574" t="s">
        <v>15710</v>
      </c>
      <c r="E4574" t="s">
        <v>14199</v>
      </c>
      <c r="F4574" t="s">
        <v>42</v>
      </c>
      <c r="G4574" s="2">
        <v>43103</v>
      </c>
      <c r="H4574" s="1">
        <v>40042</v>
      </c>
      <c r="I4574" s="1">
        <v>18763.599999999999</v>
      </c>
    </row>
    <row r="4575" spans="1:9" x14ac:dyDescent="0.25">
      <c r="A4575" t="s">
        <v>15708</v>
      </c>
      <c r="B4575" t="s">
        <v>15709</v>
      </c>
      <c r="C4575" t="s">
        <v>4779</v>
      </c>
      <c r="D4575" t="s">
        <v>4778</v>
      </c>
      <c r="E4575" t="s">
        <v>14199</v>
      </c>
      <c r="F4575" t="s">
        <v>42</v>
      </c>
      <c r="G4575" s="2">
        <v>43364</v>
      </c>
      <c r="H4575" s="1">
        <v>45204</v>
      </c>
      <c r="I4575" s="1">
        <v>22602</v>
      </c>
    </row>
    <row r="4576" spans="1:9" x14ac:dyDescent="0.25">
      <c r="A4576" t="s">
        <v>15706</v>
      </c>
      <c r="B4576" t="s">
        <v>15707</v>
      </c>
      <c r="C4576" t="s">
        <v>15705</v>
      </c>
      <c r="D4576" t="s">
        <v>15704</v>
      </c>
      <c r="E4576" t="s">
        <v>14199</v>
      </c>
      <c r="F4576" t="s">
        <v>4</v>
      </c>
      <c r="G4576" s="2">
        <v>43346</v>
      </c>
      <c r="H4576" s="1">
        <v>112602</v>
      </c>
      <c r="I4576" s="1">
        <v>61931.1</v>
      </c>
    </row>
    <row r="4577" spans="1:9" x14ac:dyDescent="0.25">
      <c r="A4577" t="s">
        <v>15702</v>
      </c>
      <c r="B4577" t="s">
        <v>15703</v>
      </c>
      <c r="C4577" t="s">
        <v>11191</v>
      </c>
      <c r="D4577" t="s">
        <v>11190</v>
      </c>
      <c r="E4577" t="s">
        <v>14199</v>
      </c>
      <c r="F4577" t="s">
        <v>4</v>
      </c>
      <c r="G4577" s="2">
        <v>43364</v>
      </c>
      <c r="H4577" s="1">
        <v>400392</v>
      </c>
      <c r="I4577" s="1">
        <v>171050.8</v>
      </c>
    </row>
    <row r="4578" spans="1:9" x14ac:dyDescent="0.25">
      <c r="A4578" t="s">
        <v>15700</v>
      </c>
      <c r="B4578" t="s">
        <v>15701</v>
      </c>
      <c r="C4578" t="s">
        <v>15699</v>
      </c>
      <c r="D4578" t="s">
        <v>15698</v>
      </c>
      <c r="E4578" t="s">
        <v>14199</v>
      </c>
      <c r="F4578" t="s">
        <v>42</v>
      </c>
      <c r="G4578" s="2">
        <v>43364</v>
      </c>
      <c r="H4578" s="1">
        <v>122984</v>
      </c>
      <c r="I4578" s="1">
        <v>67641.2</v>
      </c>
    </row>
    <row r="4579" spans="1:9" x14ac:dyDescent="0.25">
      <c r="A4579" t="s">
        <v>15696</v>
      </c>
      <c r="B4579" t="s">
        <v>15697</v>
      </c>
      <c r="C4579" t="s">
        <v>15695</v>
      </c>
      <c r="D4579" t="s">
        <v>15694</v>
      </c>
      <c r="E4579" t="s">
        <v>14199</v>
      </c>
      <c r="F4579" t="s">
        <v>4</v>
      </c>
      <c r="G4579" s="2">
        <v>43364</v>
      </c>
      <c r="H4579" s="1">
        <v>27943</v>
      </c>
      <c r="I4579" s="1">
        <v>14904.42</v>
      </c>
    </row>
    <row r="4580" spans="1:9" x14ac:dyDescent="0.25">
      <c r="A4580" t="s">
        <v>15692</v>
      </c>
      <c r="B4580" t="s">
        <v>15693</v>
      </c>
      <c r="C4580" t="s">
        <v>15691</v>
      </c>
      <c r="D4580" t="s">
        <v>15690</v>
      </c>
      <c r="E4580" t="s">
        <v>14199</v>
      </c>
      <c r="F4580" t="s">
        <v>42</v>
      </c>
      <c r="G4580" s="2">
        <v>43376</v>
      </c>
      <c r="H4580" s="1">
        <v>31942</v>
      </c>
      <c r="I4580" s="1">
        <v>13804.92</v>
      </c>
    </row>
    <row r="4581" spans="1:9" x14ac:dyDescent="0.25">
      <c r="A4581" t="s">
        <v>15688</v>
      </c>
      <c r="B4581" t="s">
        <v>15689</v>
      </c>
      <c r="C4581" t="s">
        <v>15687</v>
      </c>
      <c r="D4581" t="s">
        <v>15686</v>
      </c>
      <c r="E4581" t="s">
        <v>14199</v>
      </c>
      <c r="F4581" t="s">
        <v>42</v>
      </c>
      <c r="G4581" s="2">
        <v>43369</v>
      </c>
      <c r="H4581" s="1">
        <v>4616</v>
      </c>
      <c r="I4581" s="1">
        <v>2308</v>
      </c>
    </row>
    <row r="4582" spans="1:9" x14ac:dyDescent="0.25">
      <c r="A4582" t="s">
        <v>15684</v>
      </c>
      <c r="B4582" t="s">
        <v>15685</v>
      </c>
      <c r="C4582" t="s">
        <v>15683</v>
      </c>
      <c r="D4582" t="s">
        <v>15682</v>
      </c>
      <c r="E4582" t="s">
        <v>14199</v>
      </c>
      <c r="F4582" t="s">
        <v>42</v>
      </c>
      <c r="G4582" s="2">
        <v>43364</v>
      </c>
      <c r="H4582" s="1">
        <v>634929</v>
      </c>
      <c r="I4582" s="1">
        <v>293642.74</v>
      </c>
    </row>
    <row r="4583" spans="1:9" x14ac:dyDescent="0.25">
      <c r="A4583" t="s">
        <v>15680</v>
      </c>
      <c r="B4583" t="s">
        <v>15681</v>
      </c>
      <c r="C4583" t="s">
        <v>11259</v>
      </c>
      <c r="D4583" t="s">
        <v>11258</v>
      </c>
      <c r="E4583" t="s">
        <v>14199</v>
      </c>
      <c r="F4583" t="s">
        <v>4</v>
      </c>
      <c r="G4583" s="2">
        <v>43396</v>
      </c>
      <c r="H4583" s="1">
        <v>54808</v>
      </c>
      <c r="I4583" s="1">
        <v>27404</v>
      </c>
    </row>
    <row r="4584" spans="1:9" x14ac:dyDescent="0.25">
      <c r="A4584" t="s">
        <v>15678</v>
      </c>
      <c r="B4584" t="s">
        <v>15679</v>
      </c>
      <c r="C4584" t="s">
        <v>15677</v>
      </c>
      <c r="D4584" t="s">
        <v>15676</v>
      </c>
      <c r="E4584" t="s">
        <v>14199</v>
      </c>
      <c r="F4584" t="s">
        <v>42</v>
      </c>
      <c r="G4584" s="2">
        <v>43370</v>
      </c>
      <c r="H4584" s="1">
        <v>2260</v>
      </c>
      <c r="I4584" s="1">
        <v>1130</v>
      </c>
    </row>
    <row r="4585" spans="1:9" x14ac:dyDescent="0.25">
      <c r="A4585" t="s">
        <v>15674</v>
      </c>
      <c r="B4585" t="s">
        <v>15675</v>
      </c>
      <c r="C4585" t="s">
        <v>15673</v>
      </c>
      <c r="D4585" t="s">
        <v>15672</v>
      </c>
      <c r="E4585" t="s">
        <v>14199</v>
      </c>
      <c r="F4585" t="s">
        <v>42</v>
      </c>
      <c r="G4585" s="2">
        <v>43376</v>
      </c>
      <c r="H4585" s="1">
        <v>35524</v>
      </c>
      <c r="I4585" s="1">
        <v>17762</v>
      </c>
    </row>
    <row r="4586" spans="1:9" x14ac:dyDescent="0.25">
      <c r="A4586" t="s">
        <v>15670</v>
      </c>
      <c r="B4586" t="s">
        <v>15671</v>
      </c>
      <c r="C4586" t="s">
        <v>15669</v>
      </c>
      <c r="D4586" t="s">
        <v>15668</v>
      </c>
      <c r="E4586" t="s">
        <v>14199</v>
      </c>
      <c r="F4586" t="s">
        <v>42</v>
      </c>
      <c r="G4586" s="2">
        <v>43376</v>
      </c>
      <c r="H4586" s="1">
        <v>16657</v>
      </c>
      <c r="I4586" s="1">
        <v>8328.5</v>
      </c>
    </row>
    <row r="4587" spans="1:9" x14ac:dyDescent="0.25">
      <c r="A4587" t="s">
        <v>15666</v>
      </c>
      <c r="B4587" t="s">
        <v>15667</v>
      </c>
      <c r="C4587" t="s">
        <v>15618</v>
      </c>
      <c r="D4587" t="s">
        <v>15665</v>
      </c>
      <c r="E4587" t="s">
        <v>14199</v>
      </c>
      <c r="F4587" t="s">
        <v>4</v>
      </c>
      <c r="G4587" s="2">
        <v>43360</v>
      </c>
      <c r="H4587" s="1">
        <v>32869</v>
      </c>
      <c r="I4587" s="1">
        <v>18038.689999999999</v>
      </c>
    </row>
    <row r="4588" spans="1:9" x14ac:dyDescent="0.25">
      <c r="A4588" t="s">
        <v>15663</v>
      </c>
      <c r="B4588" t="s">
        <v>15664</v>
      </c>
      <c r="C4588" t="s">
        <v>5456</v>
      </c>
      <c r="D4588" t="s">
        <v>5455</v>
      </c>
      <c r="E4588" t="s">
        <v>14199</v>
      </c>
      <c r="F4588" t="s">
        <v>42</v>
      </c>
      <c r="G4588" s="2">
        <v>43370</v>
      </c>
      <c r="H4588" s="1">
        <v>53870</v>
      </c>
      <c r="I4588" s="1">
        <v>26935</v>
      </c>
    </row>
    <row r="4589" spans="1:9" x14ac:dyDescent="0.25">
      <c r="A4589" t="s">
        <v>15661</v>
      </c>
      <c r="B4589" t="s">
        <v>15662</v>
      </c>
      <c r="C4589" t="s">
        <v>15660</v>
      </c>
      <c r="D4589" t="s">
        <v>15659</v>
      </c>
      <c r="E4589" t="s">
        <v>14199</v>
      </c>
      <c r="F4589" t="s">
        <v>42</v>
      </c>
      <c r="G4589" s="2">
        <v>43346</v>
      </c>
      <c r="H4589" s="1">
        <v>29274</v>
      </c>
      <c r="I4589" s="1">
        <v>12634.04</v>
      </c>
    </row>
    <row r="4590" spans="1:9" x14ac:dyDescent="0.25">
      <c r="A4590" t="s">
        <v>15657</v>
      </c>
      <c r="B4590" t="s">
        <v>15658</v>
      </c>
      <c r="C4590" t="s">
        <v>8435</v>
      </c>
      <c r="D4590" t="s">
        <v>8434</v>
      </c>
      <c r="E4590" t="s">
        <v>14199</v>
      </c>
      <c r="F4590" t="s">
        <v>4</v>
      </c>
      <c r="G4590" s="2">
        <v>43363</v>
      </c>
      <c r="H4590" s="1">
        <v>989280</v>
      </c>
      <c r="I4590" s="1">
        <v>427974.38</v>
      </c>
    </row>
    <row r="4591" spans="1:9" x14ac:dyDescent="0.25">
      <c r="A4591" t="s">
        <v>15655</v>
      </c>
      <c r="B4591" t="s">
        <v>15656</v>
      </c>
      <c r="C4591" t="s">
        <v>11899</v>
      </c>
      <c r="D4591" t="s">
        <v>11898</v>
      </c>
      <c r="E4591" t="s">
        <v>14199</v>
      </c>
      <c r="F4591" t="s">
        <v>42</v>
      </c>
      <c r="G4591" s="2">
        <v>43411</v>
      </c>
      <c r="H4591" s="1">
        <v>6740</v>
      </c>
      <c r="I4591" s="1">
        <v>2830.8</v>
      </c>
    </row>
    <row r="4592" spans="1:9" x14ac:dyDescent="0.25">
      <c r="A4592" t="s">
        <v>15653</v>
      </c>
      <c r="B4592" t="s">
        <v>15654</v>
      </c>
      <c r="C4592" t="s">
        <v>1329</v>
      </c>
      <c r="D4592" t="s">
        <v>1328</v>
      </c>
      <c r="E4592" t="s">
        <v>14199</v>
      </c>
      <c r="F4592" t="s">
        <v>42</v>
      </c>
      <c r="G4592" s="2">
        <v>43362</v>
      </c>
      <c r="H4592" s="1">
        <v>23630</v>
      </c>
      <c r="I4592" s="1">
        <v>11609.35</v>
      </c>
    </row>
    <row r="4593" spans="1:9" x14ac:dyDescent="0.25">
      <c r="A4593" t="s">
        <v>15651</v>
      </c>
      <c r="B4593" t="s">
        <v>15652</v>
      </c>
      <c r="C4593" t="s">
        <v>11311</v>
      </c>
      <c r="D4593" t="s">
        <v>11310</v>
      </c>
      <c r="E4593" t="s">
        <v>14199</v>
      </c>
      <c r="F4593" t="s">
        <v>4</v>
      </c>
      <c r="G4593" s="2">
        <v>43360</v>
      </c>
      <c r="H4593" s="1">
        <v>3778</v>
      </c>
      <c r="I4593" s="1">
        <v>2077.9</v>
      </c>
    </row>
    <row r="4594" spans="1:9" x14ac:dyDescent="0.25">
      <c r="A4594" t="s">
        <v>15649</v>
      </c>
      <c r="B4594" t="s">
        <v>15650</v>
      </c>
      <c r="C4594" t="s">
        <v>15648</v>
      </c>
      <c r="D4594" t="s">
        <v>15647</v>
      </c>
      <c r="E4594" t="s">
        <v>14199</v>
      </c>
      <c r="F4594" t="s">
        <v>42</v>
      </c>
      <c r="G4594" s="2">
        <v>43367</v>
      </c>
      <c r="H4594" s="1">
        <v>52203</v>
      </c>
      <c r="I4594" s="1">
        <v>26101.5</v>
      </c>
    </row>
    <row r="4595" spans="1:9" x14ac:dyDescent="0.25">
      <c r="A4595" t="s">
        <v>15645</v>
      </c>
      <c r="B4595" t="s">
        <v>15646</v>
      </c>
      <c r="C4595" t="s">
        <v>6591</v>
      </c>
      <c r="D4595" t="s">
        <v>6590</v>
      </c>
      <c r="E4595" t="s">
        <v>14199</v>
      </c>
      <c r="F4595" t="s">
        <v>4</v>
      </c>
      <c r="G4595" s="2">
        <v>43364</v>
      </c>
      <c r="H4595" s="1">
        <v>544776</v>
      </c>
      <c r="I4595" s="1">
        <v>237321.44</v>
      </c>
    </row>
    <row r="4596" spans="1:9" x14ac:dyDescent="0.25">
      <c r="A4596" t="s">
        <v>15643</v>
      </c>
      <c r="B4596" t="s">
        <v>15644</v>
      </c>
      <c r="C4596" t="s">
        <v>15642</v>
      </c>
      <c r="D4596" t="s">
        <v>15641</v>
      </c>
      <c r="E4596" t="s">
        <v>14199</v>
      </c>
      <c r="F4596" t="s">
        <v>4</v>
      </c>
      <c r="G4596" s="2">
        <v>43353</v>
      </c>
      <c r="H4596" s="1">
        <v>891725</v>
      </c>
      <c r="I4596" s="1">
        <v>445862.5</v>
      </c>
    </row>
    <row r="4597" spans="1:9" x14ac:dyDescent="0.25">
      <c r="A4597" t="s">
        <v>15639</v>
      </c>
      <c r="B4597" t="s">
        <v>15640</v>
      </c>
      <c r="C4597" t="s">
        <v>15638</v>
      </c>
      <c r="D4597" t="s">
        <v>15637</v>
      </c>
      <c r="E4597" t="s">
        <v>14199</v>
      </c>
      <c r="F4597" t="s">
        <v>42</v>
      </c>
      <c r="G4597" s="2">
        <v>43423</v>
      </c>
      <c r="H4597" s="1">
        <v>919153</v>
      </c>
      <c r="I4597" s="1">
        <v>415385.64</v>
      </c>
    </row>
    <row r="4598" spans="1:9" x14ac:dyDescent="0.25">
      <c r="A4598" t="s">
        <v>15635</v>
      </c>
      <c r="B4598" t="s">
        <v>15636</v>
      </c>
      <c r="C4598" t="s">
        <v>15634</v>
      </c>
      <c r="D4598" t="s">
        <v>15633</v>
      </c>
      <c r="E4598" t="s">
        <v>14199</v>
      </c>
      <c r="F4598" t="s">
        <v>42</v>
      </c>
      <c r="G4598" s="2">
        <v>43343</v>
      </c>
      <c r="H4598" s="1">
        <v>6635</v>
      </c>
      <c r="I4598" s="1">
        <v>3649.25</v>
      </c>
    </row>
    <row r="4599" spans="1:9" x14ac:dyDescent="0.25">
      <c r="A4599" t="s">
        <v>15631</v>
      </c>
      <c r="B4599" t="s">
        <v>15632</v>
      </c>
      <c r="C4599" t="s">
        <v>6717</v>
      </c>
      <c r="D4599" t="s">
        <v>6716</v>
      </c>
      <c r="E4599" t="s">
        <v>14199</v>
      </c>
      <c r="F4599" t="s">
        <v>42</v>
      </c>
      <c r="G4599" s="2">
        <v>43376</v>
      </c>
      <c r="H4599" s="1">
        <v>27075</v>
      </c>
      <c r="I4599" s="1">
        <v>13537.5</v>
      </c>
    </row>
    <row r="4600" spans="1:9" x14ac:dyDescent="0.25">
      <c r="A4600" t="s">
        <v>15629</v>
      </c>
      <c r="B4600" t="s">
        <v>15630</v>
      </c>
      <c r="C4600" t="s">
        <v>15628</v>
      </c>
      <c r="D4600" t="s">
        <v>15627</v>
      </c>
      <c r="E4600" t="s">
        <v>14199</v>
      </c>
      <c r="F4600" t="s">
        <v>42</v>
      </c>
      <c r="G4600" s="2">
        <v>43374</v>
      </c>
      <c r="H4600" s="1">
        <v>7129</v>
      </c>
      <c r="I4600" s="1">
        <v>3564.5</v>
      </c>
    </row>
    <row r="4601" spans="1:9" x14ac:dyDescent="0.25">
      <c r="A4601" t="s">
        <v>15625</v>
      </c>
      <c r="B4601" t="s">
        <v>15626</v>
      </c>
      <c r="C4601" t="s">
        <v>15624</v>
      </c>
      <c r="D4601" t="s">
        <v>15623</v>
      </c>
      <c r="E4601" t="s">
        <v>14199</v>
      </c>
      <c r="F4601" t="s">
        <v>42</v>
      </c>
      <c r="G4601" s="2">
        <v>43376</v>
      </c>
      <c r="H4601" s="1">
        <v>69789</v>
      </c>
      <c r="I4601" s="1">
        <v>34894.5</v>
      </c>
    </row>
    <row r="4602" spans="1:9" x14ac:dyDescent="0.25">
      <c r="A4602" t="s">
        <v>15621</v>
      </c>
      <c r="B4602" t="s">
        <v>15622</v>
      </c>
      <c r="C4602" t="s">
        <v>4883</v>
      </c>
      <c r="D4602" t="s">
        <v>4882</v>
      </c>
      <c r="E4602" t="s">
        <v>14199</v>
      </c>
      <c r="F4602" t="s">
        <v>42</v>
      </c>
      <c r="G4602" s="2">
        <v>43376</v>
      </c>
      <c r="H4602" s="1">
        <v>53517</v>
      </c>
      <c r="I4602" s="1">
        <v>26758.5</v>
      </c>
    </row>
    <row r="4603" spans="1:9" x14ac:dyDescent="0.25">
      <c r="A4603" t="s">
        <v>15619</v>
      </c>
      <c r="B4603" t="s">
        <v>15620</v>
      </c>
      <c r="C4603" t="s">
        <v>15618</v>
      </c>
      <c r="D4603" t="s">
        <v>15617</v>
      </c>
      <c r="E4603" t="s">
        <v>14199</v>
      </c>
      <c r="F4603" t="s">
        <v>4</v>
      </c>
      <c r="G4603" s="2">
        <v>43360</v>
      </c>
      <c r="H4603" s="1">
        <v>5294</v>
      </c>
      <c r="I4603" s="1">
        <v>2911.7</v>
      </c>
    </row>
    <row r="4604" spans="1:9" x14ac:dyDescent="0.25">
      <c r="A4604" t="s">
        <v>15615</v>
      </c>
      <c r="B4604" t="s">
        <v>15616</v>
      </c>
      <c r="C4604" t="s">
        <v>11464</v>
      </c>
      <c r="D4604" t="s">
        <v>11463</v>
      </c>
      <c r="E4604" t="s">
        <v>14199</v>
      </c>
      <c r="F4604" t="s">
        <v>4</v>
      </c>
      <c r="G4604" s="2">
        <v>43361</v>
      </c>
      <c r="H4604" s="1">
        <v>45553</v>
      </c>
      <c r="I4604" s="1">
        <v>27553.58</v>
      </c>
    </row>
    <row r="4605" spans="1:9" x14ac:dyDescent="0.25">
      <c r="A4605" t="s">
        <v>15613</v>
      </c>
      <c r="B4605" t="s">
        <v>15614</v>
      </c>
      <c r="C4605" t="s">
        <v>15612</v>
      </c>
      <c r="D4605" t="s">
        <v>15611</v>
      </c>
      <c r="E4605" t="s">
        <v>14199</v>
      </c>
      <c r="F4605" t="s">
        <v>42</v>
      </c>
      <c r="G4605" s="2">
        <v>43437</v>
      </c>
      <c r="H4605" s="1">
        <v>14626</v>
      </c>
      <c r="I4605" s="1">
        <v>7313</v>
      </c>
    </row>
    <row r="4606" spans="1:9" x14ac:dyDescent="0.25">
      <c r="A4606" t="s">
        <v>15609</v>
      </c>
      <c r="B4606" t="s">
        <v>15610</v>
      </c>
      <c r="C4606" t="s">
        <v>15608</v>
      </c>
      <c r="D4606" t="s">
        <v>15607</v>
      </c>
      <c r="E4606" t="s">
        <v>14199</v>
      </c>
      <c r="F4606" t="s">
        <v>4</v>
      </c>
      <c r="G4606" s="2">
        <v>43361</v>
      </c>
      <c r="H4606" s="1">
        <v>70964</v>
      </c>
      <c r="I4606" s="1">
        <v>35482</v>
      </c>
    </row>
    <row r="4607" spans="1:9" x14ac:dyDescent="0.25">
      <c r="A4607" t="s">
        <v>15605</v>
      </c>
      <c r="B4607" t="s">
        <v>15606</v>
      </c>
      <c r="C4607" t="s">
        <v>15604</v>
      </c>
      <c r="D4607" t="s">
        <v>15603</v>
      </c>
      <c r="E4607" t="s">
        <v>14199</v>
      </c>
      <c r="F4607" t="s">
        <v>42</v>
      </c>
      <c r="G4607" s="2">
        <v>43361</v>
      </c>
      <c r="H4607" s="1">
        <v>5145</v>
      </c>
      <c r="I4607" s="1">
        <v>2572.5</v>
      </c>
    </row>
    <row r="4608" spans="1:9" x14ac:dyDescent="0.25">
      <c r="A4608" t="s">
        <v>15601</v>
      </c>
      <c r="B4608" t="s">
        <v>15602</v>
      </c>
      <c r="C4608" t="s">
        <v>7939</v>
      </c>
      <c r="D4608" t="s">
        <v>7938</v>
      </c>
      <c r="E4608" t="s">
        <v>14199</v>
      </c>
      <c r="F4608" t="s">
        <v>42</v>
      </c>
      <c r="G4608" s="2">
        <v>43376</v>
      </c>
      <c r="H4608" s="1">
        <v>73557</v>
      </c>
      <c r="I4608" s="1">
        <v>36778.5</v>
      </c>
    </row>
    <row r="4609" spans="1:9" x14ac:dyDescent="0.25">
      <c r="A4609" t="s">
        <v>15599</v>
      </c>
      <c r="B4609" t="s">
        <v>15600</v>
      </c>
      <c r="C4609" t="s">
        <v>15598</v>
      </c>
      <c r="D4609" t="s">
        <v>15597</v>
      </c>
      <c r="E4609" t="s">
        <v>14199</v>
      </c>
      <c r="F4609" t="s">
        <v>42</v>
      </c>
      <c r="G4609" s="2">
        <v>43353</v>
      </c>
      <c r="H4609" s="1">
        <v>138239</v>
      </c>
      <c r="I4609" s="1">
        <v>67197.34</v>
      </c>
    </row>
    <row r="4610" spans="1:9" x14ac:dyDescent="0.25">
      <c r="A4610" t="s">
        <v>15595</v>
      </c>
      <c r="B4610" t="s">
        <v>15596</v>
      </c>
      <c r="C4610" t="s">
        <v>15594</v>
      </c>
      <c r="D4610" t="s">
        <v>15593</v>
      </c>
      <c r="E4610" t="s">
        <v>14199</v>
      </c>
      <c r="F4610" t="s">
        <v>42</v>
      </c>
      <c r="G4610" s="2">
        <v>43376</v>
      </c>
      <c r="H4610" s="1">
        <v>45184</v>
      </c>
      <c r="I4610" s="1">
        <v>22592</v>
      </c>
    </row>
    <row r="4611" spans="1:9" x14ac:dyDescent="0.25">
      <c r="A4611" t="s">
        <v>15591</v>
      </c>
      <c r="B4611" t="s">
        <v>15592</v>
      </c>
      <c r="C4611" t="s">
        <v>15590</v>
      </c>
      <c r="D4611" t="s">
        <v>15589</v>
      </c>
      <c r="E4611" t="s">
        <v>14199</v>
      </c>
      <c r="F4611" t="s">
        <v>4</v>
      </c>
      <c r="G4611" s="2">
        <v>43384</v>
      </c>
      <c r="H4611" s="1">
        <v>12589</v>
      </c>
      <c r="I4611" s="1">
        <v>6294.5</v>
      </c>
    </row>
    <row r="4612" spans="1:9" x14ac:dyDescent="0.25">
      <c r="A4612" t="s">
        <v>15587</v>
      </c>
      <c r="B4612" t="s">
        <v>15588</v>
      </c>
      <c r="C4612" t="s">
        <v>15586</v>
      </c>
      <c r="D4612" t="s">
        <v>15585</v>
      </c>
      <c r="E4612" t="s">
        <v>14199</v>
      </c>
      <c r="F4612" t="s">
        <v>42</v>
      </c>
      <c r="G4612" s="2">
        <v>43376</v>
      </c>
      <c r="H4612" s="1">
        <v>1759</v>
      </c>
      <c r="I4612" s="1">
        <v>879.5</v>
      </c>
    </row>
    <row r="4613" spans="1:9" x14ac:dyDescent="0.25">
      <c r="A4613" t="s">
        <v>15583</v>
      </c>
      <c r="B4613" t="s">
        <v>15584</v>
      </c>
      <c r="C4613" t="s">
        <v>6211</v>
      </c>
      <c r="D4613" t="s">
        <v>6210</v>
      </c>
      <c r="E4613" t="s">
        <v>14199</v>
      </c>
      <c r="F4613" t="s">
        <v>42</v>
      </c>
      <c r="G4613" s="2">
        <v>43339</v>
      </c>
      <c r="H4613" s="1">
        <v>174725</v>
      </c>
      <c r="I4613" s="1">
        <v>87362.5</v>
      </c>
    </row>
    <row r="4614" spans="1:9" x14ac:dyDescent="0.25">
      <c r="A4614" t="s">
        <v>15581</v>
      </c>
      <c r="B4614" t="s">
        <v>15582</v>
      </c>
      <c r="C4614" t="s">
        <v>15580</v>
      </c>
      <c r="D4614" t="s">
        <v>15579</v>
      </c>
      <c r="E4614" t="s">
        <v>14199</v>
      </c>
      <c r="F4614" t="s">
        <v>42</v>
      </c>
      <c r="G4614" s="2">
        <v>43339</v>
      </c>
      <c r="H4614" s="1">
        <v>4378</v>
      </c>
      <c r="I4614" s="1">
        <v>2189</v>
      </c>
    </row>
    <row r="4615" spans="1:9" x14ac:dyDescent="0.25">
      <c r="A4615" t="s">
        <v>15577</v>
      </c>
      <c r="B4615" t="s">
        <v>15578</v>
      </c>
      <c r="C4615" t="s">
        <v>15576</v>
      </c>
      <c r="D4615" t="s">
        <v>15575</v>
      </c>
      <c r="E4615" t="s">
        <v>14199</v>
      </c>
      <c r="F4615" t="s">
        <v>42</v>
      </c>
      <c r="G4615" s="2">
        <v>43339</v>
      </c>
      <c r="H4615" s="1">
        <v>11822</v>
      </c>
      <c r="I4615" s="1">
        <v>4965.24</v>
      </c>
    </row>
    <row r="4616" spans="1:9" x14ac:dyDescent="0.25">
      <c r="A4616" t="s">
        <v>15573</v>
      </c>
      <c r="B4616" t="s">
        <v>15574</v>
      </c>
      <c r="C4616" t="s">
        <v>15572</v>
      </c>
      <c r="D4616" t="s">
        <v>15571</v>
      </c>
      <c r="E4616" t="s">
        <v>14199</v>
      </c>
      <c r="F4616" t="s">
        <v>42</v>
      </c>
      <c r="G4616" s="2">
        <v>43369</v>
      </c>
      <c r="H4616" s="1">
        <v>3805068</v>
      </c>
      <c r="I4616" s="1">
        <v>1949700.17</v>
      </c>
    </row>
    <row r="4617" spans="1:9" x14ac:dyDescent="0.25">
      <c r="A4617" t="s">
        <v>15569</v>
      </c>
      <c r="B4617" t="s">
        <v>15570</v>
      </c>
      <c r="C4617" t="s">
        <v>15568</v>
      </c>
      <c r="D4617" t="s">
        <v>15567</v>
      </c>
      <c r="E4617" t="s">
        <v>14199</v>
      </c>
      <c r="F4617" t="s">
        <v>42</v>
      </c>
      <c r="G4617" s="2">
        <v>43339</v>
      </c>
      <c r="H4617" s="1">
        <v>6715</v>
      </c>
      <c r="I4617" s="1">
        <v>2935.18</v>
      </c>
    </row>
    <row r="4618" spans="1:9" x14ac:dyDescent="0.25">
      <c r="A4618" t="s">
        <v>15565</v>
      </c>
      <c r="B4618" t="s">
        <v>15566</v>
      </c>
      <c r="C4618" t="s">
        <v>10030</v>
      </c>
      <c r="D4618" t="s">
        <v>10029</v>
      </c>
      <c r="E4618" t="s">
        <v>14199</v>
      </c>
      <c r="F4618" t="s">
        <v>42</v>
      </c>
      <c r="G4618" s="2">
        <v>43444</v>
      </c>
      <c r="H4618" s="1">
        <v>1026254</v>
      </c>
      <c r="I4618" s="1">
        <v>492860.12</v>
      </c>
    </row>
    <row r="4619" spans="1:9" x14ac:dyDescent="0.25">
      <c r="A4619" t="s">
        <v>15563</v>
      </c>
      <c r="B4619" t="s">
        <v>15564</v>
      </c>
      <c r="C4619" t="s">
        <v>15562</v>
      </c>
      <c r="D4619" t="s">
        <v>15561</v>
      </c>
      <c r="E4619" t="s">
        <v>14199</v>
      </c>
      <c r="F4619" t="s">
        <v>42</v>
      </c>
      <c r="G4619" s="2">
        <v>43339</v>
      </c>
      <c r="H4619" s="1">
        <v>39382</v>
      </c>
      <c r="I4619" s="1">
        <v>16880.78</v>
      </c>
    </row>
    <row r="4620" spans="1:9" x14ac:dyDescent="0.25">
      <c r="A4620" t="s">
        <v>15559</v>
      </c>
      <c r="B4620" t="s">
        <v>15560</v>
      </c>
      <c r="C4620" t="s">
        <v>11325</v>
      </c>
      <c r="D4620" t="s">
        <v>11324</v>
      </c>
      <c r="E4620" t="s">
        <v>14199</v>
      </c>
      <c r="F4620" t="s">
        <v>42</v>
      </c>
      <c r="G4620" s="2">
        <v>43160</v>
      </c>
      <c r="H4620" s="1">
        <v>134076</v>
      </c>
      <c r="I4620" s="1">
        <v>67038</v>
      </c>
    </row>
    <row r="4621" spans="1:9" x14ac:dyDescent="0.25">
      <c r="A4621" t="s">
        <v>15557</v>
      </c>
      <c r="B4621" t="s">
        <v>15558</v>
      </c>
      <c r="C4621" t="s">
        <v>8403</v>
      </c>
      <c r="D4621" t="s">
        <v>15556</v>
      </c>
      <c r="E4621" t="s">
        <v>14199</v>
      </c>
      <c r="F4621" t="s">
        <v>42</v>
      </c>
      <c r="G4621" s="2">
        <v>43339</v>
      </c>
      <c r="H4621" s="1">
        <v>5392</v>
      </c>
      <c r="I4621" s="1">
        <v>2696</v>
      </c>
    </row>
    <row r="4622" spans="1:9" x14ac:dyDescent="0.25">
      <c r="A4622" t="s">
        <v>15554</v>
      </c>
      <c r="B4622" t="s">
        <v>15555</v>
      </c>
      <c r="C4622" t="s">
        <v>15553</v>
      </c>
      <c r="D4622" t="s">
        <v>15552</v>
      </c>
      <c r="E4622" t="s">
        <v>14199</v>
      </c>
      <c r="F4622" t="s">
        <v>42</v>
      </c>
      <c r="G4622" s="2">
        <v>43347</v>
      </c>
      <c r="H4622" s="1">
        <v>101863</v>
      </c>
      <c r="I4622" s="1">
        <v>43667.89</v>
      </c>
    </row>
    <row r="4623" spans="1:9" x14ac:dyDescent="0.25">
      <c r="A4623" t="s">
        <v>15550</v>
      </c>
      <c r="B4623" t="s">
        <v>15551</v>
      </c>
      <c r="C4623" t="s">
        <v>10649</v>
      </c>
      <c r="D4623" t="s">
        <v>10648</v>
      </c>
      <c r="E4623" t="s">
        <v>14199</v>
      </c>
      <c r="F4623" t="s">
        <v>42</v>
      </c>
      <c r="G4623" s="2">
        <v>43367</v>
      </c>
      <c r="H4623" s="1">
        <v>662598</v>
      </c>
      <c r="I4623" s="1">
        <v>291711.26</v>
      </c>
    </row>
    <row r="4624" spans="1:9" x14ac:dyDescent="0.25">
      <c r="A4624" t="s">
        <v>15548</v>
      </c>
      <c r="B4624" t="s">
        <v>15549</v>
      </c>
      <c r="C4624" t="s">
        <v>15547</v>
      </c>
      <c r="D4624" t="s">
        <v>15546</v>
      </c>
      <c r="E4624" t="s">
        <v>14199</v>
      </c>
      <c r="F4624" t="s">
        <v>42</v>
      </c>
      <c r="G4624" s="2">
        <v>43378</v>
      </c>
      <c r="H4624" s="1">
        <v>13865</v>
      </c>
      <c r="I4624" s="1">
        <v>6932.5</v>
      </c>
    </row>
    <row r="4625" spans="1:9" x14ac:dyDescent="0.25">
      <c r="A4625" t="s">
        <v>15544</v>
      </c>
      <c r="B4625" t="s">
        <v>15545</v>
      </c>
      <c r="C4625" t="s">
        <v>15543</v>
      </c>
      <c r="D4625" t="s">
        <v>15542</v>
      </c>
      <c r="E4625" t="s">
        <v>14199</v>
      </c>
      <c r="F4625" t="s">
        <v>42</v>
      </c>
      <c r="G4625" s="2">
        <v>43363</v>
      </c>
      <c r="H4625" s="1">
        <v>438943</v>
      </c>
      <c r="I4625" s="1">
        <v>191468.78</v>
      </c>
    </row>
    <row r="4626" spans="1:9" x14ac:dyDescent="0.25">
      <c r="A4626" t="s">
        <v>15540</v>
      </c>
      <c r="B4626" t="s">
        <v>15541</v>
      </c>
      <c r="C4626" t="s">
        <v>11325</v>
      </c>
      <c r="D4626" t="s">
        <v>11324</v>
      </c>
      <c r="E4626" t="s">
        <v>14199</v>
      </c>
      <c r="F4626" t="s">
        <v>42</v>
      </c>
      <c r="G4626" s="2">
        <v>43363</v>
      </c>
      <c r="H4626" s="1">
        <v>134076</v>
      </c>
      <c r="I4626" s="1">
        <v>67038</v>
      </c>
    </row>
    <row r="4627" spans="1:9" x14ac:dyDescent="0.25">
      <c r="A4627" t="s">
        <v>15538</v>
      </c>
      <c r="B4627" t="s">
        <v>15539</v>
      </c>
      <c r="C4627" t="s">
        <v>15537</v>
      </c>
      <c r="D4627" t="s">
        <v>15536</v>
      </c>
      <c r="E4627" t="s">
        <v>14199</v>
      </c>
      <c r="F4627" t="s">
        <v>42</v>
      </c>
      <c r="G4627" s="2">
        <v>43363</v>
      </c>
      <c r="H4627" s="1">
        <v>692785</v>
      </c>
      <c r="I4627" s="1">
        <v>315107.51</v>
      </c>
    </row>
    <row r="4628" spans="1:9" x14ac:dyDescent="0.25">
      <c r="A4628" t="s">
        <v>15534</v>
      </c>
      <c r="B4628" t="s">
        <v>15535</v>
      </c>
      <c r="C4628" t="s">
        <v>15533</v>
      </c>
      <c r="D4628" t="s">
        <v>15532</v>
      </c>
      <c r="E4628" t="s">
        <v>14199</v>
      </c>
      <c r="F4628" t="s">
        <v>4</v>
      </c>
      <c r="G4628" s="2">
        <v>43346</v>
      </c>
      <c r="H4628" s="1">
        <v>713357</v>
      </c>
      <c r="I4628" s="1">
        <v>317031.33</v>
      </c>
    </row>
    <row r="4629" spans="1:9" x14ac:dyDescent="0.25">
      <c r="A4629" t="s">
        <v>15530</v>
      </c>
      <c r="B4629" t="s">
        <v>15531</v>
      </c>
      <c r="C4629" t="s">
        <v>1473</v>
      </c>
      <c r="D4629" t="s">
        <v>1472</v>
      </c>
      <c r="E4629" t="s">
        <v>14199</v>
      </c>
      <c r="F4629" t="s">
        <v>42</v>
      </c>
      <c r="G4629" s="2">
        <v>43368</v>
      </c>
      <c r="H4629" s="1">
        <v>6894</v>
      </c>
      <c r="I4629" s="1">
        <v>3447</v>
      </c>
    </row>
    <row r="4630" spans="1:9" x14ac:dyDescent="0.25">
      <c r="A4630" t="s">
        <v>15528</v>
      </c>
      <c r="B4630" t="s">
        <v>15529</v>
      </c>
      <c r="C4630" t="s">
        <v>15527</v>
      </c>
      <c r="D4630" t="s">
        <v>15526</v>
      </c>
      <c r="E4630" t="s">
        <v>14199</v>
      </c>
      <c r="F4630" t="s">
        <v>42</v>
      </c>
      <c r="G4630" s="2">
        <v>43363</v>
      </c>
      <c r="H4630" s="1">
        <v>323113</v>
      </c>
      <c r="I4630" s="1">
        <v>139758.42000000001</v>
      </c>
    </row>
    <row r="4631" spans="1:9" x14ac:dyDescent="0.25">
      <c r="A4631" t="s">
        <v>15524</v>
      </c>
      <c r="B4631" t="s">
        <v>15525</v>
      </c>
      <c r="C4631" t="s">
        <v>15523</v>
      </c>
      <c r="D4631" t="s">
        <v>15522</v>
      </c>
      <c r="E4631" t="s">
        <v>14199</v>
      </c>
      <c r="F4631" t="s">
        <v>4</v>
      </c>
      <c r="G4631" s="2">
        <v>43347</v>
      </c>
      <c r="H4631" s="1">
        <v>977499</v>
      </c>
      <c r="I4631" s="1">
        <v>457822.17</v>
      </c>
    </row>
    <row r="4632" spans="1:9" x14ac:dyDescent="0.25">
      <c r="A4632" t="s">
        <v>15520</v>
      </c>
      <c r="B4632" t="s">
        <v>15521</v>
      </c>
      <c r="C4632" t="s">
        <v>14103</v>
      </c>
      <c r="D4632" t="s">
        <v>14102</v>
      </c>
      <c r="E4632" t="s">
        <v>14199</v>
      </c>
      <c r="F4632" t="s">
        <v>4</v>
      </c>
      <c r="G4632" s="2">
        <v>43376</v>
      </c>
      <c r="H4632" s="1">
        <v>134038</v>
      </c>
      <c r="I4632" s="1">
        <v>57576.92</v>
      </c>
    </row>
    <row r="4633" spans="1:9" x14ac:dyDescent="0.25">
      <c r="A4633" t="s">
        <v>15518</v>
      </c>
      <c r="B4633" t="s">
        <v>15519</v>
      </c>
      <c r="C4633" t="s">
        <v>3891</v>
      </c>
      <c r="D4633" t="s">
        <v>3890</v>
      </c>
      <c r="E4633" t="s">
        <v>14199</v>
      </c>
      <c r="F4633" t="s">
        <v>42</v>
      </c>
      <c r="G4633" s="2">
        <v>43340</v>
      </c>
      <c r="H4633" s="1">
        <v>288894</v>
      </c>
      <c r="I4633" s="1">
        <v>126623</v>
      </c>
    </row>
    <row r="4634" spans="1:9" x14ac:dyDescent="0.25">
      <c r="A4634" t="s">
        <v>15516</v>
      </c>
      <c r="B4634" t="s">
        <v>15517</v>
      </c>
      <c r="C4634" t="s">
        <v>15515</v>
      </c>
      <c r="D4634" t="s">
        <v>15514</v>
      </c>
      <c r="E4634" t="s">
        <v>14199</v>
      </c>
      <c r="F4634" t="s">
        <v>42</v>
      </c>
      <c r="G4634" s="2">
        <v>43342</v>
      </c>
      <c r="H4634" s="1">
        <v>66531</v>
      </c>
      <c r="I4634" s="1">
        <v>36592.050000000003</v>
      </c>
    </row>
    <row r="4635" spans="1:9" x14ac:dyDescent="0.25">
      <c r="A4635" t="s">
        <v>15512</v>
      </c>
      <c r="B4635" t="s">
        <v>15513</v>
      </c>
      <c r="C4635" t="s">
        <v>15511</v>
      </c>
      <c r="D4635" t="s">
        <v>15510</v>
      </c>
      <c r="E4635" t="s">
        <v>14199</v>
      </c>
      <c r="F4635" t="s">
        <v>42</v>
      </c>
      <c r="G4635" s="2">
        <v>43104</v>
      </c>
      <c r="H4635" s="1">
        <v>494494</v>
      </c>
      <c r="I4635" s="1">
        <v>201869.1</v>
      </c>
    </row>
    <row r="4636" spans="1:9" x14ac:dyDescent="0.25">
      <c r="A4636" t="s">
        <v>15508</v>
      </c>
      <c r="B4636" t="s">
        <v>15509</v>
      </c>
      <c r="C4636" t="s">
        <v>15507</v>
      </c>
      <c r="D4636" t="s">
        <v>15506</v>
      </c>
      <c r="E4636" t="s">
        <v>14199</v>
      </c>
      <c r="F4636" t="s">
        <v>4</v>
      </c>
      <c r="G4636" s="2">
        <v>43363</v>
      </c>
      <c r="H4636" s="1">
        <v>271029</v>
      </c>
      <c r="I4636" s="1">
        <v>115477.78</v>
      </c>
    </row>
    <row r="4637" spans="1:9" x14ac:dyDescent="0.25">
      <c r="A4637" t="s">
        <v>15504</v>
      </c>
      <c r="B4637" t="s">
        <v>15505</v>
      </c>
      <c r="C4637" t="s">
        <v>15503</v>
      </c>
      <c r="D4637" t="s">
        <v>15502</v>
      </c>
      <c r="E4637" t="s">
        <v>14199</v>
      </c>
      <c r="F4637" t="s">
        <v>42</v>
      </c>
      <c r="G4637" s="2">
        <v>43378</v>
      </c>
      <c r="H4637" s="1">
        <v>14985</v>
      </c>
      <c r="I4637" s="1">
        <v>7492.5</v>
      </c>
    </row>
    <row r="4638" spans="1:9" x14ac:dyDescent="0.25">
      <c r="A4638" t="s">
        <v>15500</v>
      </c>
      <c r="B4638" t="s">
        <v>15501</v>
      </c>
      <c r="C4638" t="s">
        <v>15499</v>
      </c>
      <c r="D4638" t="s">
        <v>15498</v>
      </c>
      <c r="E4638" t="s">
        <v>14199</v>
      </c>
      <c r="F4638" t="s">
        <v>42</v>
      </c>
      <c r="G4638" s="2">
        <v>43368</v>
      </c>
      <c r="H4638" s="1">
        <v>1997</v>
      </c>
      <c r="I4638" s="1">
        <v>998.5</v>
      </c>
    </row>
    <row r="4639" spans="1:9" x14ac:dyDescent="0.25">
      <c r="A4639" t="s">
        <v>15496</v>
      </c>
      <c r="B4639" t="s">
        <v>15497</v>
      </c>
      <c r="C4639" t="s">
        <v>15495</v>
      </c>
      <c r="D4639" t="s">
        <v>15494</v>
      </c>
      <c r="E4639" t="s">
        <v>14199</v>
      </c>
      <c r="F4639" t="s">
        <v>42</v>
      </c>
      <c r="G4639" s="2">
        <v>43369</v>
      </c>
      <c r="H4639" s="1">
        <v>15298</v>
      </c>
      <c r="I4639" s="1">
        <v>7649</v>
      </c>
    </row>
    <row r="4640" spans="1:9" x14ac:dyDescent="0.25">
      <c r="A4640" t="s">
        <v>15492</v>
      </c>
      <c r="B4640" t="s">
        <v>15493</v>
      </c>
      <c r="C4640" t="s">
        <v>15491</v>
      </c>
      <c r="D4640" t="s">
        <v>15490</v>
      </c>
      <c r="E4640" t="s">
        <v>14199</v>
      </c>
      <c r="F4640" t="s">
        <v>42</v>
      </c>
      <c r="G4640" s="2">
        <v>43369</v>
      </c>
      <c r="H4640" s="1">
        <v>268326</v>
      </c>
      <c r="I4640" s="1">
        <v>115986.04</v>
      </c>
    </row>
    <row r="4641" spans="1:9" x14ac:dyDescent="0.25">
      <c r="A4641" t="s">
        <v>15488</v>
      </c>
      <c r="B4641" t="s">
        <v>15489</v>
      </c>
      <c r="C4641" t="s">
        <v>15487</v>
      </c>
      <c r="D4641" t="s">
        <v>15486</v>
      </c>
      <c r="E4641" t="s">
        <v>14199</v>
      </c>
      <c r="F4641" t="s">
        <v>42</v>
      </c>
      <c r="G4641" s="2">
        <v>43402</v>
      </c>
      <c r="H4641" s="1">
        <v>51320</v>
      </c>
      <c r="I4641" s="1">
        <v>21554.400000000001</v>
      </c>
    </row>
    <row r="4642" spans="1:9" x14ac:dyDescent="0.25">
      <c r="A4642" t="s">
        <v>15484</v>
      </c>
      <c r="B4642" t="s">
        <v>15485</v>
      </c>
      <c r="C4642" t="s">
        <v>15483</v>
      </c>
      <c r="D4642" t="s">
        <v>15482</v>
      </c>
      <c r="E4642" t="s">
        <v>14199</v>
      </c>
      <c r="F4642" t="s">
        <v>4</v>
      </c>
      <c r="G4642" s="2">
        <v>43349</v>
      </c>
      <c r="H4642" s="1">
        <v>94246</v>
      </c>
      <c r="I4642" s="1">
        <v>44525.01</v>
      </c>
    </row>
    <row r="4643" spans="1:9" x14ac:dyDescent="0.25">
      <c r="A4643" t="s">
        <v>15480</v>
      </c>
      <c r="B4643" t="s">
        <v>15481</v>
      </c>
      <c r="C4643" t="s">
        <v>1195</v>
      </c>
      <c r="D4643" t="s">
        <v>1194</v>
      </c>
      <c r="E4643" t="s">
        <v>14199</v>
      </c>
      <c r="F4643" t="s">
        <v>42</v>
      </c>
      <c r="G4643" s="2">
        <v>43347</v>
      </c>
      <c r="H4643" s="1">
        <v>179282</v>
      </c>
      <c r="I4643" s="1">
        <v>97826.79</v>
      </c>
    </row>
    <row r="4644" spans="1:9" x14ac:dyDescent="0.25">
      <c r="A4644" t="s">
        <v>15478</v>
      </c>
      <c r="B4644" t="s">
        <v>15479</v>
      </c>
      <c r="C4644" t="s">
        <v>15477</v>
      </c>
      <c r="D4644" t="s">
        <v>15476</v>
      </c>
      <c r="E4644" t="s">
        <v>14199</v>
      </c>
      <c r="F4644" t="s">
        <v>42</v>
      </c>
      <c r="G4644" s="2">
        <v>43363</v>
      </c>
      <c r="H4644" s="1">
        <v>634645</v>
      </c>
      <c r="I4644" s="1">
        <v>292719.14</v>
      </c>
    </row>
    <row r="4645" spans="1:9" x14ac:dyDescent="0.25">
      <c r="A4645" t="s">
        <v>15474</v>
      </c>
      <c r="B4645" t="s">
        <v>15475</v>
      </c>
      <c r="C4645" t="s">
        <v>13022</v>
      </c>
      <c r="D4645" t="s">
        <v>13021</v>
      </c>
      <c r="E4645" t="s">
        <v>14199</v>
      </c>
      <c r="F4645" t="s">
        <v>42</v>
      </c>
      <c r="G4645" s="2">
        <v>43381</v>
      </c>
      <c r="H4645" s="1">
        <v>10217</v>
      </c>
      <c r="I4645" s="1">
        <v>4674.8999999999996</v>
      </c>
    </row>
    <row r="4646" spans="1:9" x14ac:dyDescent="0.25">
      <c r="A4646" t="s">
        <v>15472</v>
      </c>
      <c r="B4646" t="s">
        <v>15473</v>
      </c>
      <c r="C4646" t="s">
        <v>15471</v>
      </c>
      <c r="D4646" t="s">
        <v>15470</v>
      </c>
      <c r="E4646" t="s">
        <v>14199</v>
      </c>
      <c r="F4646" t="s">
        <v>42</v>
      </c>
      <c r="G4646" s="2">
        <v>43381</v>
      </c>
      <c r="H4646" s="1">
        <v>3514</v>
      </c>
      <c r="I4646" s="1">
        <v>1757</v>
      </c>
    </row>
    <row r="4647" spans="1:9" x14ac:dyDescent="0.25">
      <c r="A4647" t="s">
        <v>15468</v>
      </c>
      <c r="B4647" t="s">
        <v>15469</v>
      </c>
      <c r="C4647" t="s">
        <v>15467</v>
      </c>
      <c r="D4647" t="s">
        <v>15466</v>
      </c>
      <c r="E4647" t="s">
        <v>14199</v>
      </c>
      <c r="F4647" t="s">
        <v>4</v>
      </c>
      <c r="G4647" s="2">
        <v>43381</v>
      </c>
      <c r="H4647" s="1">
        <v>127923</v>
      </c>
      <c r="I4647" s="1">
        <v>63961.5</v>
      </c>
    </row>
    <row r="4648" spans="1:9" x14ac:dyDescent="0.25">
      <c r="A4648" t="s">
        <v>15464</v>
      </c>
      <c r="B4648" t="s">
        <v>15465</v>
      </c>
      <c r="C4648" t="s">
        <v>6287</v>
      </c>
      <c r="D4648" t="s">
        <v>6286</v>
      </c>
      <c r="E4648" t="s">
        <v>14199</v>
      </c>
      <c r="F4648" t="s">
        <v>42</v>
      </c>
      <c r="G4648" s="2">
        <v>43370</v>
      </c>
      <c r="H4648" s="1">
        <v>485330</v>
      </c>
      <c r="I4648" s="1">
        <v>207796.68</v>
      </c>
    </row>
    <row r="4649" spans="1:9" x14ac:dyDescent="0.25">
      <c r="A4649" t="s">
        <v>15462</v>
      </c>
      <c r="B4649" t="s">
        <v>15463</v>
      </c>
      <c r="C4649" t="s">
        <v>15461</v>
      </c>
      <c r="D4649" t="s">
        <v>15460</v>
      </c>
      <c r="E4649" t="s">
        <v>14199</v>
      </c>
      <c r="F4649" t="s">
        <v>42</v>
      </c>
      <c r="G4649" s="2">
        <v>43378</v>
      </c>
      <c r="H4649" s="1">
        <v>4300</v>
      </c>
      <c r="I4649" s="1">
        <v>2150</v>
      </c>
    </row>
    <row r="4650" spans="1:9" x14ac:dyDescent="0.25">
      <c r="A4650" t="s">
        <v>15458</v>
      </c>
      <c r="B4650" t="s">
        <v>15459</v>
      </c>
      <c r="C4650" t="s">
        <v>10653</v>
      </c>
      <c r="D4650" t="s">
        <v>10652</v>
      </c>
      <c r="E4650" t="s">
        <v>14199</v>
      </c>
      <c r="F4650" t="s">
        <v>42</v>
      </c>
      <c r="G4650" s="2">
        <v>43444</v>
      </c>
      <c r="H4650" s="1">
        <v>775191</v>
      </c>
      <c r="I4650" s="1">
        <v>336465.2</v>
      </c>
    </row>
    <row r="4651" spans="1:9" x14ac:dyDescent="0.25">
      <c r="A4651" t="s">
        <v>15456</v>
      </c>
      <c r="B4651" t="s">
        <v>15457</v>
      </c>
      <c r="C4651" t="s">
        <v>3128</v>
      </c>
      <c r="D4651" t="s">
        <v>3127</v>
      </c>
      <c r="E4651" t="s">
        <v>14199</v>
      </c>
      <c r="F4651" t="s">
        <v>4</v>
      </c>
      <c r="G4651" s="2">
        <v>43390</v>
      </c>
      <c r="H4651" s="1">
        <v>2472312</v>
      </c>
      <c r="I4651" s="1">
        <v>1155060.53</v>
      </c>
    </row>
    <row r="4652" spans="1:9" x14ac:dyDescent="0.25">
      <c r="A4652" t="s">
        <v>15454</v>
      </c>
      <c r="B4652" t="s">
        <v>15455</v>
      </c>
      <c r="C4652" t="s">
        <v>15453</v>
      </c>
      <c r="D4652" t="s">
        <v>15452</v>
      </c>
      <c r="E4652" t="s">
        <v>14199</v>
      </c>
      <c r="F4652" t="s">
        <v>42</v>
      </c>
      <c r="G4652" s="2">
        <v>43362</v>
      </c>
      <c r="H4652" s="1">
        <v>14478</v>
      </c>
      <c r="I4652" s="1">
        <v>7239</v>
      </c>
    </row>
    <row r="4653" spans="1:9" x14ac:dyDescent="0.25">
      <c r="A4653" t="s">
        <v>15450</v>
      </c>
      <c r="B4653" t="s">
        <v>15451</v>
      </c>
      <c r="C4653" t="s">
        <v>15449</v>
      </c>
      <c r="D4653" t="s">
        <v>15448</v>
      </c>
      <c r="E4653" t="s">
        <v>14199</v>
      </c>
      <c r="F4653" t="s">
        <v>42</v>
      </c>
      <c r="G4653" s="2">
        <v>43389</v>
      </c>
      <c r="H4653" s="1">
        <v>230868</v>
      </c>
      <c r="I4653" s="1">
        <v>105038.47</v>
      </c>
    </row>
    <row r="4654" spans="1:9" x14ac:dyDescent="0.25">
      <c r="A4654" t="s">
        <v>15446</v>
      </c>
      <c r="B4654" t="s">
        <v>15447</v>
      </c>
      <c r="C4654" t="s">
        <v>3663</v>
      </c>
      <c r="D4654" t="s">
        <v>3662</v>
      </c>
      <c r="E4654" t="s">
        <v>14199</v>
      </c>
      <c r="F4654" t="s">
        <v>4</v>
      </c>
      <c r="G4654" s="2">
        <v>43367</v>
      </c>
      <c r="H4654" s="1">
        <v>832153</v>
      </c>
      <c r="I4654" s="1">
        <v>351744.26</v>
      </c>
    </row>
    <row r="4655" spans="1:9" x14ac:dyDescent="0.25">
      <c r="A4655" t="s">
        <v>15444</v>
      </c>
      <c r="B4655" t="s">
        <v>15445</v>
      </c>
      <c r="C4655" t="s">
        <v>15443</v>
      </c>
      <c r="D4655" t="s">
        <v>15442</v>
      </c>
      <c r="E4655" t="s">
        <v>14199</v>
      </c>
      <c r="F4655" t="s">
        <v>42</v>
      </c>
      <c r="G4655" s="2">
        <v>43364</v>
      </c>
      <c r="H4655" s="1">
        <v>264297</v>
      </c>
      <c r="I4655" s="1">
        <v>116677.46</v>
      </c>
    </row>
    <row r="4656" spans="1:9" x14ac:dyDescent="0.25">
      <c r="A4656" t="s">
        <v>15440</v>
      </c>
      <c r="B4656" t="s">
        <v>15441</v>
      </c>
      <c r="C4656" t="s">
        <v>427</v>
      </c>
      <c r="D4656" t="s">
        <v>426</v>
      </c>
      <c r="E4656" t="s">
        <v>14199</v>
      </c>
      <c r="F4656" t="s">
        <v>42</v>
      </c>
      <c r="G4656" s="2">
        <v>43349</v>
      </c>
      <c r="H4656" s="1">
        <v>457760</v>
      </c>
      <c r="I4656" s="1">
        <v>210930.02</v>
      </c>
    </row>
    <row r="4657" spans="1:9" x14ac:dyDescent="0.25">
      <c r="A4657" t="s">
        <v>15438</v>
      </c>
      <c r="B4657" t="s">
        <v>15439</v>
      </c>
      <c r="C4657" t="s">
        <v>3673</v>
      </c>
      <c r="D4657" t="s">
        <v>3672</v>
      </c>
      <c r="E4657" t="s">
        <v>14199</v>
      </c>
      <c r="F4657" t="s">
        <v>42</v>
      </c>
      <c r="G4657" s="2">
        <v>43367</v>
      </c>
      <c r="H4657" s="1">
        <v>433309</v>
      </c>
      <c r="I4657" s="1">
        <v>184229.78</v>
      </c>
    </row>
    <row r="4658" spans="1:9" x14ac:dyDescent="0.25">
      <c r="A4658" t="s">
        <v>15436</v>
      </c>
      <c r="B4658" t="s">
        <v>15437</v>
      </c>
      <c r="C4658" t="s">
        <v>15435</v>
      </c>
      <c r="D4658" t="s">
        <v>15434</v>
      </c>
      <c r="E4658" t="s">
        <v>14199</v>
      </c>
      <c r="F4658" t="s">
        <v>4</v>
      </c>
      <c r="G4658" s="2">
        <v>43361</v>
      </c>
      <c r="H4658" s="1">
        <v>16729</v>
      </c>
      <c r="I4658" s="1">
        <v>8364.5</v>
      </c>
    </row>
    <row r="4659" spans="1:9" x14ac:dyDescent="0.25">
      <c r="A4659" t="s">
        <v>15432</v>
      </c>
      <c r="B4659" t="s">
        <v>15433</v>
      </c>
      <c r="C4659" t="s">
        <v>15431</v>
      </c>
      <c r="D4659" t="s">
        <v>15430</v>
      </c>
      <c r="E4659" t="s">
        <v>14199</v>
      </c>
      <c r="F4659" t="s">
        <v>4</v>
      </c>
      <c r="G4659" s="2">
        <v>43360</v>
      </c>
      <c r="H4659" s="1">
        <v>3240394</v>
      </c>
      <c r="I4659" s="1">
        <v>1465509.64</v>
      </c>
    </row>
    <row r="4660" spans="1:9" x14ac:dyDescent="0.25">
      <c r="A4660" t="s">
        <v>15428</v>
      </c>
      <c r="B4660" t="s">
        <v>15429</v>
      </c>
      <c r="C4660" t="s">
        <v>6391</v>
      </c>
      <c r="D4660" t="s">
        <v>6390</v>
      </c>
      <c r="E4660" t="s">
        <v>14199</v>
      </c>
      <c r="F4660" t="s">
        <v>4</v>
      </c>
      <c r="G4660" s="2">
        <v>43350</v>
      </c>
      <c r="H4660" s="1">
        <v>978609</v>
      </c>
      <c r="I4660" s="1">
        <v>411015.78</v>
      </c>
    </row>
    <row r="4661" spans="1:9" x14ac:dyDescent="0.25">
      <c r="A4661" t="s">
        <v>15426</v>
      </c>
      <c r="B4661" t="s">
        <v>15427</v>
      </c>
      <c r="C4661" t="s">
        <v>8297</v>
      </c>
      <c r="D4661" t="s">
        <v>8296</v>
      </c>
      <c r="E4661" t="s">
        <v>14199</v>
      </c>
      <c r="F4661" t="s">
        <v>42</v>
      </c>
      <c r="G4661" s="2">
        <v>43346</v>
      </c>
      <c r="H4661" s="1">
        <v>1010923</v>
      </c>
      <c r="I4661" s="1">
        <v>431578.7</v>
      </c>
    </row>
    <row r="4662" spans="1:9" x14ac:dyDescent="0.25">
      <c r="A4662" t="s">
        <v>15424</v>
      </c>
      <c r="B4662" t="s">
        <v>15425</v>
      </c>
      <c r="C4662" t="s">
        <v>15423</v>
      </c>
      <c r="D4662" t="s">
        <v>15422</v>
      </c>
      <c r="E4662" t="s">
        <v>14199</v>
      </c>
      <c r="F4662" t="s">
        <v>4</v>
      </c>
      <c r="G4662" s="2">
        <v>43360</v>
      </c>
      <c r="H4662" s="1">
        <v>34608</v>
      </c>
      <c r="I4662" s="1">
        <v>17304</v>
      </c>
    </row>
    <row r="4663" spans="1:9" x14ac:dyDescent="0.25">
      <c r="A4663" t="s">
        <v>15420</v>
      </c>
      <c r="B4663" t="s">
        <v>15421</v>
      </c>
      <c r="C4663" t="s">
        <v>15419</v>
      </c>
      <c r="D4663" t="s">
        <v>15418</v>
      </c>
      <c r="E4663" t="s">
        <v>14199</v>
      </c>
      <c r="F4663" t="s">
        <v>42</v>
      </c>
      <c r="G4663" s="2">
        <v>43390</v>
      </c>
      <c r="H4663" s="1">
        <v>1070533</v>
      </c>
      <c r="I4663" s="1">
        <v>499538.14</v>
      </c>
    </row>
    <row r="4664" spans="1:9" x14ac:dyDescent="0.25">
      <c r="A4664" t="s">
        <v>15416</v>
      </c>
      <c r="B4664" t="s">
        <v>15417</v>
      </c>
      <c r="C4664" t="s">
        <v>4839</v>
      </c>
      <c r="D4664" t="s">
        <v>4838</v>
      </c>
      <c r="E4664" t="s">
        <v>14199</v>
      </c>
      <c r="F4664" t="s">
        <v>42</v>
      </c>
      <c r="G4664" s="2">
        <v>43369</v>
      </c>
      <c r="H4664" s="1">
        <v>1224094</v>
      </c>
      <c r="I4664" s="1">
        <v>539276.41</v>
      </c>
    </row>
    <row r="4665" spans="1:9" x14ac:dyDescent="0.25">
      <c r="A4665" t="s">
        <v>15414</v>
      </c>
      <c r="B4665" t="s">
        <v>15415</v>
      </c>
      <c r="C4665" t="s">
        <v>10280</v>
      </c>
      <c r="D4665" t="s">
        <v>15413</v>
      </c>
      <c r="E4665" t="s">
        <v>14199</v>
      </c>
      <c r="F4665" t="s">
        <v>4</v>
      </c>
      <c r="G4665" s="2">
        <v>43361</v>
      </c>
      <c r="H4665" s="1">
        <v>390483</v>
      </c>
      <c r="I4665" s="1">
        <v>170147.34</v>
      </c>
    </row>
    <row r="4666" spans="1:9" x14ac:dyDescent="0.25">
      <c r="A4666" t="s">
        <v>15411</v>
      </c>
      <c r="B4666" t="s">
        <v>15412</v>
      </c>
      <c r="C4666" t="s">
        <v>7943</v>
      </c>
      <c r="D4666" t="s">
        <v>7942</v>
      </c>
      <c r="E4666" t="s">
        <v>14199</v>
      </c>
      <c r="F4666" t="s">
        <v>4</v>
      </c>
      <c r="G4666" s="2">
        <v>43367</v>
      </c>
      <c r="H4666" s="1">
        <v>289067</v>
      </c>
      <c r="I4666" s="1">
        <v>125888.14</v>
      </c>
    </row>
    <row r="4667" spans="1:9" x14ac:dyDescent="0.25">
      <c r="A4667" t="s">
        <v>15409</v>
      </c>
      <c r="B4667" t="s">
        <v>15410</v>
      </c>
      <c r="C4667" t="s">
        <v>6921</v>
      </c>
      <c r="D4667" t="s">
        <v>6920</v>
      </c>
      <c r="E4667" t="s">
        <v>14199</v>
      </c>
      <c r="F4667" t="s">
        <v>42</v>
      </c>
      <c r="G4667" s="2">
        <v>43349</v>
      </c>
      <c r="H4667" s="1">
        <v>380674</v>
      </c>
      <c r="I4667" s="1">
        <v>172551.88</v>
      </c>
    </row>
    <row r="4668" spans="1:9" x14ac:dyDescent="0.25">
      <c r="A4668" t="s">
        <v>15407</v>
      </c>
      <c r="B4668" t="s">
        <v>15408</v>
      </c>
      <c r="C4668" t="s">
        <v>15406</v>
      </c>
      <c r="D4668" t="s">
        <v>15405</v>
      </c>
      <c r="E4668" t="s">
        <v>14199</v>
      </c>
      <c r="F4668" t="s">
        <v>42</v>
      </c>
      <c r="G4668" s="2">
        <v>43378</v>
      </c>
      <c r="H4668" s="1">
        <v>321667</v>
      </c>
      <c r="I4668" s="1">
        <v>140571.66</v>
      </c>
    </row>
    <row r="4669" spans="1:9" x14ac:dyDescent="0.25">
      <c r="A4669" t="s">
        <v>15403</v>
      </c>
      <c r="B4669" t="s">
        <v>15404</v>
      </c>
      <c r="C4669" t="s">
        <v>2457</v>
      </c>
      <c r="D4669" t="s">
        <v>2456</v>
      </c>
      <c r="E4669" t="s">
        <v>14199</v>
      </c>
      <c r="F4669" t="s">
        <v>42</v>
      </c>
      <c r="G4669" s="2">
        <v>43369</v>
      </c>
      <c r="H4669" s="1">
        <v>345071</v>
      </c>
      <c r="I4669" s="1">
        <v>148295.82</v>
      </c>
    </row>
    <row r="4670" spans="1:9" x14ac:dyDescent="0.25">
      <c r="A4670" t="s">
        <v>15401</v>
      </c>
      <c r="B4670" t="s">
        <v>15402</v>
      </c>
      <c r="C4670" t="s">
        <v>15400</v>
      </c>
      <c r="D4670" t="s">
        <v>15399</v>
      </c>
      <c r="E4670" t="s">
        <v>14199</v>
      </c>
      <c r="F4670" t="s">
        <v>4</v>
      </c>
      <c r="G4670" s="2">
        <v>43360</v>
      </c>
      <c r="H4670" s="1">
        <v>1036435</v>
      </c>
      <c r="I4670" s="1">
        <v>438485.02</v>
      </c>
    </row>
    <row r="4671" spans="1:9" x14ac:dyDescent="0.25">
      <c r="A4671" t="s">
        <v>15397</v>
      </c>
      <c r="B4671" t="s">
        <v>15398</v>
      </c>
      <c r="C4671" t="s">
        <v>15396</v>
      </c>
      <c r="D4671" t="s">
        <v>15395</v>
      </c>
      <c r="E4671" t="s">
        <v>14199</v>
      </c>
      <c r="F4671" t="s">
        <v>42</v>
      </c>
      <c r="G4671" s="2">
        <v>43349</v>
      </c>
      <c r="H4671" s="1">
        <v>44950</v>
      </c>
      <c r="I4671" s="1">
        <v>22093.48</v>
      </c>
    </row>
    <row r="4672" spans="1:9" x14ac:dyDescent="0.25">
      <c r="A4672" t="s">
        <v>15393</v>
      </c>
      <c r="B4672" t="s">
        <v>15394</v>
      </c>
      <c r="C4672" t="s">
        <v>15392</v>
      </c>
      <c r="D4672" t="s">
        <v>15391</v>
      </c>
      <c r="E4672" t="s">
        <v>14199</v>
      </c>
      <c r="F4672" t="s">
        <v>4</v>
      </c>
      <c r="G4672" s="2">
        <v>43367</v>
      </c>
      <c r="H4672" s="1">
        <v>335123</v>
      </c>
      <c r="I4672" s="1">
        <v>146882.46</v>
      </c>
    </row>
    <row r="4673" spans="1:9" x14ac:dyDescent="0.25">
      <c r="A4673" t="s">
        <v>15389</v>
      </c>
      <c r="B4673" t="s">
        <v>15390</v>
      </c>
      <c r="C4673" t="s">
        <v>15388</v>
      </c>
      <c r="D4673" t="s">
        <v>15387</v>
      </c>
      <c r="E4673" t="s">
        <v>14199</v>
      </c>
      <c r="F4673" t="s">
        <v>42</v>
      </c>
      <c r="G4673" s="2">
        <v>43362</v>
      </c>
      <c r="H4673" s="1">
        <v>104000</v>
      </c>
      <c r="I4673" s="1">
        <v>57009.81</v>
      </c>
    </row>
    <row r="4674" spans="1:9" x14ac:dyDescent="0.25">
      <c r="A4674" t="s">
        <v>15385</v>
      </c>
      <c r="B4674" t="s">
        <v>15386</v>
      </c>
      <c r="C4674" t="s">
        <v>15384</v>
      </c>
      <c r="D4674" t="s">
        <v>15383</v>
      </c>
      <c r="E4674" t="s">
        <v>14199</v>
      </c>
      <c r="F4674" t="s">
        <v>42</v>
      </c>
      <c r="G4674" s="2">
        <v>43362</v>
      </c>
      <c r="H4674" s="1">
        <v>43786</v>
      </c>
      <c r="I4674" s="1">
        <v>24082.3</v>
      </c>
    </row>
    <row r="4675" spans="1:9" x14ac:dyDescent="0.25">
      <c r="A4675" t="s">
        <v>15381</v>
      </c>
      <c r="B4675" t="s">
        <v>15382</v>
      </c>
      <c r="C4675" t="s">
        <v>9638</v>
      </c>
      <c r="D4675" t="s">
        <v>9637</v>
      </c>
      <c r="E4675" t="s">
        <v>14199</v>
      </c>
      <c r="F4675" t="s">
        <v>42</v>
      </c>
      <c r="G4675" s="2">
        <v>43377</v>
      </c>
      <c r="H4675" s="1">
        <v>21320</v>
      </c>
      <c r="I4675" s="1">
        <v>10660</v>
      </c>
    </row>
    <row r="4676" spans="1:9" x14ac:dyDescent="0.25">
      <c r="A4676" t="s">
        <v>15379</v>
      </c>
      <c r="B4676" t="s">
        <v>15380</v>
      </c>
      <c r="C4676" t="s">
        <v>15378</v>
      </c>
      <c r="D4676" t="s">
        <v>15377</v>
      </c>
      <c r="E4676" t="s">
        <v>14199</v>
      </c>
      <c r="F4676" t="s">
        <v>42</v>
      </c>
      <c r="G4676" s="2">
        <v>43378</v>
      </c>
      <c r="H4676" s="1">
        <v>3965</v>
      </c>
      <c r="I4676" s="1">
        <v>1982.5</v>
      </c>
    </row>
    <row r="4677" spans="1:9" x14ac:dyDescent="0.25">
      <c r="A4677" t="s">
        <v>15375</v>
      </c>
      <c r="B4677" t="s">
        <v>15376</v>
      </c>
      <c r="C4677" t="s">
        <v>15374</v>
      </c>
      <c r="D4677" t="s">
        <v>15373</v>
      </c>
      <c r="E4677" t="s">
        <v>14199</v>
      </c>
      <c r="F4677" t="s">
        <v>42</v>
      </c>
      <c r="G4677" s="2">
        <v>43362</v>
      </c>
      <c r="H4677" s="1">
        <v>19098</v>
      </c>
      <c r="I4677" s="1">
        <v>9549</v>
      </c>
    </row>
    <row r="4678" spans="1:9" x14ac:dyDescent="0.25">
      <c r="A4678" t="s">
        <v>15371</v>
      </c>
      <c r="B4678" t="s">
        <v>15372</v>
      </c>
      <c r="C4678" t="s">
        <v>15370</v>
      </c>
      <c r="D4678" t="s">
        <v>15369</v>
      </c>
      <c r="E4678" t="s">
        <v>14199</v>
      </c>
      <c r="F4678" t="s">
        <v>42</v>
      </c>
      <c r="G4678" s="2">
        <v>43368</v>
      </c>
      <c r="H4678" s="1">
        <v>22417</v>
      </c>
      <c r="I4678" s="1">
        <v>11208.5</v>
      </c>
    </row>
    <row r="4679" spans="1:9" x14ac:dyDescent="0.25">
      <c r="A4679" t="s">
        <v>15367</v>
      </c>
      <c r="B4679" t="s">
        <v>15368</v>
      </c>
      <c r="C4679" t="s">
        <v>15366</v>
      </c>
      <c r="D4679" t="s">
        <v>15365</v>
      </c>
      <c r="E4679" t="s">
        <v>14199</v>
      </c>
      <c r="F4679" t="s">
        <v>42</v>
      </c>
      <c r="G4679" s="2">
        <v>43368</v>
      </c>
      <c r="H4679" s="1">
        <v>258214</v>
      </c>
      <c r="I4679" s="1">
        <v>114161.35</v>
      </c>
    </row>
    <row r="4680" spans="1:9" x14ac:dyDescent="0.25">
      <c r="A4680" t="s">
        <v>15363</v>
      </c>
      <c r="B4680" t="s">
        <v>15364</v>
      </c>
      <c r="C4680" t="s">
        <v>8305</v>
      </c>
      <c r="D4680" t="s">
        <v>8304</v>
      </c>
      <c r="E4680" t="s">
        <v>14199</v>
      </c>
      <c r="F4680" t="s">
        <v>42</v>
      </c>
      <c r="G4680" s="2">
        <v>43381</v>
      </c>
      <c r="H4680" s="1">
        <v>574810</v>
      </c>
      <c r="I4680" s="1">
        <v>251300.14</v>
      </c>
    </row>
    <row r="4681" spans="1:9" x14ac:dyDescent="0.25">
      <c r="A4681" t="s">
        <v>15361</v>
      </c>
      <c r="B4681" t="s">
        <v>15362</v>
      </c>
      <c r="C4681" t="s">
        <v>15360</v>
      </c>
      <c r="D4681" t="s">
        <v>15359</v>
      </c>
      <c r="E4681" t="s">
        <v>14199</v>
      </c>
      <c r="F4681" t="s">
        <v>42</v>
      </c>
      <c r="G4681" s="2">
        <v>43375</v>
      </c>
      <c r="H4681" s="1">
        <v>554314</v>
      </c>
      <c r="I4681" s="1">
        <v>238556.81</v>
      </c>
    </row>
    <row r="4682" spans="1:9" x14ac:dyDescent="0.25">
      <c r="A4682" t="s">
        <v>15357</v>
      </c>
      <c r="B4682" t="s">
        <v>15358</v>
      </c>
      <c r="C4682" t="s">
        <v>15356</v>
      </c>
      <c r="D4682" t="s">
        <v>15355</v>
      </c>
      <c r="E4682" t="s">
        <v>14199</v>
      </c>
      <c r="F4682" t="s">
        <v>4</v>
      </c>
      <c r="G4682" s="2">
        <v>43375</v>
      </c>
      <c r="H4682" s="1">
        <v>6471</v>
      </c>
      <c r="I4682" s="1">
        <v>2717.82</v>
      </c>
    </row>
    <row r="4683" spans="1:9" x14ac:dyDescent="0.25">
      <c r="A4683" t="s">
        <v>15353</v>
      </c>
      <c r="B4683" t="s">
        <v>15354</v>
      </c>
      <c r="C4683" t="s">
        <v>15352</v>
      </c>
      <c r="D4683" t="s">
        <v>15351</v>
      </c>
      <c r="E4683" t="s">
        <v>14199</v>
      </c>
      <c r="F4683" t="s">
        <v>4</v>
      </c>
      <c r="G4683" s="2">
        <v>43375</v>
      </c>
      <c r="H4683" s="1">
        <v>14717</v>
      </c>
      <c r="I4683" s="1">
        <v>7358.5</v>
      </c>
    </row>
    <row r="4684" spans="1:9" x14ac:dyDescent="0.25">
      <c r="A4684" t="s">
        <v>15349</v>
      </c>
      <c r="B4684" t="s">
        <v>15350</v>
      </c>
      <c r="C4684" t="s">
        <v>3164</v>
      </c>
      <c r="D4684" t="s">
        <v>3163</v>
      </c>
      <c r="E4684" t="s">
        <v>14199</v>
      </c>
      <c r="F4684" t="s">
        <v>42</v>
      </c>
      <c r="G4684" s="2">
        <v>43375</v>
      </c>
      <c r="H4684" s="1">
        <v>29749</v>
      </c>
      <c r="I4684" s="1">
        <v>14874.5</v>
      </c>
    </row>
    <row r="4685" spans="1:9" x14ac:dyDescent="0.25">
      <c r="A4685" t="s">
        <v>15347</v>
      </c>
      <c r="B4685" t="s">
        <v>15348</v>
      </c>
      <c r="C4685" t="s">
        <v>15346</v>
      </c>
      <c r="D4685" t="s">
        <v>15345</v>
      </c>
      <c r="E4685" t="s">
        <v>14199</v>
      </c>
      <c r="F4685" t="s">
        <v>42</v>
      </c>
      <c r="G4685" s="2">
        <v>43375</v>
      </c>
      <c r="H4685" s="1">
        <v>14263</v>
      </c>
      <c r="I4685" s="1">
        <v>7131.5</v>
      </c>
    </row>
    <row r="4686" spans="1:9" x14ac:dyDescent="0.25">
      <c r="A4686" t="s">
        <v>15343</v>
      </c>
      <c r="B4686" t="s">
        <v>15344</v>
      </c>
      <c r="C4686" t="s">
        <v>10376</v>
      </c>
      <c r="D4686" t="s">
        <v>10375</v>
      </c>
      <c r="E4686" t="s">
        <v>14199</v>
      </c>
      <c r="F4686" t="s">
        <v>42</v>
      </c>
      <c r="G4686" s="2">
        <v>43375</v>
      </c>
      <c r="H4686" s="1">
        <v>53060</v>
      </c>
      <c r="I4686" s="1">
        <v>26530</v>
      </c>
    </row>
    <row r="4687" spans="1:9" x14ac:dyDescent="0.25">
      <c r="A4687" t="s">
        <v>15341</v>
      </c>
      <c r="B4687" t="s">
        <v>15342</v>
      </c>
      <c r="C4687" t="s">
        <v>1801</v>
      </c>
      <c r="D4687" t="s">
        <v>1800</v>
      </c>
      <c r="E4687" t="s">
        <v>14199</v>
      </c>
      <c r="F4687" t="s">
        <v>42</v>
      </c>
      <c r="G4687" s="2">
        <v>43376</v>
      </c>
      <c r="H4687" s="1">
        <v>19621</v>
      </c>
      <c r="I4687" s="1">
        <v>9810.5</v>
      </c>
    </row>
    <row r="4688" spans="1:9" x14ac:dyDescent="0.25">
      <c r="A4688" t="s">
        <v>15339</v>
      </c>
      <c r="B4688" t="s">
        <v>15340</v>
      </c>
      <c r="C4688" t="s">
        <v>15338</v>
      </c>
      <c r="D4688" t="s">
        <v>15337</v>
      </c>
      <c r="E4688" t="s">
        <v>14199</v>
      </c>
      <c r="F4688" t="s">
        <v>42</v>
      </c>
      <c r="G4688" s="2">
        <v>43376</v>
      </c>
      <c r="H4688" s="1">
        <v>12036</v>
      </c>
      <c r="I4688" s="1">
        <v>6018</v>
      </c>
    </row>
    <row r="4689" spans="1:9" x14ac:dyDescent="0.25">
      <c r="A4689" t="s">
        <v>15335</v>
      </c>
      <c r="B4689" t="s">
        <v>15336</v>
      </c>
      <c r="C4689" t="s">
        <v>15334</v>
      </c>
      <c r="D4689" t="s">
        <v>15333</v>
      </c>
      <c r="E4689" t="s">
        <v>14199</v>
      </c>
      <c r="F4689" t="s">
        <v>4</v>
      </c>
      <c r="G4689" s="2">
        <v>43376</v>
      </c>
      <c r="H4689" s="1">
        <v>97840</v>
      </c>
      <c r="I4689" s="1">
        <v>48920</v>
      </c>
    </row>
    <row r="4690" spans="1:9" x14ac:dyDescent="0.25">
      <c r="A4690" t="s">
        <v>15331</v>
      </c>
      <c r="B4690" t="s">
        <v>15332</v>
      </c>
      <c r="C4690" t="s">
        <v>15330</v>
      </c>
      <c r="D4690" t="s">
        <v>15329</v>
      </c>
      <c r="E4690" t="s">
        <v>14199</v>
      </c>
      <c r="F4690" t="s">
        <v>42</v>
      </c>
      <c r="G4690" s="2">
        <v>43376</v>
      </c>
      <c r="H4690" s="1">
        <v>27364</v>
      </c>
      <c r="I4690" s="1">
        <v>13682</v>
      </c>
    </row>
    <row r="4691" spans="1:9" x14ac:dyDescent="0.25">
      <c r="A4691" t="s">
        <v>15327</v>
      </c>
      <c r="B4691" t="s">
        <v>15328</v>
      </c>
      <c r="C4691" t="s">
        <v>15326</v>
      </c>
      <c r="D4691" t="s">
        <v>15325</v>
      </c>
      <c r="E4691" t="s">
        <v>14199</v>
      </c>
      <c r="F4691" t="s">
        <v>42</v>
      </c>
      <c r="G4691" s="2">
        <v>43376</v>
      </c>
      <c r="H4691" s="1">
        <v>62189</v>
      </c>
      <c r="I4691" s="1">
        <v>31094.5</v>
      </c>
    </row>
    <row r="4692" spans="1:9" x14ac:dyDescent="0.25">
      <c r="A4692" t="s">
        <v>15323</v>
      </c>
      <c r="B4692" t="s">
        <v>15324</v>
      </c>
      <c r="C4692" t="s">
        <v>15322</v>
      </c>
      <c r="D4692" t="s">
        <v>15321</v>
      </c>
      <c r="E4692" t="s">
        <v>14199</v>
      </c>
      <c r="F4692" t="s">
        <v>42</v>
      </c>
      <c r="G4692" s="2">
        <v>43376</v>
      </c>
      <c r="H4692" s="1">
        <v>2511</v>
      </c>
      <c r="I4692" s="1">
        <v>1255.5</v>
      </c>
    </row>
    <row r="4693" spans="1:9" x14ac:dyDescent="0.25">
      <c r="A4693" t="s">
        <v>15319</v>
      </c>
      <c r="B4693" t="s">
        <v>15320</v>
      </c>
      <c r="C4693" t="s">
        <v>15318</v>
      </c>
      <c r="D4693" t="s">
        <v>15317</v>
      </c>
      <c r="E4693" t="s">
        <v>14199</v>
      </c>
      <c r="F4693" t="s">
        <v>42</v>
      </c>
      <c r="G4693" s="2">
        <v>43376</v>
      </c>
      <c r="H4693" s="1">
        <v>223097</v>
      </c>
      <c r="I4693" s="1">
        <v>111548.5</v>
      </c>
    </row>
    <row r="4694" spans="1:9" x14ac:dyDescent="0.25">
      <c r="A4694" t="s">
        <v>15315</v>
      </c>
      <c r="B4694" t="s">
        <v>15316</v>
      </c>
      <c r="C4694" t="s">
        <v>3144</v>
      </c>
      <c r="D4694" t="s">
        <v>3143</v>
      </c>
      <c r="E4694" t="s">
        <v>14199</v>
      </c>
      <c r="F4694" t="s">
        <v>42</v>
      </c>
      <c r="G4694" s="2">
        <v>43376</v>
      </c>
      <c r="H4694" s="1">
        <v>8647</v>
      </c>
      <c r="I4694" s="1">
        <v>4323.5</v>
      </c>
    </row>
    <row r="4695" spans="1:9" x14ac:dyDescent="0.25">
      <c r="A4695" t="s">
        <v>15313</v>
      </c>
      <c r="B4695" t="s">
        <v>15314</v>
      </c>
      <c r="C4695" t="s">
        <v>15312</v>
      </c>
      <c r="D4695" t="s">
        <v>15311</v>
      </c>
      <c r="E4695" t="s">
        <v>14199</v>
      </c>
      <c r="F4695" t="s">
        <v>42</v>
      </c>
      <c r="G4695" s="2">
        <v>43376</v>
      </c>
      <c r="H4695" s="1">
        <v>19090</v>
      </c>
      <c r="I4695" s="1">
        <v>9545</v>
      </c>
    </row>
    <row r="4696" spans="1:9" x14ac:dyDescent="0.25">
      <c r="A4696" t="s">
        <v>15309</v>
      </c>
      <c r="B4696" t="s">
        <v>15310</v>
      </c>
      <c r="C4696" t="s">
        <v>15308</v>
      </c>
      <c r="D4696" t="s">
        <v>15307</v>
      </c>
      <c r="E4696" t="s">
        <v>14199</v>
      </c>
      <c r="F4696" t="s">
        <v>42</v>
      </c>
      <c r="G4696" s="2">
        <v>43376</v>
      </c>
      <c r="H4696" s="1">
        <v>52273</v>
      </c>
      <c r="I4696" s="1">
        <v>26136.5</v>
      </c>
    </row>
    <row r="4697" spans="1:9" x14ac:dyDescent="0.25">
      <c r="A4697" t="s">
        <v>15305</v>
      </c>
      <c r="B4697" t="s">
        <v>15306</v>
      </c>
      <c r="C4697" t="s">
        <v>7602</v>
      </c>
      <c r="D4697" t="s">
        <v>7601</v>
      </c>
      <c r="E4697" t="s">
        <v>14199</v>
      </c>
      <c r="F4697" t="s">
        <v>4</v>
      </c>
      <c r="G4697" s="2">
        <v>43376</v>
      </c>
      <c r="H4697" s="1">
        <v>5095</v>
      </c>
      <c r="I4697" s="1">
        <v>2547.5</v>
      </c>
    </row>
    <row r="4698" spans="1:9" x14ac:dyDescent="0.25">
      <c r="A4698" t="s">
        <v>15303</v>
      </c>
      <c r="B4698" t="s">
        <v>15304</v>
      </c>
      <c r="C4698" t="s">
        <v>15302</v>
      </c>
      <c r="D4698" t="s">
        <v>15301</v>
      </c>
      <c r="E4698" t="s">
        <v>14199</v>
      </c>
      <c r="F4698" t="s">
        <v>4</v>
      </c>
      <c r="G4698" s="2">
        <v>43378</v>
      </c>
      <c r="H4698" s="1">
        <v>570315</v>
      </c>
      <c r="I4698" s="1">
        <v>251422.22</v>
      </c>
    </row>
    <row r="4699" spans="1:9" x14ac:dyDescent="0.25">
      <c r="A4699" t="s">
        <v>15299</v>
      </c>
      <c r="B4699" t="s">
        <v>15300</v>
      </c>
      <c r="C4699" t="s">
        <v>9733</v>
      </c>
      <c r="D4699" t="s">
        <v>9732</v>
      </c>
      <c r="E4699" t="s">
        <v>14199</v>
      </c>
      <c r="F4699" t="s">
        <v>42</v>
      </c>
      <c r="G4699" s="2">
        <v>43378</v>
      </c>
      <c r="H4699" s="1">
        <v>148508</v>
      </c>
      <c r="I4699" s="1">
        <v>74254</v>
      </c>
    </row>
    <row r="4700" spans="1:9" x14ac:dyDescent="0.25">
      <c r="A4700" t="s">
        <v>15297</v>
      </c>
      <c r="B4700" t="s">
        <v>15298</v>
      </c>
      <c r="C4700" t="s">
        <v>15296</v>
      </c>
      <c r="D4700" t="s">
        <v>15295</v>
      </c>
      <c r="E4700" t="s">
        <v>14199</v>
      </c>
      <c r="F4700" t="s">
        <v>42</v>
      </c>
      <c r="G4700" s="2">
        <v>43374</v>
      </c>
      <c r="H4700" s="1">
        <v>52537</v>
      </c>
      <c r="I4700" s="1">
        <v>26268.5</v>
      </c>
    </row>
    <row r="4701" spans="1:9" x14ac:dyDescent="0.25">
      <c r="A4701" t="s">
        <v>15293</v>
      </c>
      <c r="B4701" t="s">
        <v>15294</v>
      </c>
      <c r="C4701" t="s">
        <v>659</v>
      </c>
      <c r="D4701" t="s">
        <v>658</v>
      </c>
      <c r="E4701" t="s">
        <v>14199</v>
      </c>
      <c r="F4701" t="s">
        <v>42</v>
      </c>
      <c r="G4701" s="2">
        <v>43378</v>
      </c>
      <c r="H4701" s="1">
        <v>794258</v>
      </c>
      <c r="I4701" s="1">
        <v>354419.24</v>
      </c>
    </row>
    <row r="4702" spans="1:9" x14ac:dyDescent="0.25">
      <c r="A4702" t="s">
        <v>15291</v>
      </c>
      <c r="B4702" t="s">
        <v>15292</v>
      </c>
      <c r="C4702" t="s">
        <v>15290</v>
      </c>
      <c r="D4702" t="s">
        <v>15289</v>
      </c>
      <c r="E4702" t="s">
        <v>14199</v>
      </c>
      <c r="F4702" t="s">
        <v>42</v>
      </c>
      <c r="G4702" s="2">
        <v>43353</v>
      </c>
      <c r="H4702" s="1">
        <v>618217</v>
      </c>
      <c r="I4702" s="1">
        <v>269297.96000000002</v>
      </c>
    </row>
    <row r="4703" spans="1:9" x14ac:dyDescent="0.25">
      <c r="A4703" t="s">
        <v>15287</v>
      </c>
      <c r="B4703" t="s">
        <v>15288</v>
      </c>
      <c r="C4703" t="s">
        <v>15286</v>
      </c>
      <c r="D4703" t="s">
        <v>15285</v>
      </c>
      <c r="E4703" t="s">
        <v>14199</v>
      </c>
      <c r="F4703" t="s">
        <v>4</v>
      </c>
      <c r="G4703" s="2">
        <v>43369</v>
      </c>
      <c r="H4703" s="1">
        <v>30679</v>
      </c>
      <c r="I4703" s="1">
        <v>15339.5</v>
      </c>
    </row>
    <row r="4704" spans="1:9" x14ac:dyDescent="0.25">
      <c r="A4704" t="s">
        <v>15283</v>
      </c>
      <c r="B4704" t="s">
        <v>15284</v>
      </c>
      <c r="C4704" t="s">
        <v>879</v>
      </c>
      <c r="D4704" t="s">
        <v>878</v>
      </c>
      <c r="E4704" t="s">
        <v>14199</v>
      </c>
      <c r="F4704" t="s">
        <v>42</v>
      </c>
      <c r="G4704" s="2">
        <v>43378</v>
      </c>
      <c r="H4704" s="1">
        <v>17940</v>
      </c>
      <c r="I4704" s="1">
        <v>8970</v>
      </c>
    </row>
    <row r="4705" spans="1:9" x14ac:dyDescent="0.25">
      <c r="A4705" t="s">
        <v>15281</v>
      </c>
      <c r="B4705" t="s">
        <v>15282</v>
      </c>
      <c r="C4705" t="s">
        <v>15280</v>
      </c>
      <c r="D4705" t="s">
        <v>15279</v>
      </c>
      <c r="E4705" t="s">
        <v>14199</v>
      </c>
      <c r="F4705" t="s">
        <v>42</v>
      </c>
      <c r="G4705" s="2">
        <v>43362</v>
      </c>
      <c r="H4705" s="1">
        <v>64514</v>
      </c>
      <c r="I4705" s="1">
        <v>35482.699999999997</v>
      </c>
    </row>
    <row r="4706" spans="1:9" x14ac:dyDescent="0.25">
      <c r="A4706" t="s">
        <v>15277</v>
      </c>
      <c r="B4706" t="s">
        <v>15278</v>
      </c>
      <c r="C4706" t="s">
        <v>15276</v>
      </c>
      <c r="D4706" t="s">
        <v>15275</v>
      </c>
      <c r="E4706" t="s">
        <v>14199</v>
      </c>
      <c r="F4706" t="s">
        <v>4</v>
      </c>
      <c r="G4706" s="2">
        <v>43363</v>
      </c>
      <c r="H4706" s="1">
        <v>27489</v>
      </c>
      <c r="I4706" s="1">
        <v>13744.5</v>
      </c>
    </row>
    <row r="4707" spans="1:9" x14ac:dyDescent="0.25">
      <c r="A4707" t="s">
        <v>15273</v>
      </c>
      <c r="B4707" t="s">
        <v>15274</v>
      </c>
      <c r="C4707" t="s">
        <v>2532</v>
      </c>
      <c r="D4707" t="s">
        <v>2531</v>
      </c>
      <c r="E4707" t="s">
        <v>14199</v>
      </c>
      <c r="F4707" t="s">
        <v>42</v>
      </c>
      <c r="G4707" s="2">
        <v>43378</v>
      </c>
      <c r="H4707" s="1">
        <v>7363</v>
      </c>
      <c r="I4707" s="1">
        <v>3681.5</v>
      </c>
    </row>
    <row r="4708" spans="1:9" x14ac:dyDescent="0.25">
      <c r="A4708" t="s">
        <v>15271</v>
      </c>
      <c r="B4708" t="s">
        <v>15272</v>
      </c>
      <c r="C4708" t="s">
        <v>15270</v>
      </c>
      <c r="D4708" t="s">
        <v>15269</v>
      </c>
      <c r="E4708" t="s">
        <v>14199</v>
      </c>
      <c r="F4708" t="s">
        <v>42</v>
      </c>
      <c r="G4708" s="2">
        <v>43368</v>
      </c>
      <c r="H4708" s="1">
        <v>112792</v>
      </c>
      <c r="I4708" s="1">
        <v>62035.6</v>
      </c>
    </row>
    <row r="4709" spans="1:9" x14ac:dyDescent="0.25">
      <c r="A4709" t="s">
        <v>15267</v>
      </c>
      <c r="B4709" t="s">
        <v>15268</v>
      </c>
      <c r="C4709" t="s">
        <v>15266</v>
      </c>
      <c r="D4709" t="s">
        <v>15265</v>
      </c>
      <c r="E4709" t="s">
        <v>14199</v>
      </c>
      <c r="F4709" t="s">
        <v>42</v>
      </c>
      <c r="G4709" s="2">
        <v>43362</v>
      </c>
      <c r="H4709" s="1">
        <v>3293</v>
      </c>
      <c r="I4709" s="1">
        <v>1646.5</v>
      </c>
    </row>
    <row r="4710" spans="1:9" x14ac:dyDescent="0.25">
      <c r="A4710" t="s">
        <v>15263</v>
      </c>
      <c r="B4710" t="s">
        <v>15264</v>
      </c>
      <c r="C4710" t="s">
        <v>7250</v>
      </c>
      <c r="D4710" t="s">
        <v>7249</v>
      </c>
      <c r="E4710" t="s">
        <v>14199</v>
      </c>
      <c r="F4710" t="s">
        <v>4</v>
      </c>
      <c r="G4710" s="2">
        <v>43363</v>
      </c>
      <c r="H4710" s="1">
        <v>272118</v>
      </c>
      <c r="I4710" s="1">
        <v>119138.52</v>
      </c>
    </row>
    <row r="4711" spans="1:9" x14ac:dyDescent="0.25">
      <c r="A4711" t="s">
        <v>15261</v>
      </c>
      <c r="B4711" t="s">
        <v>15262</v>
      </c>
      <c r="C4711" t="s">
        <v>15260</v>
      </c>
      <c r="D4711" t="s">
        <v>15259</v>
      </c>
      <c r="E4711" t="s">
        <v>14199</v>
      </c>
      <c r="F4711" t="s">
        <v>42</v>
      </c>
      <c r="G4711" s="2">
        <v>43375</v>
      </c>
      <c r="H4711" s="1">
        <v>221947</v>
      </c>
      <c r="I4711" s="1">
        <v>111046.98</v>
      </c>
    </row>
    <row r="4712" spans="1:9" x14ac:dyDescent="0.25">
      <c r="A4712" t="s">
        <v>15257</v>
      </c>
      <c r="B4712" t="s">
        <v>15258</v>
      </c>
      <c r="C4712" t="s">
        <v>15256</v>
      </c>
      <c r="D4712" t="s">
        <v>15255</v>
      </c>
      <c r="E4712" t="s">
        <v>14199</v>
      </c>
      <c r="F4712" t="s">
        <v>42</v>
      </c>
      <c r="G4712" s="2">
        <v>43353</v>
      </c>
      <c r="H4712" s="1">
        <v>6790</v>
      </c>
      <c r="I4712" s="1">
        <v>3395</v>
      </c>
    </row>
    <row r="4713" spans="1:9" x14ac:dyDescent="0.25">
      <c r="A4713" t="s">
        <v>15253</v>
      </c>
      <c r="B4713" t="s">
        <v>15254</v>
      </c>
      <c r="C4713" t="s">
        <v>2001</v>
      </c>
      <c r="D4713" t="s">
        <v>2000</v>
      </c>
      <c r="E4713" t="s">
        <v>14199</v>
      </c>
      <c r="F4713" t="s">
        <v>4</v>
      </c>
      <c r="G4713" s="2">
        <v>43353</v>
      </c>
      <c r="H4713" s="1">
        <v>591244</v>
      </c>
      <c r="I4713" s="1">
        <v>267167.59999999998</v>
      </c>
    </row>
    <row r="4714" spans="1:9" x14ac:dyDescent="0.25">
      <c r="A4714" t="s">
        <v>15251</v>
      </c>
      <c r="B4714" t="s">
        <v>15252</v>
      </c>
      <c r="C4714" t="s">
        <v>15250</v>
      </c>
      <c r="D4714" t="s">
        <v>15249</v>
      </c>
      <c r="E4714" t="s">
        <v>14199</v>
      </c>
      <c r="F4714" t="s">
        <v>42</v>
      </c>
      <c r="G4714" s="2">
        <v>43350</v>
      </c>
      <c r="H4714" s="1">
        <v>10012</v>
      </c>
      <c r="I4714" s="1">
        <v>4205.04</v>
      </c>
    </row>
    <row r="4715" spans="1:9" x14ac:dyDescent="0.25">
      <c r="A4715" t="s">
        <v>15247</v>
      </c>
      <c r="B4715" t="s">
        <v>15248</v>
      </c>
      <c r="C4715" t="s">
        <v>6617</v>
      </c>
      <c r="D4715" t="s">
        <v>6616</v>
      </c>
      <c r="E4715" t="s">
        <v>14199</v>
      </c>
      <c r="F4715" t="s">
        <v>42</v>
      </c>
      <c r="G4715" s="2">
        <v>43340</v>
      </c>
      <c r="H4715" s="1">
        <v>435469</v>
      </c>
      <c r="I4715" s="1">
        <v>193574.91</v>
      </c>
    </row>
    <row r="4716" spans="1:9" x14ac:dyDescent="0.25">
      <c r="A4716" t="s">
        <v>15245</v>
      </c>
      <c r="B4716" t="s">
        <v>15246</v>
      </c>
      <c r="C4716" t="s">
        <v>15244</v>
      </c>
      <c r="D4716" t="s">
        <v>15243</v>
      </c>
      <c r="E4716" t="s">
        <v>14199</v>
      </c>
      <c r="F4716" t="s">
        <v>4</v>
      </c>
      <c r="G4716" s="2">
        <v>43367</v>
      </c>
      <c r="H4716" s="1">
        <v>3591947</v>
      </c>
      <c r="I4716" s="1">
        <v>1610231.66</v>
      </c>
    </row>
    <row r="4717" spans="1:9" x14ac:dyDescent="0.25">
      <c r="A4717" t="s">
        <v>15241</v>
      </c>
      <c r="B4717" t="s">
        <v>15242</v>
      </c>
      <c r="C4717" t="s">
        <v>15240</v>
      </c>
      <c r="D4717" t="s">
        <v>15239</v>
      </c>
      <c r="E4717" t="s">
        <v>14199</v>
      </c>
      <c r="F4717" t="s">
        <v>4</v>
      </c>
      <c r="G4717" s="2">
        <v>43367</v>
      </c>
      <c r="H4717" s="1">
        <v>225714</v>
      </c>
      <c r="I4717" s="1">
        <v>112857</v>
      </c>
    </row>
    <row r="4718" spans="1:9" x14ac:dyDescent="0.25">
      <c r="A4718" t="s">
        <v>15237</v>
      </c>
      <c r="B4718" t="s">
        <v>15238</v>
      </c>
      <c r="C4718" t="s">
        <v>15236</v>
      </c>
      <c r="D4718" t="s">
        <v>15235</v>
      </c>
      <c r="E4718" t="s">
        <v>14199</v>
      </c>
      <c r="F4718" t="s">
        <v>42</v>
      </c>
      <c r="G4718" s="2">
        <v>43347</v>
      </c>
      <c r="H4718" s="1">
        <v>8867</v>
      </c>
      <c r="I4718" s="1">
        <v>4308.9399999999996</v>
      </c>
    </row>
    <row r="4719" spans="1:9" x14ac:dyDescent="0.25">
      <c r="A4719" t="s">
        <v>15233</v>
      </c>
      <c r="B4719" t="s">
        <v>15234</v>
      </c>
      <c r="C4719" t="s">
        <v>3637</v>
      </c>
      <c r="D4719" t="s">
        <v>3636</v>
      </c>
      <c r="E4719" t="s">
        <v>14199</v>
      </c>
      <c r="F4719" t="s">
        <v>42</v>
      </c>
      <c r="G4719" s="2">
        <v>43347</v>
      </c>
      <c r="H4719" s="1">
        <v>20116</v>
      </c>
      <c r="I4719" s="1">
        <v>9779.1200000000008</v>
      </c>
    </row>
    <row r="4720" spans="1:9" x14ac:dyDescent="0.25">
      <c r="A4720" t="s">
        <v>15231</v>
      </c>
      <c r="B4720" t="s">
        <v>15232</v>
      </c>
      <c r="C4720" t="s">
        <v>15230</v>
      </c>
      <c r="D4720" t="s">
        <v>15229</v>
      </c>
      <c r="E4720" t="s">
        <v>14199</v>
      </c>
      <c r="F4720" t="s">
        <v>42</v>
      </c>
      <c r="G4720" s="2">
        <v>43368</v>
      </c>
      <c r="H4720" s="1">
        <v>76490</v>
      </c>
      <c r="I4720" s="1">
        <v>35712.870000000003</v>
      </c>
    </row>
    <row r="4721" spans="1:9" x14ac:dyDescent="0.25">
      <c r="A4721" t="s">
        <v>15227</v>
      </c>
      <c r="B4721" t="s">
        <v>15228</v>
      </c>
      <c r="C4721" t="s">
        <v>15226</v>
      </c>
      <c r="D4721" t="s">
        <v>15225</v>
      </c>
      <c r="E4721" t="s">
        <v>14199</v>
      </c>
      <c r="F4721" t="s">
        <v>42</v>
      </c>
      <c r="G4721" s="2">
        <v>43367</v>
      </c>
      <c r="H4721" s="1">
        <v>156114</v>
      </c>
      <c r="I4721" s="1">
        <v>66620.36</v>
      </c>
    </row>
    <row r="4722" spans="1:9" x14ac:dyDescent="0.25">
      <c r="A4722" t="s">
        <v>15223</v>
      </c>
      <c r="B4722" t="s">
        <v>15224</v>
      </c>
      <c r="C4722" t="s">
        <v>15222</v>
      </c>
      <c r="D4722" t="s">
        <v>15221</v>
      </c>
      <c r="E4722" t="s">
        <v>14199</v>
      </c>
      <c r="F4722" t="s">
        <v>42</v>
      </c>
      <c r="G4722" s="2">
        <v>43347</v>
      </c>
      <c r="H4722" s="1">
        <v>4325</v>
      </c>
      <c r="I4722" s="1">
        <v>1816.5</v>
      </c>
    </row>
    <row r="4723" spans="1:9" x14ac:dyDescent="0.25">
      <c r="A4723" t="s">
        <v>15219</v>
      </c>
      <c r="B4723" t="s">
        <v>15220</v>
      </c>
      <c r="C4723" t="s">
        <v>15218</v>
      </c>
      <c r="D4723" t="s">
        <v>15217</v>
      </c>
      <c r="E4723" t="s">
        <v>14199</v>
      </c>
      <c r="F4723" t="s">
        <v>42</v>
      </c>
      <c r="G4723" s="2">
        <v>43346</v>
      </c>
      <c r="H4723" s="1">
        <v>15341</v>
      </c>
      <c r="I4723" s="1">
        <v>7670.5</v>
      </c>
    </row>
    <row r="4724" spans="1:9" x14ac:dyDescent="0.25">
      <c r="A4724" t="s">
        <v>15215</v>
      </c>
      <c r="B4724" t="s">
        <v>15216</v>
      </c>
      <c r="C4724" t="s">
        <v>15214</v>
      </c>
      <c r="D4724" t="s">
        <v>15213</v>
      </c>
      <c r="E4724" t="s">
        <v>14199</v>
      </c>
      <c r="F4724" t="s">
        <v>42</v>
      </c>
      <c r="G4724" s="2">
        <v>43361</v>
      </c>
      <c r="H4724" s="1">
        <v>35521</v>
      </c>
      <c r="I4724" s="1">
        <v>17760.5</v>
      </c>
    </row>
    <row r="4725" spans="1:9" x14ac:dyDescent="0.25">
      <c r="A4725" t="s">
        <v>15211</v>
      </c>
      <c r="B4725" t="s">
        <v>15212</v>
      </c>
      <c r="C4725" t="s">
        <v>15210</v>
      </c>
      <c r="D4725" t="s">
        <v>15209</v>
      </c>
      <c r="E4725" t="s">
        <v>14199</v>
      </c>
      <c r="F4725" t="s">
        <v>42</v>
      </c>
      <c r="G4725" s="2">
        <v>43369</v>
      </c>
      <c r="H4725" s="1">
        <v>19701</v>
      </c>
      <c r="I4725" s="1">
        <v>9850.5</v>
      </c>
    </row>
    <row r="4726" spans="1:9" x14ac:dyDescent="0.25">
      <c r="A4726" t="s">
        <v>15207</v>
      </c>
      <c r="B4726" t="s">
        <v>15208</v>
      </c>
      <c r="C4726" t="s">
        <v>15206</v>
      </c>
      <c r="D4726" t="s">
        <v>15205</v>
      </c>
      <c r="E4726" t="s">
        <v>14199</v>
      </c>
      <c r="F4726" t="s">
        <v>42</v>
      </c>
      <c r="G4726" s="2">
        <v>43392</v>
      </c>
      <c r="H4726" s="1">
        <v>21590</v>
      </c>
      <c r="I4726" s="1">
        <v>11872.81</v>
      </c>
    </row>
    <row r="4727" spans="1:9" x14ac:dyDescent="0.25">
      <c r="A4727" t="s">
        <v>15203</v>
      </c>
      <c r="B4727" t="s">
        <v>15204</v>
      </c>
      <c r="C4727" t="s">
        <v>15202</v>
      </c>
      <c r="D4727" t="s">
        <v>15201</v>
      </c>
      <c r="E4727" t="s">
        <v>14199</v>
      </c>
      <c r="F4727" t="s">
        <v>42</v>
      </c>
      <c r="G4727" s="2">
        <v>43339</v>
      </c>
      <c r="H4727" s="1">
        <v>13354</v>
      </c>
      <c r="I4727" s="1">
        <v>6398.6</v>
      </c>
    </row>
    <row r="4728" spans="1:9" x14ac:dyDescent="0.25">
      <c r="A4728" t="s">
        <v>15199</v>
      </c>
      <c r="B4728" t="s">
        <v>15200</v>
      </c>
      <c r="C4728" t="s">
        <v>15198</v>
      </c>
      <c r="D4728" t="s">
        <v>15197</v>
      </c>
      <c r="E4728" t="s">
        <v>14199</v>
      </c>
      <c r="F4728" t="s">
        <v>42</v>
      </c>
      <c r="G4728" s="2">
        <v>43376</v>
      </c>
      <c r="H4728" s="1">
        <v>1949721</v>
      </c>
      <c r="I4728" s="1">
        <v>974860.5</v>
      </c>
    </row>
    <row r="4729" spans="1:9" x14ac:dyDescent="0.25">
      <c r="A4729" t="s">
        <v>15195</v>
      </c>
      <c r="B4729" t="s">
        <v>15196</v>
      </c>
      <c r="C4729" t="s">
        <v>15194</v>
      </c>
      <c r="D4729" t="s">
        <v>15193</v>
      </c>
      <c r="E4729" t="s">
        <v>14199</v>
      </c>
      <c r="F4729" t="s">
        <v>42</v>
      </c>
      <c r="G4729" s="2">
        <v>43367</v>
      </c>
      <c r="H4729" s="1">
        <v>116087</v>
      </c>
      <c r="I4729" s="1">
        <v>48756.54</v>
      </c>
    </row>
    <row r="4730" spans="1:9" x14ac:dyDescent="0.25">
      <c r="A4730" t="s">
        <v>15191</v>
      </c>
      <c r="B4730" t="s">
        <v>15192</v>
      </c>
      <c r="C4730" t="s">
        <v>15190</v>
      </c>
      <c r="D4730" t="s">
        <v>15189</v>
      </c>
      <c r="E4730" t="s">
        <v>14199</v>
      </c>
      <c r="F4730" t="s">
        <v>42</v>
      </c>
      <c r="G4730" s="2">
        <v>43374</v>
      </c>
      <c r="H4730" s="1">
        <v>167059</v>
      </c>
      <c r="I4730" s="1">
        <v>89922.44</v>
      </c>
    </row>
    <row r="4731" spans="1:9" x14ac:dyDescent="0.25">
      <c r="A4731" t="s">
        <v>15187</v>
      </c>
      <c r="B4731" t="s">
        <v>15188</v>
      </c>
      <c r="C4731" t="s">
        <v>10512</v>
      </c>
      <c r="D4731" t="s">
        <v>10511</v>
      </c>
      <c r="E4731" t="s">
        <v>14199</v>
      </c>
      <c r="F4731" t="s">
        <v>4</v>
      </c>
      <c r="G4731" s="2">
        <v>43374</v>
      </c>
      <c r="H4731" s="1">
        <v>66202</v>
      </c>
      <c r="I4731" s="1">
        <v>33101</v>
      </c>
    </row>
    <row r="4732" spans="1:9" x14ac:dyDescent="0.25">
      <c r="A4732" t="s">
        <v>15185</v>
      </c>
      <c r="B4732" t="s">
        <v>15186</v>
      </c>
      <c r="C4732" t="s">
        <v>15184</v>
      </c>
      <c r="D4732" t="s">
        <v>15183</v>
      </c>
      <c r="E4732" t="s">
        <v>14199</v>
      </c>
      <c r="F4732" t="s">
        <v>42</v>
      </c>
      <c r="G4732" s="2">
        <v>43367</v>
      </c>
      <c r="H4732" s="1">
        <v>525297</v>
      </c>
      <c r="I4732" s="1">
        <v>220624.74</v>
      </c>
    </row>
    <row r="4733" spans="1:9" x14ac:dyDescent="0.25">
      <c r="A4733" t="s">
        <v>15181</v>
      </c>
      <c r="B4733" t="s">
        <v>15182</v>
      </c>
      <c r="C4733" t="s">
        <v>3106</v>
      </c>
      <c r="D4733" t="s">
        <v>3105</v>
      </c>
      <c r="E4733" t="s">
        <v>14199</v>
      </c>
      <c r="F4733" t="s">
        <v>42</v>
      </c>
      <c r="G4733" s="2">
        <v>43402</v>
      </c>
      <c r="H4733" s="1">
        <v>1306876</v>
      </c>
      <c r="I4733" s="1">
        <v>653575.04</v>
      </c>
    </row>
    <row r="4734" spans="1:9" x14ac:dyDescent="0.25">
      <c r="A4734" t="s">
        <v>15179</v>
      </c>
      <c r="B4734" t="s">
        <v>15180</v>
      </c>
      <c r="C4734" t="s">
        <v>15178</v>
      </c>
      <c r="D4734" t="s">
        <v>15177</v>
      </c>
      <c r="E4734" t="s">
        <v>14199</v>
      </c>
      <c r="F4734" t="s">
        <v>4</v>
      </c>
      <c r="G4734" s="2">
        <v>43367</v>
      </c>
      <c r="H4734" s="1">
        <v>5254</v>
      </c>
      <c r="I4734" s="1">
        <v>2627</v>
      </c>
    </row>
    <row r="4735" spans="1:9" x14ac:dyDescent="0.25">
      <c r="A4735" t="s">
        <v>15175</v>
      </c>
      <c r="B4735" t="s">
        <v>15176</v>
      </c>
      <c r="C4735" t="s">
        <v>15174</v>
      </c>
      <c r="D4735" t="s">
        <v>15173</v>
      </c>
      <c r="E4735" t="s">
        <v>14199</v>
      </c>
      <c r="F4735" t="s">
        <v>42</v>
      </c>
      <c r="G4735" s="2">
        <v>43367</v>
      </c>
      <c r="H4735" s="1">
        <v>13620</v>
      </c>
      <c r="I4735" s="1">
        <v>6810</v>
      </c>
    </row>
    <row r="4736" spans="1:9" x14ac:dyDescent="0.25">
      <c r="A4736" t="s">
        <v>15171</v>
      </c>
      <c r="B4736" t="s">
        <v>15172</v>
      </c>
      <c r="C4736" t="s">
        <v>15170</v>
      </c>
      <c r="D4736" t="s">
        <v>15169</v>
      </c>
      <c r="E4736" t="s">
        <v>14199</v>
      </c>
      <c r="F4736" t="s">
        <v>42</v>
      </c>
      <c r="G4736" s="2">
        <v>43349</v>
      </c>
      <c r="H4736" s="1">
        <v>62216</v>
      </c>
      <c r="I4736" s="1">
        <v>26130.720000000001</v>
      </c>
    </row>
    <row r="4737" spans="1:9" x14ac:dyDescent="0.25">
      <c r="A4737" t="s">
        <v>15167</v>
      </c>
      <c r="B4737" t="s">
        <v>15168</v>
      </c>
      <c r="C4737" t="s">
        <v>14079</v>
      </c>
      <c r="D4737" t="s">
        <v>14078</v>
      </c>
      <c r="E4737" t="s">
        <v>14199</v>
      </c>
      <c r="F4737" t="s">
        <v>4</v>
      </c>
      <c r="G4737" s="2">
        <v>43381</v>
      </c>
      <c r="H4737" s="1">
        <v>463836</v>
      </c>
      <c r="I4737" s="1">
        <v>231918</v>
      </c>
    </row>
    <row r="4738" spans="1:9" x14ac:dyDescent="0.25">
      <c r="A4738" t="s">
        <v>15165</v>
      </c>
      <c r="B4738" t="s">
        <v>15166</v>
      </c>
      <c r="C4738" t="s">
        <v>15164</v>
      </c>
      <c r="D4738" t="s">
        <v>15163</v>
      </c>
      <c r="E4738" t="s">
        <v>14199</v>
      </c>
      <c r="F4738" t="s">
        <v>42</v>
      </c>
      <c r="G4738" s="2">
        <v>43353</v>
      </c>
      <c r="H4738" s="1">
        <v>684140</v>
      </c>
      <c r="I4738" s="1">
        <v>301969.45</v>
      </c>
    </row>
    <row r="4739" spans="1:9" x14ac:dyDescent="0.25">
      <c r="A4739" t="s">
        <v>15161</v>
      </c>
      <c r="B4739" t="s">
        <v>15162</v>
      </c>
      <c r="C4739" t="s">
        <v>14820</v>
      </c>
      <c r="D4739" t="s">
        <v>14819</v>
      </c>
      <c r="E4739" t="s">
        <v>14199</v>
      </c>
      <c r="F4739" t="s">
        <v>4</v>
      </c>
      <c r="G4739" s="2">
        <v>43361</v>
      </c>
      <c r="H4739" s="1">
        <v>123526</v>
      </c>
      <c r="I4739" s="1">
        <v>51880.92</v>
      </c>
    </row>
    <row r="4740" spans="1:9" x14ac:dyDescent="0.25">
      <c r="A4740" t="s">
        <v>15159</v>
      </c>
      <c r="B4740" t="s">
        <v>15160</v>
      </c>
      <c r="C4740" t="s">
        <v>15158</v>
      </c>
      <c r="D4740" t="s">
        <v>15157</v>
      </c>
      <c r="E4740" t="s">
        <v>14199</v>
      </c>
      <c r="F4740" t="s">
        <v>42</v>
      </c>
      <c r="G4740" s="2">
        <v>43350</v>
      </c>
      <c r="H4740" s="1">
        <v>42482</v>
      </c>
      <c r="I4740" s="1">
        <v>21241</v>
      </c>
    </row>
    <row r="4741" spans="1:9" x14ac:dyDescent="0.25">
      <c r="A4741" t="s">
        <v>15155</v>
      </c>
      <c r="B4741" t="s">
        <v>15156</v>
      </c>
      <c r="C4741" t="s">
        <v>15154</v>
      </c>
      <c r="D4741" t="s">
        <v>15153</v>
      </c>
      <c r="E4741" t="s">
        <v>14199</v>
      </c>
      <c r="F4741" t="s">
        <v>42</v>
      </c>
      <c r="G4741" s="2">
        <v>43364</v>
      </c>
      <c r="H4741" s="1">
        <v>888925</v>
      </c>
      <c r="I4741" s="1">
        <v>390684.83</v>
      </c>
    </row>
    <row r="4742" spans="1:9" x14ac:dyDescent="0.25">
      <c r="A4742" t="s">
        <v>15151</v>
      </c>
      <c r="B4742" t="s">
        <v>15152</v>
      </c>
      <c r="C4742" t="s">
        <v>15150</v>
      </c>
      <c r="D4742" t="s">
        <v>15149</v>
      </c>
      <c r="E4742" t="s">
        <v>14199</v>
      </c>
      <c r="F4742" t="s">
        <v>42</v>
      </c>
      <c r="G4742" s="2">
        <v>43367</v>
      </c>
      <c r="H4742" s="1">
        <v>6508</v>
      </c>
      <c r="I4742" s="1">
        <v>3254</v>
      </c>
    </row>
    <row r="4743" spans="1:9" x14ac:dyDescent="0.25">
      <c r="A4743" t="s">
        <v>15147</v>
      </c>
      <c r="B4743" t="s">
        <v>15148</v>
      </c>
      <c r="C4743" t="s">
        <v>12701</v>
      </c>
      <c r="D4743" t="s">
        <v>12700</v>
      </c>
      <c r="E4743" t="s">
        <v>14199</v>
      </c>
      <c r="F4743" t="s">
        <v>42</v>
      </c>
      <c r="G4743" s="2">
        <v>43364</v>
      </c>
      <c r="H4743" s="1">
        <v>391591</v>
      </c>
      <c r="I4743" s="1">
        <v>169020.94</v>
      </c>
    </row>
    <row r="4744" spans="1:9" x14ac:dyDescent="0.25">
      <c r="A4744" t="s">
        <v>15145</v>
      </c>
      <c r="B4744" t="s">
        <v>15146</v>
      </c>
      <c r="C4744" t="s">
        <v>15144</v>
      </c>
      <c r="D4744" t="s">
        <v>15143</v>
      </c>
      <c r="E4744" t="s">
        <v>14199</v>
      </c>
      <c r="F4744" t="s">
        <v>42</v>
      </c>
      <c r="G4744" s="2">
        <v>43364</v>
      </c>
      <c r="H4744" s="1">
        <v>242916</v>
      </c>
      <c r="I4744" s="1">
        <v>109239.28</v>
      </c>
    </row>
    <row r="4745" spans="1:9" x14ac:dyDescent="0.25">
      <c r="A4745" t="s">
        <v>15141</v>
      </c>
      <c r="B4745" t="s">
        <v>15142</v>
      </c>
      <c r="C4745" t="s">
        <v>15140</v>
      </c>
      <c r="D4745" t="s">
        <v>15139</v>
      </c>
      <c r="E4745" t="s">
        <v>14199</v>
      </c>
      <c r="F4745" t="s">
        <v>42</v>
      </c>
      <c r="G4745" s="2">
        <v>43364</v>
      </c>
      <c r="H4745" s="1">
        <v>113204</v>
      </c>
      <c r="I4745" s="1">
        <v>50182.99</v>
      </c>
    </row>
    <row r="4746" spans="1:9" x14ac:dyDescent="0.25">
      <c r="A4746" t="s">
        <v>15137</v>
      </c>
      <c r="B4746" t="s">
        <v>15138</v>
      </c>
      <c r="C4746" t="s">
        <v>15136</v>
      </c>
      <c r="D4746" t="s">
        <v>15135</v>
      </c>
      <c r="E4746" t="s">
        <v>14199</v>
      </c>
      <c r="F4746" t="s">
        <v>42</v>
      </c>
      <c r="G4746" s="2">
        <v>43347</v>
      </c>
      <c r="H4746" s="1">
        <v>72228</v>
      </c>
      <c r="I4746" s="1">
        <v>39725.4</v>
      </c>
    </row>
    <row r="4747" spans="1:9" x14ac:dyDescent="0.25">
      <c r="A4747" t="s">
        <v>15133</v>
      </c>
      <c r="B4747" t="s">
        <v>15134</v>
      </c>
      <c r="C4747" t="s">
        <v>15132</v>
      </c>
      <c r="D4747" t="s">
        <v>15131</v>
      </c>
      <c r="E4747" t="s">
        <v>14199</v>
      </c>
      <c r="F4747" t="s">
        <v>42</v>
      </c>
      <c r="G4747" s="2">
        <v>43347</v>
      </c>
      <c r="H4747" s="1">
        <v>162019</v>
      </c>
      <c r="I4747" s="1">
        <v>89110.45</v>
      </c>
    </row>
    <row r="4748" spans="1:9" x14ac:dyDescent="0.25">
      <c r="A4748" t="s">
        <v>15129</v>
      </c>
      <c r="B4748" t="s">
        <v>15130</v>
      </c>
      <c r="C4748" t="s">
        <v>15128</v>
      </c>
      <c r="D4748" t="s">
        <v>15127</v>
      </c>
      <c r="E4748" t="s">
        <v>14199</v>
      </c>
      <c r="F4748" t="s">
        <v>42</v>
      </c>
      <c r="G4748" s="2">
        <v>43347</v>
      </c>
      <c r="H4748" s="1">
        <v>250609</v>
      </c>
      <c r="I4748" s="1">
        <v>137834.95000000001</v>
      </c>
    </row>
    <row r="4749" spans="1:9" x14ac:dyDescent="0.25">
      <c r="A4749" t="s">
        <v>15125</v>
      </c>
      <c r="B4749" t="s">
        <v>15126</v>
      </c>
      <c r="C4749" t="s">
        <v>15124</v>
      </c>
      <c r="D4749" t="s">
        <v>15123</v>
      </c>
      <c r="E4749" t="s">
        <v>14199</v>
      </c>
      <c r="F4749" t="s">
        <v>4</v>
      </c>
      <c r="G4749" s="2">
        <v>43362</v>
      </c>
      <c r="H4749" s="1">
        <v>5605</v>
      </c>
      <c r="I4749" s="1">
        <v>2354.1</v>
      </c>
    </row>
    <row r="4750" spans="1:9" x14ac:dyDescent="0.25">
      <c r="A4750" t="s">
        <v>15121</v>
      </c>
      <c r="B4750" t="s">
        <v>15122</v>
      </c>
      <c r="C4750" t="s">
        <v>15120</v>
      </c>
      <c r="D4750" t="s">
        <v>15119</v>
      </c>
      <c r="E4750" t="s">
        <v>14199</v>
      </c>
      <c r="F4750" t="s">
        <v>42</v>
      </c>
      <c r="G4750" s="2">
        <v>43362</v>
      </c>
      <c r="H4750" s="1">
        <v>3617</v>
      </c>
      <c r="I4750" s="1">
        <v>1808.5</v>
      </c>
    </row>
    <row r="4751" spans="1:9" x14ac:dyDescent="0.25">
      <c r="A4751" t="s">
        <v>15117</v>
      </c>
      <c r="B4751" t="s">
        <v>15118</v>
      </c>
      <c r="C4751" t="s">
        <v>15116</v>
      </c>
      <c r="D4751" t="s">
        <v>15115</v>
      </c>
      <c r="E4751" t="s">
        <v>14199</v>
      </c>
      <c r="F4751" t="s">
        <v>42</v>
      </c>
      <c r="G4751" s="2">
        <v>43362</v>
      </c>
      <c r="H4751" s="1">
        <v>45419</v>
      </c>
      <c r="I4751" s="1">
        <v>24980.45</v>
      </c>
    </row>
    <row r="4752" spans="1:9" x14ac:dyDescent="0.25">
      <c r="A4752" t="s">
        <v>15113</v>
      </c>
      <c r="B4752" t="s">
        <v>15114</v>
      </c>
      <c r="C4752" t="s">
        <v>15112</v>
      </c>
      <c r="D4752" t="s">
        <v>15111</v>
      </c>
      <c r="E4752" t="s">
        <v>14199</v>
      </c>
      <c r="F4752" t="s">
        <v>42</v>
      </c>
      <c r="G4752" s="2">
        <v>43409</v>
      </c>
      <c r="H4752" s="1">
        <v>18352</v>
      </c>
      <c r="I4752" s="1">
        <v>9176</v>
      </c>
    </row>
    <row r="4753" spans="1:9" x14ac:dyDescent="0.25">
      <c r="A4753" t="s">
        <v>15109</v>
      </c>
      <c r="B4753" t="s">
        <v>15110</v>
      </c>
      <c r="C4753" t="s">
        <v>15108</v>
      </c>
      <c r="D4753" t="s">
        <v>15107</v>
      </c>
      <c r="E4753" t="s">
        <v>14199</v>
      </c>
      <c r="F4753" t="s">
        <v>42</v>
      </c>
      <c r="G4753" s="2">
        <v>43368</v>
      </c>
      <c r="H4753" s="1">
        <v>4339</v>
      </c>
      <c r="I4753" s="1">
        <v>2169.5</v>
      </c>
    </row>
    <row r="4754" spans="1:9" x14ac:dyDescent="0.25">
      <c r="A4754" t="s">
        <v>15105</v>
      </c>
      <c r="B4754" t="s">
        <v>15106</v>
      </c>
      <c r="C4754" t="s">
        <v>15104</v>
      </c>
      <c r="D4754" t="s">
        <v>15103</v>
      </c>
      <c r="E4754" t="s">
        <v>14199</v>
      </c>
      <c r="F4754" t="s">
        <v>42</v>
      </c>
      <c r="G4754" s="2">
        <v>43376</v>
      </c>
      <c r="H4754" s="1">
        <v>869812</v>
      </c>
      <c r="I4754" s="1">
        <v>478396.6</v>
      </c>
    </row>
    <row r="4755" spans="1:9" x14ac:dyDescent="0.25">
      <c r="A4755" t="s">
        <v>15101</v>
      </c>
      <c r="B4755" t="s">
        <v>15102</v>
      </c>
      <c r="C4755" t="s">
        <v>14510</v>
      </c>
      <c r="D4755" t="s">
        <v>14509</v>
      </c>
      <c r="E4755" t="s">
        <v>14199</v>
      </c>
      <c r="F4755" t="s">
        <v>42</v>
      </c>
      <c r="G4755" s="2">
        <v>43122</v>
      </c>
      <c r="H4755" s="1">
        <v>48064</v>
      </c>
      <c r="I4755" s="1">
        <v>22232</v>
      </c>
    </row>
    <row r="4756" spans="1:9" x14ac:dyDescent="0.25">
      <c r="A4756" t="s">
        <v>15099</v>
      </c>
      <c r="B4756" t="s">
        <v>15100</v>
      </c>
      <c r="C4756" t="s">
        <v>15098</v>
      </c>
      <c r="D4756" t="s">
        <v>15097</v>
      </c>
      <c r="E4756" t="s">
        <v>14199</v>
      </c>
      <c r="F4756" t="s">
        <v>42</v>
      </c>
      <c r="G4756" s="2">
        <v>43368</v>
      </c>
      <c r="H4756" s="1">
        <v>15390</v>
      </c>
      <c r="I4756" s="1">
        <v>7695</v>
      </c>
    </row>
    <row r="4757" spans="1:9" x14ac:dyDescent="0.25">
      <c r="A4757" t="s">
        <v>15095</v>
      </c>
      <c r="B4757" t="s">
        <v>15096</v>
      </c>
      <c r="C4757" t="s">
        <v>1233</v>
      </c>
      <c r="D4757" t="s">
        <v>1232</v>
      </c>
      <c r="E4757" t="s">
        <v>14199</v>
      </c>
      <c r="F4757" t="s">
        <v>42</v>
      </c>
      <c r="G4757" s="2">
        <v>43122</v>
      </c>
      <c r="H4757" s="1">
        <v>108119</v>
      </c>
      <c r="I4757" s="1">
        <v>46395.9</v>
      </c>
    </row>
    <row r="4758" spans="1:9" x14ac:dyDescent="0.25">
      <c r="A4758" t="s">
        <v>15093</v>
      </c>
      <c r="B4758" t="s">
        <v>15094</v>
      </c>
      <c r="C4758" t="s">
        <v>15092</v>
      </c>
      <c r="D4758" t="s">
        <v>15091</v>
      </c>
      <c r="E4758" t="s">
        <v>14199</v>
      </c>
      <c r="F4758" t="s">
        <v>42</v>
      </c>
      <c r="G4758" s="2">
        <v>43368</v>
      </c>
      <c r="H4758" s="1">
        <v>2974</v>
      </c>
      <c r="I4758" s="1">
        <v>1487</v>
      </c>
    </row>
    <row r="4759" spans="1:9" x14ac:dyDescent="0.25">
      <c r="A4759" t="s">
        <v>15089</v>
      </c>
      <c r="B4759" t="s">
        <v>15090</v>
      </c>
      <c r="C4759" t="s">
        <v>15088</v>
      </c>
      <c r="D4759" t="s">
        <v>15087</v>
      </c>
      <c r="E4759" t="s">
        <v>14199</v>
      </c>
      <c r="F4759" t="s">
        <v>4</v>
      </c>
      <c r="G4759" s="2">
        <v>43346</v>
      </c>
      <c r="H4759" s="1">
        <v>767186</v>
      </c>
      <c r="I4759" s="1">
        <v>387508</v>
      </c>
    </row>
    <row r="4760" spans="1:9" x14ac:dyDescent="0.25">
      <c r="A4760" t="s">
        <v>15085</v>
      </c>
      <c r="B4760" t="s">
        <v>15086</v>
      </c>
      <c r="C4760" t="s">
        <v>15084</v>
      </c>
      <c r="D4760" t="s">
        <v>15083</v>
      </c>
      <c r="E4760" t="s">
        <v>14199</v>
      </c>
      <c r="F4760" t="s">
        <v>42</v>
      </c>
      <c r="G4760" s="2">
        <v>43346</v>
      </c>
      <c r="H4760" s="1">
        <v>176854</v>
      </c>
      <c r="I4760" s="1">
        <v>78254.44</v>
      </c>
    </row>
    <row r="4761" spans="1:9" x14ac:dyDescent="0.25">
      <c r="A4761" t="s">
        <v>15081</v>
      </c>
      <c r="B4761" t="s">
        <v>15082</v>
      </c>
      <c r="C4761" t="s">
        <v>15080</v>
      </c>
      <c r="D4761" t="s">
        <v>15079</v>
      </c>
      <c r="E4761" t="s">
        <v>14199</v>
      </c>
      <c r="F4761" t="s">
        <v>4</v>
      </c>
      <c r="G4761" s="2">
        <v>43384</v>
      </c>
      <c r="H4761" s="1">
        <v>77520</v>
      </c>
      <c r="I4761" s="1">
        <v>32558.400000000001</v>
      </c>
    </row>
    <row r="4762" spans="1:9" x14ac:dyDescent="0.25">
      <c r="A4762" t="s">
        <v>15077</v>
      </c>
      <c r="B4762" t="s">
        <v>15078</v>
      </c>
      <c r="C4762" t="s">
        <v>8638</v>
      </c>
      <c r="D4762" t="s">
        <v>8637</v>
      </c>
      <c r="E4762" t="s">
        <v>14199</v>
      </c>
      <c r="F4762" t="s">
        <v>42</v>
      </c>
      <c r="G4762" s="2">
        <v>43361</v>
      </c>
      <c r="H4762" s="1">
        <v>6018</v>
      </c>
      <c r="I4762" s="1">
        <v>3009</v>
      </c>
    </row>
    <row r="4763" spans="1:9" x14ac:dyDescent="0.25">
      <c r="A4763" t="s">
        <v>15075</v>
      </c>
      <c r="B4763" t="s">
        <v>15076</v>
      </c>
      <c r="C4763" t="s">
        <v>8082</v>
      </c>
      <c r="D4763" t="s">
        <v>15074</v>
      </c>
      <c r="E4763" t="s">
        <v>14199</v>
      </c>
      <c r="F4763" t="s">
        <v>42</v>
      </c>
      <c r="G4763" s="2">
        <v>43361</v>
      </c>
      <c r="H4763" s="1">
        <v>9305</v>
      </c>
      <c r="I4763" s="1">
        <v>4652.5</v>
      </c>
    </row>
    <row r="4764" spans="1:9" x14ac:dyDescent="0.25">
      <c r="A4764" t="s">
        <v>15072</v>
      </c>
      <c r="B4764" t="s">
        <v>15073</v>
      </c>
      <c r="C4764" t="s">
        <v>15071</v>
      </c>
      <c r="D4764" t="s">
        <v>15070</v>
      </c>
      <c r="E4764" t="s">
        <v>14199</v>
      </c>
      <c r="F4764" t="s">
        <v>42</v>
      </c>
      <c r="G4764" s="2">
        <v>43343</v>
      </c>
      <c r="H4764" s="1">
        <v>288731</v>
      </c>
      <c r="I4764" s="1">
        <v>125357.66</v>
      </c>
    </row>
    <row r="4765" spans="1:9" x14ac:dyDescent="0.25">
      <c r="A4765" t="s">
        <v>15068</v>
      </c>
      <c r="B4765" t="s">
        <v>15069</v>
      </c>
      <c r="C4765" t="s">
        <v>15067</v>
      </c>
      <c r="D4765" t="s">
        <v>15066</v>
      </c>
      <c r="E4765" t="s">
        <v>14199</v>
      </c>
      <c r="F4765" t="s">
        <v>42</v>
      </c>
      <c r="G4765" s="2">
        <v>43349</v>
      </c>
      <c r="H4765" s="1">
        <v>201153</v>
      </c>
      <c r="I4765" s="1">
        <v>86423.14</v>
      </c>
    </row>
    <row r="4766" spans="1:9" x14ac:dyDescent="0.25">
      <c r="A4766" t="s">
        <v>15064</v>
      </c>
      <c r="B4766" t="s">
        <v>15065</v>
      </c>
      <c r="C4766" t="s">
        <v>787</v>
      </c>
      <c r="D4766" t="s">
        <v>786</v>
      </c>
      <c r="E4766" t="s">
        <v>14199</v>
      </c>
      <c r="F4766" t="s">
        <v>42</v>
      </c>
      <c r="G4766" s="2">
        <v>43340</v>
      </c>
      <c r="H4766" s="1">
        <v>12556</v>
      </c>
      <c r="I4766" s="1">
        <v>6278</v>
      </c>
    </row>
    <row r="4767" spans="1:9" x14ac:dyDescent="0.25">
      <c r="A4767" t="s">
        <v>15062</v>
      </c>
      <c r="B4767" t="s">
        <v>15063</v>
      </c>
      <c r="C4767" t="s">
        <v>15061</v>
      </c>
      <c r="D4767" t="s">
        <v>15060</v>
      </c>
      <c r="E4767" t="s">
        <v>14199</v>
      </c>
      <c r="F4767" t="s">
        <v>4</v>
      </c>
      <c r="G4767" s="2">
        <v>43346</v>
      </c>
      <c r="H4767" s="1">
        <v>934984</v>
      </c>
      <c r="I4767" s="1">
        <v>437421.51</v>
      </c>
    </row>
    <row r="4768" spans="1:9" x14ac:dyDescent="0.25">
      <c r="A4768" t="s">
        <v>15058</v>
      </c>
      <c r="B4768" t="s">
        <v>15059</v>
      </c>
      <c r="C4768" t="s">
        <v>15057</v>
      </c>
      <c r="D4768" t="s">
        <v>15056</v>
      </c>
      <c r="E4768" t="s">
        <v>14199</v>
      </c>
      <c r="F4768" t="s">
        <v>4</v>
      </c>
      <c r="G4768" s="2">
        <v>43367</v>
      </c>
      <c r="H4768" s="1">
        <v>56029</v>
      </c>
      <c r="I4768" s="1">
        <v>28014.5</v>
      </c>
    </row>
    <row r="4769" spans="1:9" x14ac:dyDescent="0.25">
      <c r="A4769" t="s">
        <v>15054</v>
      </c>
      <c r="B4769" t="s">
        <v>15055</v>
      </c>
      <c r="C4769" t="s">
        <v>15053</v>
      </c>
      <c r="D4769" t="s">
        <v>15052</v>
      </c>
      <c r="E4769" t="s">
        <v>14199</v>
      </c>
      <c r="F4769" t="s">
        <v>4</v>
      </c>
      <c r="G4769" s="2">
        <v>43367</v>
      </c>
      <c r="H4769" s="1">
        <v>141919</v>
      </c>
      <c r="I4769" s="1">
        <v>59605.98</v>
      </c>
    </row>
    <row r="4770" spans="1:9" x14ac:dyDescent="0.25">
      <c r="A4770" t="s">
        <v>15050</v>
      </c>
      <c r="B4770" t="s">
        <v>15051</v>
      </c>
      <c r="C4770" t="s">
        <v>4873</v>
      </c>
      <c r="D4770" t="s">
        <v>4872</v>
      </c>
      <c r="E4770" t="s">
        <v>14199</v>
      </c>
      <c r="F4770" t="s">
        <v>42</v>
      </c>
      <c r="G4770" s="2">
        <v>43375</v>
      </c>
      <c r="H4770" s="1">
        <v>304380</v>
      </c>
      <c r="I4770" s="1">
        <v>133278.48000000001</v>
      </c>
    </row>
    <row r="4771" spans="1:9" x14ac:dyDescent="0.25">
      <c r="A4771" t="s">
        <v>15048</v>
      </c>
      <c r="B4771" t="s">
        <v>15049</v>
      </c>
      <c r="C4771" t="s">
        <v>15047</v>
      </c>
      <c r="D4771" t="s">
        <v>15046</v>
      </c>
      <c r="E4771" t="s">
        <v>14199</v>
      </c>
      <c r="F4771" t="s">
        <v>42</v>
      </c>
      <c r="G4771" s="2">
        <v>43364</v>
      </c>
      <c r="H4771" s="1">
        <v>540664</v>
      </c>
      <c r="I4771" s="1">
        <v>238567.54</v>
      </c>
    </row>
    <row r="4772" spans="1:9" x14ac:dyDescent="0.25">
      <c r="A4772" t="s">
        <v>15044</v>
      </c>
      <c r="B4772" t="s">
        <v>15045</v>
      </c>
      <c r="C4772" t="s">
        <v>13719</v>
      </c>
      <c r="D4772" t="s">
        <v>13718</v>
      </c>
      <c r="E4772" t="s">
        <v>14199</v>
      </c>
      <c r="F4772" t="s">
        <v>4</v>
      </c>
      <c r="G4772" s="2">
        <v>43363</v>
      </c>
      <c r="H4772" s="1">
        <v>34079</v>
      </c>
      <c r="I4772" s="1">
        <v>17039.5</v>
      </c>
    </row>
    <row r="4773" spans="1:9" x14ac:dyDescent="0.25">
      <c r="A4773" t="s">
        <v>15042</v>
      </c>
      <c r="B4773" t="s">
        <v>15043</v>
      </c>
      <c r="C4773" t="s">
        <v>15041</v>
      </c>
      <c r="D4773" t="s">
        <v>15040</v>
      </c>
      <c r="E4773" t="s">
        <v>14199</v>
      </c>
      <c r="F4773" t="s">
        <v>4</v>
      </c>
      <c r="G4773" s="2">
        <v>43378</v>
      </c>
      <c r="H4773" s="1">
        <v>195370</v>
      </c>
      <c r="I4773" s="1">
        <v>89169.25</v>
      </c>
    </row>
    <row r="4774" spans="1:9" x14ac:dyDescent="0.25">
      <c r="A4774" t="s">
        <v>15038</v>
      </c>
      <c r="B4774" t="s">
        <v>15039</v>
      </c>
      <c r="C4774" t="s">
        <v>15037</v>
      </c>
      <c r="D4774" t="s">
        <v>15036</v>
      </c>
      <c r="E4774" t="s">
        <v>14199</v>
      </c>
      <c r="F4774" t="s">
        <v>42</v>
      </c>
      <c r="G4774" s="2">
        <v>43374</v>
      </c>
      <c r="H4774" s="1">
        <v>11348</v>
      </c>
      <c r="I4774" s="1">
        <v>5674</v>
      </c>
    </row>
    <row r="4775" spans="1:9" x14ac:dyDescent="0.25">
      <c r="A4775" t="s">
        <v>15034</v>
      </c>
      <c r="B4775" t="s">
        <v>15035</v>
      </c>
      <c r="C4775" t="s">
        <v>15033</v>
      </c>
      <c r="D4775" t="s">
        <v>15032</v>
      </c>
      <c r="E4775" t="s">
        <v>14199</v>
      </c>
      <c r="F4775" t="s">
        <v>42</v>
      </c>
      <c r="G4775" s="2">
        <v>43375</v>
      </c>
      <c r="H4775" s="1">
        <v>58126</v>
      </c>
      <c r="I4775" s="1">
        <v>29063</v>
      </c>
    </row>
    <row r="4776" spans="1:9" x14ac:dyDescent="0.25">
      <c r="A4776" t="s">
        <v>15030</v>
      </c>
      <c r="B4776" t="s">
        <v>15031</v>
      </c>
      <c r="C4776" t="s">
        <v>13571</v>
      </c>
      <c r="D4776" t="s">
        <v>13570</v>
      </c>
      <c r="E4776" t="s">
        <v>14199</v>
      </c>
      <c r="F4776" t="s">
        <v>4</v>
      </c>
      <c r="G4776" s="2">
        <v>43360</v>
      </c>
      <c r="H4776" s="1">
        <v>442140</v>
      </c>
      <c r="I4776" s="1">
        <v>193117.6</v>
      </c>
    </row>
    <row r="4777" spans="1:9" x14ac:dyDescent="0.25">
      <c r="A4777" t="s">
        <v>15028</v>
      </c>
      <c r="B4777" t="s">
        <v>15029</v>
      </c>
      <c r="C4777" t="s">
        <v>15027</v>
      </c>
      <c r="D4777" t="s">
        <v>15026</v>
      </c>
      <c r="E4777" t="s">
        <v>14199</v>
      </c>
      <c r="F4777" t="s">
        <v>42</v>
      </c>
      <c r="G4777" s="2">
        <v>43367</v>
      </c>
      <c r="H4777" s="1">
        <v>292853</v>
      </c>
      <c r="I4777" s="1">
        <v>130327.27</v>
      </c>
    </row>
    <row r="4778" spans="1:9" x14ac:dyDescent="0.25">
      <c r="A4778" t="s">
        <v>15024</v>
      </c>
      <c r="B4778" t="s">
        <v>15025</v>
      </c>
      <c r="C4778" t="s">
        <v>15023</v>
      </c>
      <c r="D4778" t="s">
        <v>15022</v>
      </c>
      <c r="E4778" t="s">
        <v>14199</v>
      </c>
      <c r="F4778" t="s">
        <v>42</v>
      </c>
      <c r="G4778" s="2">
        <v>43367</v>
      </c>
      <c r="H4778" s="1">
        <v>13237</v>
      </c>
      <c r="I4778" s="1">
        <v>6618.5</v>
      </c>
    </row>
    <row r="4779" spans="1:9" x14ac:dyDescent="0.25">
      <c r="A4779" t="s">
        <v>15020</v>
      </c>
      <c r="B4779" t="s">
        <v>15021</v>
      </c>
      <c r="C4779" t="s">
        <v>15019</v>
      </c>
      <c r="D4779" t="s">
        <v>15018</v>
      </c>
      <c r="E4779" t="s">
        <v>14199</v>
      </c>
      <c r="F4779" t="s">
        <v>42</v>
      </c>
      <c r="G4779" s="2">
        <v>43370</v>
      </c>
      <c r="H4779" s="1">
        <v>75819</v>
      </c>
      <c r="I4779" s="1">
        <v>37909.5</v>
      </c>
    </row>
    <row r="4780" spans="1:9" x14ac:dyDescent="0.25">
      <c r="A4780" t="s">
        <v>15016</v>
      </c>
      <c r="B4780" t="s">
        <v>15017</v>
      </c>
      <c r="C4780" t="s">
        <v>15015</v>
      </c>
      <c r="D4780" t="s">
        <v>15014</v>
      </c>
      <c r="E4780" t="s">
        <v>14199</v>
      </c>
      <c r="F4780" t="s">
        <v>42</v>
      </c>
      <c r="G4780" s="2">
        <v>43388</v>
      </c>
      <c r="H4780" s="1">
        <v>10049</v>
      </c>
      <c r="I4780" s="1">
        <v>4220.58</v>
      </c>
    </row>
    <row r="4781" spans="1:9" x14ac:dyDescent="0.25">
      <c r="A4781" t="s">
        <v>15012</v>
      </c>
      <c r="B4781" t="s">
        <v>15013</v>
      </c>
      <c r="C4781" t="s">
        <v>9164</v>
      </c>
      <c r="D4781" t="s">
        <v>9163</v>
      </c>
      <c r="E4781" t="s">
        <v>14199</v>
      </c>
      <c r="F4781" t="s">
        <v>42</v>
      </c>
      <c r="G4781" s="2">
        <v>43410</v>
      </c>
      <c r="H4781" s="1">
        <v>74079</v>
      </c>
      <c r="I4781" s="1">
        <v>31113.18</v>
      </c>
    </row>
    <row r="4782" spans="1:9" x14ac:dyDescent="0.25">
      <c r="A4782" t="s">
        <v>15010</v>
      </c>
      <c r="B4782" t="s">
        <v>15011</v>
      </c>
      <c r="C4782" t="s">
        <v>15009</v>
      </c>
      <c r="D4782" t="s">
        <v>15008</v>
      </c>
      <c r="E4782" t="s">
        <v>14199</v>
      </c>
      <c r="F4782" t="s">
        <v>4</v>
      </c>
      <c r="G4782" s="2">
        <v>43349</v>
      </c>
      <c r="H4782" s="1">
        <v>333548</v>
      </c>
      <c r="I4782" s="1">
        <v>149510</v>
      </c>
    </row>
    <row r="4783" spans="1:9" x14ac:dyDescent="0.25">
      <c r="A4783" t="s">
        <v>15006</v>
      </c>
      <c r="B4783" t="s">
        <v>15007</v>
      </c>
      <c r="C4783" t="s">
        <v>15005</v>
      </c>
      <c r="D4783" t="s">
        <v>15004</v>
      </c>
      <c r="E4783" t="s">
        <v>14199</v>
      </c>
      <c r="F4783" t="s">
        <v>42</v>
      </c>
      <c r="G4783" s="2">
        <v>43360</v>
      </c>
      <c r="H4783" s="1">
        <v>1396198</v>
      </c>
      <c r="I4783" s="1">
        <v>627133.44999999995</v>
      </c>
    </row>
    <row r="4784" spans="1:9" x14ac:dyDescent="0.25">
      <c r="A4784" t="s">
        <v>15002</v>
      </c>
      <c r="B4784" t="s">
        <v>15003</v>
      </c>
      <c r="C4784" t="s">
        <v>15001</v>
      </c>
      <c r="D4784" t="s">
        <v>15000</v>
      </c>
      <c r="E4784" t="s">
        <v>14199</v>
      </c>
      <c r="F4784" t="s">
        <v>42</v>
      </c>
      <c r="G4784" s="2">
        <v>43375</v>
      </c>
      <c r="H4784" s="1">
        <v>9028</v>
      </c>
      <c r="I4784" s="1">
        <v>4514</v>
      </c>
    </row>
    <row r="4785" spans="1:9" x14ac:dyDescent="0.25">
      <c r="A4785" t="s">
        <v>14998</v>
      </c>
      <c r="B4785" t="s">
        <v>14999</v>
      </c>
      <c r="C4785" t="s">
        <v>14997</v>
      </c>
      <c r="D4785" t="s">
        <v>14996</v>
      </c>
      <c r="E4785" t="s">
        <v>14199</v>
      </c>
      <c r="F4785" t="s">
        <v>42</v>
      </c>
      <c r="G4785" s="2">
        <v>43339</v>
      </c>
      <c r="H4785" s="1">
        <v>549426</v>
      </c>
      <c r="I4785" s="1">
        <v>251924.89</v>
      </c>
    </row>
    <row r="4786" spans="1:9" x14ac:dyDescent="0.25">
      <c r="A4786" t="s">
        <v>14994</v>
      </c>
      <c r="B4786" t="s">
        <v>14995</v>
      </c>
      <c r="C4786" t="s">
        <v>14993</v>
      </c>
      <c r="D4786" t="s">
        <v>14992</v>
      </c>
      <c r="E4786" t="s">
        <v>14199</v>
      </c>
      <c r="F4786" t="s">
        <v>42</v>
      </c>
      <c r="G4786" s="2">
        <v>43367</v>
      </c>
      <c r="H4786" s="1">
        <v>22902</v>
      </c>
      <c r="I4786" s="1">
        <v>11451</v>
      </c>
    </row>
    <row r="4787" spans="1:9" x14ac:dyDescent="0.25">
      <c r="A4787" t="s">
        <v>14990</v>
      </c>
      <c r="B4787" t="s">
        <v>14991</v>
      </c>
      <c r="C4787" t="s">
        <v>14989</v>
      </c>
      <c r="D4787" t="s">
        <v>14988</v>
      </c>
      <c r="E4787" t="s">
        <v>14199</v>
      </c>
      <c r="F4787" t="s">
        <v>42</v>
      </c>
      <c r="G4787" s="2">
        <v>43368</v>
      </c>
      <c r="H4787" s="1">
        <v>7426</v>
      </c>
      <c r="I4787" s="1">
        <v>3608.6</v>
      </c>
    </row>
    <row r="4788" spans="1:9" x14ac:dyDescent="0.25">
      <c r="A4788" t="s">
        <v>14986</v>
      </c>
      <c r="B4788" t="s">
        <v>14987</v>
      </c>
      <c r="C4788" t="s">
        <v>3855</v>
      </c>
      <c r="D4788" t="s">
        <v>3854</v>
      </c>
      <c r="E4788" t="s">
        <v>14199</v>
      </c>
      <c r="F4788" t="s">
        <v>42</v>
      </c>
      <c r="G4788" s="2">
        <v>43361</v>
      </c>
      <c r="H4788" s="1">
        <v>42779</v>
      </c>
      <c r="I4788" s="1">
        <v>21389.5</v>
      </c>
    </row>
    <row r="4789" spans="1:9" x14ac:dyDescent="0.25">
      <c r="A4789" t="s">
        <v>14984</v>
      </c>
      <c r="B4789" t="s">
        <v>14985</v>
      </c>
      <c r="C4789" t="s">
        <v>14983</v>
      </c>
      <c r="D4789" t="s">
        <v>14982</v>
      </c>
      <c r="E4789" t="s">
        <v>14199</v>
      </c>
      <c r="F4789" t="s">
        <v>42</v>
      </c>
      <c r="G4789" s="2">
        <v>43362</v>
      </c>
      <c r="H4789" s="1">
        <v>4695</v>
      </c>
      <c r="I4789" s="1">
        <v>2347.5</v>
      </c>
    </row>
    <row r="4790" spans="1:9" x14ac:dyDescent="0.25">
      <c r="A4790" t="s">
        <v>14980</v>
      </c>
      <c r="B4790" t="s">
        <v>14981</v>
      </c>
      <c r="C4790" t="s">
        <v>14979</v>
      </c>
      <c r="D4790" t="s">
        <v>14978</v>
      </c>
      <c r="E4790" t="s">
        <v>14199</v>
      </c>
      <c r="F4790" t="s">
        <v>42</v>
      </c>
      <c r="G4790" s="2">
        <v>43362</v>
      </c>
      <c r="H4790" s="1">
        <v>9127</v>
      </c>
      <c r="I4790" s="1">
        <v>4563.5</v>
      </c>
    </row>
    <row r="4791" spans="1:9" x14ac:dyDescent="0.25">
      <c r="A4791" t="s">
        <v>14976</v>
      </c>
      <c r="B4791" t="s">
        <v>14977</v>
      </c>
      <c r="C4791" t="s">
        <v>14975</v>
      </c>
      <c r="D4791" t="s">
        <v>14974</v>
      </c>
      <c r="E4791" t="s">
        <v>14199</v>
      </c>
      <c r="F4791" t="s">
        <v>42</v>
      </c>
      <c r="G4791" s="2">
        <v>43368</v>
      </c>
      <c r="H4791" s="1">
        <v>2350</v>
      </c>
      <c r="I4791" s="1">
        <v>1175</v>
      </c>
    </row>
    <row r="4792" spans="1:9" x14ac:dyDescent="0.25">
      <c r="A4792" t="s">
        <v>14972</v>
      </c>
      <c r="B4792" t="s">
        <v>14973</v>
      </c>
      <c r="C4792" t="s">
        <v>14971</v>
      </c>
      <c r="D4792" t="s">
        <v>14970</v>
      </c>
      <c r="E4792" t="s">
        <v>14199</v>
      </c>
      <c r="F4792" t="s">
        <v>42</v>
      </c>
      <c r="G4792" s="2">
        <v>43362</v>
      </c>
      <c r="H4792" s="1">
        <v>11267</v>
      </c>
      <c r="I4792" s="1">
        <v>5633.5</v>
      </c>
    </row>
    <row r="4793" spans="1:9" x14ac:dyDescent="0.25">
      <c r="A4793" t="s">
        <v>14968</v>
      </c>
      <c r="B4793" t="s">
        <v>14969</v>
      </c>
      <c r="C4793" t="s">
        <v>14967</v>
      </c>
      <c r="D4793" t="s">
        <v>14966</v>
      </c>
      <c r="E4793" t="s">
        <v>14199</v>
      </c>
      <c r="F4793" t="s">
        <v>42</v>
      </c>
      <c r="G4793" s="2">
        <v>43378</v>
      </c>
      <c r="H4793" s="1">
        <v>26602</v>
      </c>
      <c r="I4793" s="1">
        <v>13301</v>
      </c>
    </row>
    <row r="4794" spans="1:9" x14ac:dyDescent="0.25">
      <c r="A4794" t="s">
        <v>14964</v>
      </c>
      <c r="B4794" t="s">
        <v>14965</v>
      </c>
      <c r="C4794" t="s">
        <v>14963</v>
      </c>
      <c r="D4794" t="s">
        <v>14962</v>
      </c>
      <c r="E4794" t="s">
        <v>14199</v>
      </c>
      <c r="F4794" t="s">
        <v>42</v>
      </c>
      <c r="G4794" s="2">
        <v>43350</v>
      </c>
      <c r="H4794" s="1">
        <v>16928</v>
      </c>
      <c r="I4794" s="1">
        <v>8464</v>
      </c>
    </row>
    <row r="4795" spans="1:9" x14ac:dyDescent="0.25">
      <c r="A4795" t="s">
        <v>14960</v>
      </c>
      <c r="B4795" t="s">
        <v>14961</v>
      </c>
      <c r="C4795" t="s">
        <v>14959</v>
      </c>
      <c r="D4795" t="s">
        <v>14958</v>
      </c>
      <c r="E4795" t="s">
        <v>14199</v>
      </c>
      <c r="F4795" t="s">
        <v>42</v>
      </c>
      <c r="G4795" s="2">
        <v>43361</v>
      </c>
      <c r="H4795" s="1">
        <v>40782</v>
      </c>
      <c r="I4795" s="1">
        <v>20391</v>
      </c>
    </row>
    <row r="4796" spans="1:9" x14ac:dyDescent="0.25">
      <c r="A4796" t="s">
        <v>14956</v>
      </c>
      <c r="B4796" t="s">
        <v>14957</v>
      </c>
      <c r="C4796" t="s">
        <v>14955</v>
      </c>
      <c r="D4796" t="s">
        <v>14954</v>
      </c>
      <c r="E4796" t="s">
        <v>14199</v>
      </c>
      <c r="F4796" t="s">
        <v>42</v>
      </c>
      <c r="G4796" s="2">
        <v>43349</v>
      </c>
      <c r="H4796" s="1">
        <v>61919</v>
      </c>
      <c r="I4796" s="1">
        <v>30959.5</v>
      </c>
    </row>
    <row r="4797" spans="1:9" x14ac:dyDescent="0.25">
      <c r="A4797" t="s">
        <v>14952</v>
      </c>
      <c r="B4797" t="s">
        <v>14953</v>
      </c>
      <c r="C4797" t="s">
        <v>13589</v>
      </c>
      <c r="D4797" t="s">
        <v>13588</v>
      </c>
      <c r="E4797" t="s">
        <v>14199</v>
      </c>
      <c r="F4797" t="s">
        <v>4</v>
      </c>
      <c r="G4797" s="2">
        <v>43367</v>
      </c>
      <c r="H4797" s="1">
        <v>25652</v>
      </c>
      <c r="I4797" s="1">
        <v>12826</v>
      </c>
    </row>
    <row r="4798" spans="1:9" x14ac:dyDescent="0.25">
      <c r="A4798" t="s">
        <v>14950</v>
      </c>
      <c r="B4798" t="s">
        <v>14951</v>
      </c>
      <c r="C4798" t="s">
        <v>3897</v>
      </c>
      <c r="D4798" t="s">
        <v>3896</v>
      </c>
      <c r="E4798" t="s">
        <v>14199</v>
      </c>
      <c r="F4798" t="s">
        <v>42</v>
      </c>
      <c r="G4798" s="2">
        <v>43369</v>
      </c>
      <c r="H4798" s="1">
        <v>531988</v>
      </c>
      <c r="I4798" s="1">
        <v>268512.67</v>
      </c>
    </row>
    <row r="4799" spans="1:9" x14ac:dyDescent="0.25">
      <c r="A4799" t="s">
        <v>14948</v>
      </c>
      <c r="B4799" t="s">
        <v>14949</v>
      </c>
      <c r="C4799" t="s">
        <v>14947</v>
      </c>
      <c r="D4799" t="s">
        <v>14946</v>
      </c>
      <c r="E4799" t="s">
        <v>14199</v>
      </c>
      <c r="F4799" t="s">
        <v>42</v>
      </c>
      <c r="G4799" s="2">
        <v>43347</v>
      </c>
      <c r="H4799" s="1">
        <v>466003</v>
      </c>
      <c r="I4799" s="1">
        <v>208919.42</v>
      </c>
    </row>
    <row r="4800" spans="1:9" x14ac:dyDescent="0.25">
      <c r="A4800" t="s">
        <v>14944</v>
      </c>
      <c r="B4800" t="s">
        <v>14945</v>
      </c>
      <c r="C4800" t="s">
        <v>14943</v>
      </c>
      <c r="D4800" t="s">
        <v>14942</v>
      </c>
      <c r="E4800" t="s">
        <v>14199</v>
      </c>
      <c r="F4800" t="s">
        <v>42</v>
      </c>
      <c r="G4800" s="2">
        <v>43347</v>
      </c>
      <c r="H4800" s="1">
        <v>33918</v>
      </c>
      <c r="I4800" s="1">
        <v>16959</v>
      </c>
    </row>
    <row r="4801" spans="1:9" x14ac:dyDescent="0.25">
      <c r="A4801" t="s">
        <v>14940</v>
      </c>
      <c r="B4801" t="s">
        <v>14941</v>
      </c>
      <c r="C4801" t="s">
        <v>14939</v>
      </c>
      <c r="D4801" t="s">
        <v>14938</v>
      </c>
      <c r="E4801" t="s">
        <v>14199</v>
      </c>
      <c r="F4801" t="s">
        <v>42</v>
      </c>
      <c r="G4801" s="2">
        <v>43396</v>
      </c>
      <c r="H4801" s="1">
        <v>592152</v>
      </c>
      <c r="I4801" s="1">
        <v>296076</v>
      </c>
    </row>
    <row r="4802" spans="1:9" x14ac:dyDescent="0.25">
      <c r="A4802" t="s">
        <v>14936</v>
      </c>
      <c r="B4802" t="s">
        <v>14937</v>
      </c>
      <c r="C4802" t="s">
        <v>14935</v>
      </c>
      <c r="D4802" t="s">
        <v>14934</v>
      </c>
      <c r="E4802" t="s">
        <v>14199</v>
      </c>
      <c r="F4802" t="s">
        <v>42</v>
      </c>
      <c r="G4802" s="2">
        <v>43361</v>
      </c>
      <c r="H4802" s="1">
        <v>44766</v>
      </c>
      <c r="I4802" s="1">
        <v>24621.3</v>
      </c>
    </row>
    <row r="4803" spans="1:9" x14ac:dyDescent="0.25">
      <c r="A4803" t="s">
        <v>14932</v>
      </c>
      <c r="B4803" t="s">
        <v>14933</v>
      </c>
      <c r="C4803" t="s">
        <v>11838</v>
      </c>
      <c r="D4803" t="s">
        <v>14931</v>
      </c>
      <c r="E4803" t="s">
        <v>14199</v>
      </c>
      <c r="F4803" t="s">
        <v>42</v>
      </c>
      <c r="G4803" s="2">
        <v>43369</v>
      </c>
      <c r="H4803" s="1">
        <v>184340</v>
      </c>
      <c r="I4803" s="1">
        <v>80925.52</v>
      </c>
    </row>
    <row r="4804" spans="1:9" x14ac:dyDescent="0.25">
      <c r="A4804" t="s">
        <v>14929</v>
      </c>
      <c r="B4804" t="s">
        <v>14930</v>
      </c>
      <c r="C4804" t="s">
        <v>14928</v>
      </c>
      <c r="D4804" t="s">
        <v>14927</v>
      </c>
      <c r="E4804" t="s">
        <v>14199</v>
      </c>
      <c r="F4804" t="s">
        <v>42</v>
      </c>
      <c r="G4804" s="2">
        <v>43411</v>
      </c>
      <c r="H4804" s="1">
        <v>19552</v>
      </c>
      <c r="I4804" s="1">
        <v>9776</v>
      </c>
    </row>
    <row r="4805" spans="1:9" x14ac:dyDescent="0.25">
      <c r="A4805" t="s">
        <v>14925</v>
      </c>
      <c r="B4805" t="s">
        <v>14926</v>
      </c>
      <c r="C4805" t="s">
        <v>14924</v>
      </c>
      <c r="D4805" t="s">
        <v>14923</v>
      </c>
      <c r="E4805" t="s">
        <v>14199</v>
      </c>
      <c r="F4805" t="s">
        <v>42</v>
      </c>
      <c r="G4805" s="2">
        <v>43368</v>
      </c>
      <c r="H4805" s="1">
        <v>17784</v>
      </c>
      <c r="I4805" s="1">
        <v>8767.84</v>
      </c>
    </row>
    <row r="4806" spans="1:9" x14ac:dyDescent="0.25">
      <c r="A4806" t="s">
        <v>14921</v>
      </c>
      <c r="B4806" t="s">
        <v>14922</v>
      </c>
      <c r="C4806" t="s">
        <v>14920</v>
      </c>
      <c r="D4806" t="s">
        <v>14919</v>
      </c>
      <c r="E4806" t="s">
        <v>14199</v>
      </c>
      <c r="F4806" t="s">
        <v>42</v>
      </c>
      <c r="G4806" s="2">
        <v>43339</v>
      </c>
      <c r="H4806" s="1">
        <v>33261</v>
      </c>
      <c r="I4806" s="1">
        <v>16630.5</v>
      </c>
    </row>
    <row r="4807" spans="1:9" x14ac:dyDescent="0.25">
      <c r="A4807" t="s">
        <v>14917</v>
      </c>
      <c r="B4807" t="s">
        <v>14918</v>
      </c>
      <c r="C4807" t="s">
        <v>5856</v>
      </c>
      <c r="D4807" t="s">
        <v>5855</v>
      </c>
      <c r="E4807" t="s">
        <v>14199</v>
      </c>
      <c r="F4807" t="s">
        <v>42</v>
      </c>
      <c r="G4807" s="2">
        <v>43339</v>
      </c>
      <c r="H4807" s="1">
        <v>40553</v>
      </c>
      <c r="I4807" s="1">
        <v>20276.5</v>
      </c>
    </row>
    <row r="4808" spans="1:9" x14ac:dyDescent="0.25">
      <c r="A4808" t="s">
        <v>14915</v>
      </c>
      <c r="B4808" t="s">
        <v>14916</v>
      </c>
      <c r="C4808" t="s">
        <v>5082</v>
      </c>
      <c r="D4808" t="s">
        <v>5081</v>
      </c>
      <c r="E4808" t="s">
        <v>14199</v>
      </c>
      <c r="F4808" t="s">
        <v>42</v>
      </c>
      <c r="G4808" s="2">
        <v>43368</v>
      </c>
      <c r="H4808" s="1">
        <v>622133</v>
      </c>
      <c r="I4808" s="1">
        <v>331035.65999999997</v>
      </c>
    </row>
    <row r="4809" spans="1:9" x14ac:dyDescent="0.25">
      <c r="A4809" t="s">
        <v>14913</v>
      </c>
      <c r="B4809" t="s">
        <v>14914</v>
      </c>
      <c r="C4809" t="s">
        <v>14912</v>
      </c>
      <c r="D4809" t="s">
        <v>14911</v>
      </c>
      <c r="E4809" t="s">
        <v>14199</v>
      </c>
      <c r="F4809" t="s">
        <v>42</v>
      </c>
      <c r="G4809" s="2">
        <v>43367</v>
      </c>
      <c r="H4809" s="1">
        <v>16304</v>
      </c>
      <c r="I4809" s="1">
        <v>6847.68</v>
      </c>
    </row>
    <row r="4810" spans="1:9" x14ac:dyDescent="0.25">
      <c r="A4810" t="s">
        <v>14909</v>
      </c>
      <c r="B4810" t="s">
        <v>14910</v>
      </c>
      <c r="C4810" t="s">
        <v>14908</v>
      </c>
      <c r="D4810" t="s">
        <v>14907</v>
      </c>
      <c r="E4810" t="s">
        <v>14199</v>
      </c>
      <c r="F4810" t="s">
        <v>42</v>
      </c>
      <c r="G4810" s="2">
        <v>43173</v>
      </c>
      <c r="H4810" s="1">
        <v>352253</v>
      </c>
      <c r="I4810" s="1">
        <v>150722.79999999999</v>
      </c>
    </row>
    <row r="4811" spans="1:9" x14ac:dyDescent="0.25">
      <c r="A4811" t="s">
        <v>14905</v>
      </c>
      <c r="B4811" t="s">
        <v>14906</v>
      </c>
      <c r="C4811" t="s">
        <v>14904</v>
      </c>
      <c r="D4811" t="s">
        <v>14903</v>
      </c>
      <c r="E4811" t="s">
        <v>14199</v>
      </c>
      <c r="F4811" t="s">
        <v>42</v>
      </c>
      <c r="G4811" s="2">
        <v>43362</v>
      </c>
      <c r="H4811" s="1">
        <v>8215</v>
      </c>
      <c r="I4811" s="1">
        <v>4107.5</v>
      </c>
    </row>
    <row r="4812" spans="1:9" x14ac:dyDescent="0.25">
      <c r="A4812" t="s">
        <v>14901</v>
      </c>
      <c r="B4812" t="s">
        <v>14902</v>
      </c>
      <c r="C4812" t="s">
        <v>14900</v>
      </c>
      <c r="D4812" t="s">
        <v>14899</v>
      </c>
      <c r="E4812" t="s">
        <v>14199</v>
      </c>
      <c r="F4812" t="s">
        <v>42</v>
      </c>
      <c r="G4812" s="2">
        <v>43362</v>
      </c>
      <c r="H4812" s="1">
        <v>8489</v>
      </c>
      <c r="I4812" s="1">
        <v>4244.5</v>
      </c>
    </row>
    <row r="4813" spans="1:9" x14ac:dyDescent="0.25">
      <c r="A4813" t="s">
        <v>14897</v>
      </c>
      <c r="B4813" t="s">
        <v>14898</v>
      </c>
      <c r="C4813" t="s">
        <v>4053</v>
      </c>
      <c r="D4813" t="s">
        <v>4052</v>
      </c>
      <c r="E4813" t="s">
        <v>14199</v>
      </c>
      <c r="F4813" t="s">
        <v>42</v>
      </c>
      <c r="G4813" s="2">
        <v>43388</v>
      </c>
      <c r="H4813" s="1">
        <v>50616</v>
      </c>
      <c r="I4813" s="1">
        <v>22712.11</v>
      </c>
    </row>
    <row r="4814" spans="1:9" x14ac:dyDescent="0.25">
      <c r="A4814" t="s">
        <v>14895</v>
      </c>
      <c r="B4814" t="s">
        <v>14896</v>
      </c>
      <c r="C4814" t="s">
        <v>14894</v>
      </c>
      <c r="D4814" t="s">
        <v>14893</v>
      </c>
      <c r="E4814" t="s">
        <v>14199</v>
      </c>
      <c r="F4814" t="s">
        <v>42</v>
      </c>
      <c r="G4814" s="2">
        <v>43362</v>
      </c>
      <c r="H4814" s="1">
        <v>2743</v>
      </c>
      <c r="I4814" s="1">
        <v>1371.5</v>
      </c>
    </row>
    <row r="4815" spans="1:9" x14ac:dyDescent="0.25">
      <c r="A4815" t="s">
        <v>14891</v>
      </c>
      <c r="B4815" t="s">
        <v>14892</v>
      </c>
      <c r="C4815" t="s">
        <v>5792</v>
      </c>
      <c r="D4815" t="s">
        <v>5791</v>
      </c>
      <c r="E4815" t="s">
        <v>14199</v>
      </c>
      <c r="F4815" t="s">
        <v>42</v>
      </c>
      <c r="G4815" s="2">
        <v>43368</v>
      </c>
      <c r="H4815" s="1">
        <v>32974</v>
      </c>
      <c r="I4815" s="1">
        <v>14276.16</v>
      </c>
    </row>
    <row r="4816" spans="1:9" x14ac:dyDescent="0.25">
      <c r="A4816" t="s">
        <v>14889</v>
      </c>
      <c r="B4816" t="s">
        <v>14890</v>
      </c>
      <c r="C4816" t="s">
        <v>9596</v>
      </c>
      <c r="D4816" t="s">
        <v>9595</v>
      </c>
      <c r="E4816" t="s">
        <v>14199</v>
      </c>
      <c r="F4816" t="s">
        <v>42</v>
      </c>
      <c r="G4816" s="2">
        <v>43368</v>
      </c>
      <c r="H4816" s="1">
        <v>10937</v>
      </c>
      <c r="I4816" s="1">
        <v>5284.92</v>
      </c>
    </row>
    <row r="4817" spans="1:9" x14ac:dyDescent="0.25">
      <c r="A4817" t="s">
        <v>14887</v>
      </c>
      <c r="B4817" t="s">
        <v>14888</v>
      </c>
      <c r="C4817" t="s">
        <v>14886</v>
      </c>
      <c r="D4817" t="s">
        <v>14885</v>
      </c>
      <c r="E4817" t="s">
        <v>14199</v>
      </c>
      <c r="F4817" t="s">
        <v>4</v>
      </c>
      <c r="G4817" s="2">
        <v>43363</v>
      </c>
      <c r="H4817" s="1">
        <v>83419</v>
      </c>
      <c r="I4817" s="1">
        <v>41709.5</v>
      </c>
    </row>
    <row r="4818" spans="1:9" x14ac:dyDescent="0.25">
      <c r="A4818" t="s">
        <v>14883</v>
      </c>
      <c r="B4818" t="s">
        <v>14884</v>
      </c>
      <c r="C4818" t="s">
        <v>10660</v>
      </c>
      <c r="D4818" t="s">
        <v>10659</v>
      </c>
      <c r="E4818" t="s">
        <v>14199</v>
      </c>
      <c r="F4818" t="s">
        <v>4</v>
      </c>
      <c r="G4818" s="2">
        <v>43374</v>
      </c>
      <c r="H4818" s="1">
        <v>30076</v>
      </c>
      <c r="I4818" s="1">
        <v>15038</v>
      </c>
    </row>
    <row r="4819" spans="1:9" x14ac:dyDescent="0.25">
      <c r="A4819" t="s">
        <v>14881</v>
      </c>
      <c r="B4819" t="s">
        <v>14882</v>
      </c>
      <c r="C4819" t="s">
        <v>14880</v>
      </c>
      <c r="D4819" t="s">
        <v>14879</v>
      </c>
      <c r="E4819" t="s">
        <v>14199</v>
      </c>
      <c r="F4819" t="s">
        <v>42</v>
      </c>
      <c r="G4819" s="2">
        <v>43347</v>
      </c>
      <c r="H4819" s="1">
        <v>5517</v>
      </c>
      <c r="I4819" s="1">
        <v>2625.47</v>
      </c>
    </row>
    <row r="4820" spans="1:9" x14ac:dyDescent="0.25">
      <c r="A4820" t="s">
        <v>14877</v>
      </c>
      <c r="B4820" t="s">
        <v>14878</v>
      </c>
      <c r="C4820" t="s">
        <v>14876</v>
      </c>
      <c r="D4820" t="s">
        <v>14875</v>
      </c>
      <c r="E4820" t="s">
        <v>14199</v>
      </c>
      <c r="F4820" t="s">
        <v>42</v>
      </c>
      <c r="G4820" s="2">
        <v>43445</v>
      </c>
      <c r="H4820" s="1">
        <v>30484</v>
      </c>
      <c r="I4820" s="1">
        <v>13072.56</v>
      </c>
    </row>
    <row r="4821" spans="1:9" x14ac:dyDescent="0.25">
      <c r="A4821" t="s">
        <v>14873</v>
      </c>
      <c r="B4821" t="s">
        <v>14874</v>
      </c>
      <c r="C4821" t="s">
        <v>14872</v>
      </c>
      <c r="D4821" t="s">
        <v>14871</v>
      </c>
      <c r="E4821" t="s">
        <v>14199</v>
      </c>
      <c r="F4821" t="s">
        <v>42</v>
      </c>
      <c r="G4821" s="2">
        <v>43382</v>
      </c>
      <c r="H4821" s="1">
        <v>1285413</v>
      </c>
      <c r="I4821" s="1">
        <v>558061.06000000006</v>
      </c>
    </row>
    <row r="4822" spans="1:9" x14ac:dyDescent="0.25">
      <c r="A4822" t="s">
        <v>14869</v>
      </c>
      <c r="B4822" t="s">
        <v>14870</v>
      </c>
      <c r="C4822" t="s">
        <v>14868</v>
      </c>
      <c r="D4822" t="s">
        <v>14867</v>
      </c>
      <c r="E4822" t="s">
        <v>14199</v>
      </c>
      <c r="F4822" t="s">
        <v>4</v>
      </c>
      <c r="G4822" s="2">
        <v>43370</v>
      </c>
      <c r="H4822" s="1">
        <v>207090</v>
      </c>
      <c r="I4822" s="1">
        <v>101428.52</v>
      </c>
    </row>
    <row r="4823" spans="1:9" x14ac:dyDescent="0.25">
      <c r="A4823" t="s">
        <v>14865</v>
      </c>
      <c r="B4823" t="s">
        <v>14866</v>
      </c>
      <c r="C4823" t="s">
        <v>14864</v>
      </c>
      <c r="D4823" t="s">
        <v>14863</v>
      </c>
      <c r="E4823" t="s">
        <v>14199</v>
      </c>
      <c r="F4823" t="s">
        <v>42</v>
      </c>
      <c r="G4823" s="2">
        <v>43346</v>
      </c>
      <c r="H4823" s="1">
        <v>13063</v>
      </c>
      <c r="I4823" s="1">
        <v>6531.5</v>
      </c>
    </row>
    <row r="4824" spans="1:9" x14ac:dyDescent="0.25">
      <c r="A4824" t="s">
        <v>14861</v>
      </c>
      <c r="B4824" t="s">
        <v>14862</v>
      </c>
      <c r="C4824" t="s">
        <v>14860</v>
      </c>
      <c r="D4824" t="s">
        <v>14859</v>
      </c>
      <c r="E4824" t="s">
        <v>14199</v>
      </c>
      <c r="F4824" t="s">
        <v>4</v>
      </c>
      <c r="G4824" s="2">
        <v>43402</v>
      </c>
      <c r="H4824" s="1">
        <v>393130</v>
      </c>
      <c r="I4824" s="1">
        <v>187343.1</v>
      </c>
    </row>
    <row r="4825" spans="1:9" x14ac:dyDescent="0.25">
      <c r="A4825" t="s">
        <v>14857</v>
      </c>
      <c r="B4825" t="s">
        <v>14858</v>
      </c>
      <c r="C4825" t="s">
        <v>14856</v>
      </c>
      <c r="D4825" t="s">
        <v>14855</v>
      </c>
      <c r="E4825" t="s">
        <v>14199</v>
      </c>
      <c r="F4825" t="s">
        <v>42</v>
      </c>
      <c r="G4825" s="2">
        <v>43339</v>
      </c>
      <c r="H4825" s="1">
        <v>5229</v>
      </c>
      <c r="I4825" s="1">
        <v>2614.5</v>
      </c>
    </row>
    <row r="4826" spans="1:9" x14ac:dyDescent="0.25">
      <c r="A4826" t="s">
        <v>14853</v>
      </c>
      <c r="B4826" t="s">
        <v>14854</v>
      </c>
      <c r="C4826" t="s">
        <v>14852</v>
      </c>
      <c r="D4826" t="s">
        <v>14851</v>
      </c>
      <c r="E4826" t="s">
        <v>14199</v>
      </c>
      <c r="F4826" t="s">
        <v>42</v>
      </c>
      <c r="G4826" s="2">
        <v>43406</v>
      </c>
      <c r="H4826" s="1">
        <v>9999</v>
      </c>
      <c r="I4826" s="1">
        <v>4999.5</v>
      </c>
    </row>
    <row r="4827" spans="1:9" x14ac:dyDescent="0.25">
      <c r="A4827" t="s">
        <v>14849</v>
      </c>
      <c r="B4827" t="s">
        <v>14850</v>
      </c>
      <c r="C4827" t="s">
        <v>6821</v>
      </c>
      <c r="D4827" t="s">
        <v>6820</v>
      </c>
      <c r="E4827" t="s">
        <v>14199</v>
      </c>
      <c r="F4827" t="s">
        <v>4</v>
      </c>
      <c r="G4827" s="2">
        <v>43374</v>
      </c>
      <c r="H4827" s="1">
        <v>192689</v>
      </c>
      <c r="I4827" s="1">
        <v>85445.62</v>
      </c>
    </row>
    <row r="4828" spans="1:9" x14ac:dyDescent="0.25">
      <c r="A4828" t="s">
        <v>14847</v>
      </c>
      <c r="B4828" t="s">
        <v>14848</v>
      </c>
      <c r="C4828" t="s">
        <v>14846</v>
      </c>
      <c r="D4828" t="s">
        <v>14845</v>
      </c>
      <c r="E4828" t="s">
        <v>14199</v>
      </c>
      <c r="F4828" t="s">
        <v>4</v>
      </c>
      <c r="G4828" s="2">
        <v>43374</v>
      </c>
      <c r="H4828" s="1">
        <v>17377</v>
      </c>
      <c r="I4828" s="1">
        <v>7938.5</v>
      </c>
    </row>
    <row r="4829" spans="1:9" x14ac:dyDescent="0.25">
      <c r="A4829" t="s">
        <v>14843</v>
      </c>
      <c r="B4829" t="s">
        <v>14844</v>
      </c>
      <c r="C4829" t="s">
        <v>10631</v>
      </c>
      <c r="D4829" t="s">
        <v>10630</v>
      </c>
      <c r="E4829" t="s">
        <v>14199</v>
      </c>
      <c r="F4829" t="s">
        <v>42</v>
      </c>
      <c r="G4829" s="2">
        <v>43349</v>
      </c>
      <c r="H4829" s="1">
        <v>171427</v>
      </c>
      <c r="I4829" s="1">
        <v>85713.5</v>
      </c>
    </row>
    <row r="4830" spans="1:9" x14ac:dyDescent="0.25">
      <c r="A4830" t="s">
        <v>14841</v>
      </c>
      <c r="B4830" t="s">
        <v>14842</v>
      </c>
      <c r="C4830" t="s">
        <v>6799</v>
      </c>
      <c r="D4830" t="s">
        <v>6798</v>
      </c>
      <c r="E4830" t="s">
        <v>14199</v>
      </c>
      <c r="F4830" t="s">
        <v>42</v>
      </c>
      <c r="G4830" s="2">
        <v>43389</v>
      </c>
      <c r="H4830" s="1">
        <v>416671</v>
      </c>
      <c r="I4830" s="1">
        <v>191174.26</v>
      </c>
    </row>
    <row r="4831" spans="1:9" x14ac:dyDescent="0.25">
      <c r="A4831" t="s">
        <v>14839</v>
      </c>
      <c r="B4831" t="s">
        <v>14840</v>
      </c>
      <c r="C4831" t="s">
        <v>14838</v>
      </c>
      <c r="D4831" t="s">
        <v>14837</v>
      </c>
      <c r="E4831" t="s">
        <v>14199</v>
      </c>
      <c r="F4831" t="s">
        <v>4</v>
      </c>
      <c r="G4831" s="2">
        <v>43363</v>
      </c>
      <c r="H4831" s="1">
        <v>7158</v>
      </c>
      <c r="I4831" s="1">
        <v>3579</v>
      </c>
    </row>
    <row r="4832" spans="1:9" x14ac:dyDescent="0.25">
      <c r="A4832" t="s">
        <v>14835</v>
      </c>
      <c r="B4832" t="s">
        <v>14836</v>
      </c>
      <c r="C4832" t="s">
        <v>14834</v>
      </c>
      <c r="D4832" t="s">
        <v>14833</v>
      </c>
      <c r="E4832" t="s">
        <v>14199</v>
      </c>
      <c r="F4832" t="s">
        <v>42</v>
      </c>
      <c r="G4832" s="2">
        <v>43423</v>
      </c>
      <c r="H4832" s="1">
        <v>415804</v>
      </c>
      <c r="I4832" s="1">
        <v>184364.47</v>
      </c>
    </row>
    <row r="4833" spans="1:9" x14ac:dyDescent="0.25">
      <c r="A4833" t="s">
        <v>14831</v>
      </c>
      <c r="B4833" t="s">
        <v>14832</v>
      </c>
      <c r="C4833" t="s">
        <v>14830</v>
      </c>
      <c r="D4833" t="s">
        <v>14829</v>
      </c>
      <c r="E4833" t="s">
        <v>14199</v>
      </c>
      <c r="F4833" t="s">
        <v>42</v>
      </c>
      <c r="G4833" s="2">
        <v>43390</v>
      </c>
      <c r="H4833" s="1">
        <v>443964</v>
      </c>
      <c r="I4833" s="1">
        <v>191912.88</v>
      </c>
    </row>
    <row r="4834" spans="1:9" x14ac:dyDescent="0.25">
      <c r="A4834" t="s">
        <v>14827</v>
      </c>
      <c r="B4834" t="s">
        <v>14828</v>
      </c>
      <c r="C4834" t="s">
        <v>3579</v>
      </c>
      <c r="D4834" t="s">
        <v>3578</v>
      </c>
      <c r="E4834" t="s">
        <v>14199</v>
      </c>
      <c r="F4834" t="s">
        <v>42</v>
      </c>
      <c r="G4834" s="2">
        <v>43376</v>
      </c>
      <c r="H4834" s="1">
        <v>51864</v>
      </c>
      <c r="I4834" s="1">
        <v>25932</v>
      </c>
    </row>
    <row r="4835" spans="1:9" x14ac:dyDescent="0.25">
      <c r="A4835" t="s">
        <v>14825</v>
      </c>
      <c r="B4835" t="s">
        <v>14826</v>
      </c>
      <c r="C4835" t="s">
        <v>14824</v>
      </c>
      <c r="D4835" t="s">
        <v>14823</v>
      </c>
      <c r="E4835" t="s">
        <v>14199</v>
      </c>
      <c r="F4835" t="s">
        <v>42</v>
      </c>
      <c r="G4835" s="2">
        <v>43410</v>
      </c>
      <c r="H4835" s="1">
        <v>17125</v>
      </c>
      <c r="I4835" s="1">
        <v>7981.7</v>
      </c>
    </row>
    <row r="4836" spans="1:9" x14ac:dyDescent="0.25">
      <c r="A4836" t="s">
        <v>14821</v>
      </c>
      <c r="B4836" t="s">
        <v>14822</v>
      </c>
      <c r="C4836" t="s">
        <v>14820</v>
      </c>
      <c r="D4836" t="s">
        <v>14819</v>
      </c>
      <c r="E4836" t="s">
        <v>14199</v>
      </c>
      <c r="F4836" t="s">
        <v>42</v>
      </c>
      <c r="G4836" s="2">
        <v>43283</v>
      </c>
      <c r="H4836" s="1">
        <v>252678</v>
      </c>
      <c r="I4836" s="1">
        <v>101071.2</v>
      </c>
    </row>
    <row r="4837" spans="1:9" x14ac:dyDescent="0.25">
      <c r="A4837" t="s">
        <v>14817</v>
      </c>
      <c r="B4837" t="s">
        <v>14818</v>
      </c>
      <c r="C4837" t="s">
        <v>14816</v>
      </c>
      <c r="D4837" t="s">
        <v>14815</v>
      </c>
      <c r="E4837" t="s">
        <v>14199</v>
      </c>
      <c r="F4837" t="s">
        <v>42</v>
      </c>
      <c r="G4837" s="2">
        <v>43410</v>
      </c>
      <c r="H4837" s="1">
        <v>533812</v>
      </c>
      <c r="I4837" s="1">
        <v>235717.44</v>
      </c>
    </row>
    <row r="4838" spans="1:9" x14ac:dyDescent="0.25">
      <c r="A4838" t="s">
        <v>14813</v>
      </c>
      <c r="B4838" t="s">
        <v>14814</v>
      </c>
      <c r="C4838" t="s">
        <v>2017</v>
      </c>
      <c r="D4838" t="s">
        <v>2016</v>
      </c>
      <c r="E4838" t="s">
        <v>14199</v>
      </c>
      <c r="F4838" t="s">
        <v>42</v>
      </c>
      <c r="G4838" s="2">
        <v>43117</v>
      </c>
      <c r="H4838" s="1">
        <v>1850868</v>
      </c>
      <c r="I4838" s="1">
        <v>764286.6</v>
      </c>
    </row>
    <row r="4839" spans="1:9" x14ac:dyDescent="0.25">
      <c r="A4839" t="s">
        <v>14811</v>
      </c>
      <c r="B4839" t="s">
        <v>14812</v>
      </c>
      <c r="C4839" t="s">
        <v>1845</v>
      </c>
      <c r="D4839" t="s">
        <v>1844</v>
      </c>
      <c r="E4839" t="s">
        <v>14199</v>
      </c>
      <c r="F4839" t="s">
        <v>42</v>
      </c>
      <c r="G4839" s="2">
        <v>43374</v>
      </c>
      <c r="H4839" s="1">
        <v>424372</v>
      </c>
      <c r="I4839" s="1">
        <v>179078.88</v>
      </c>
    </row>
    <row r="4840" spans="1:9" x14ac:dyDescent="0.25">
      <c r="A4840" t="s">
        <v>14809</v>
      </c>
      <c r="B4840" t="s">
        <v>14810</v>
      </c>
      <c r="C4840" t="s">
        <v>1616</v>
      </c>
      <c r="D4840" t="s">
        <v>1615</v>
      </c>
      <c r="E4840" t="s">
        <v>14199</v>
      </c>
      <c r="F4840" t="s">
        <v>42</v>
      </c>
      <c r="G4840" s="2">
        <v>43423</v>
      </c>
      <c r="H4840" s="1">
        <v>518470</v>
      </c>
      <c r="I4840" s="1">
        <v>228798.44</v>
      </c>
    </row>
    <row r="4841" spans="1:9" x14ac:dyDescent="0.25">
      <c r="A4841" t="s">
        <v>14807</v>
      </c>
      <c r="B4841" t="s">
        <v>14808</v>
      </c>
      <c r="C4841" t="s">
        <v>14806</v>
      </c>
      <c r="D4841" t="s">
        <v>14805</v>
      </c>
      <c r="E4841" t="s">
        <v>14199</v>
      </c>
      <c r="F4841" t="s">
        <v>42</v>
      </c>
      <c r="G4841" s="2">
        <v>43390</v>
      </c>
      <c r="H4841" s="1">
        <v>312556</v>
      </c>
      <c r="I4841" s="1">
        <v>138713.51999999999</v>
      </c>
    </row>
    <row r="4842" spans="1:9" x14ac:dyDescent="0.25">
      <c r="A4842" t="s">
        <v>14803</v>
      </c>
      <c r="B4842" t="s">
        <v>14804</v>
      </c>
      <c r="C4842" t="s">
        <v>14802</v>
      </c>
      <c r="D4842" t="s">
        <v>14801</v>
      </c>
      <c r="E4842" t="s">
        <v>14199</v>
      </c>
      <c r="F4842" t="s">
        <v>42</v>
      </c>
      <c r="G4842" s="2">
        <v>43410</v>
      </c>
      <c r="H4842" s="1">
        <v>50174</v>
      </c>
      <c r="I4842" s="1">
        <v>25087</v>
      </c>
    </row>
    <row r="4843" spans="1:9" x14ac:dyDescent="0.25">
      <c r="A4843" t="s">
        <v>14799</v>
      </c>
      <c r="B4843" t="s">
        <v>14800</v>
      </c>
      <c r="C4843" t="s">
        <v>14798</v>
      </c>
      <c r="D4843" t="s">
        <v>14797</v>
      </c>
      <c r="E4843" t="s">
        <v>14199</v>
      </c>
      <c r="F4843" t="s">
        <v>42</v>
      </c>
      <c r="G4843" s="2">
        <v>43423</v>
      </c>
      <c r="H4843" s="1">
        <v>260227</v>
      </c>
      <c r="I4843" s="1">
        <v>112094.46</v>
      </c>
    </row>
    <row r="4844" spans="1:9" x14ac:dyDescent="0.25">
      <c r="A4844" t="s">
        <v>14795</v>
      </c>
      <c r="B4844" t="s">
        <v>14796</v>
      </c>
      <c r="C4844" t="s">
        <v>14794</v>
      </c>
      <c r="D4844" t="s">
        <v>14793</v>
      </c>
      <c r="E4844" t="s">
        <v>14199</v>
      </c>
      <c r="F4844" t="s">
        <v>42</v>
      </c>
      <c r="G4844" s="2">
        <v>43374</v>
      </c>
      <c r="H4844" s="1">
        <v>187245</v>
      </c>
      <c r="I4844" s="1">
        <v>102984.75</v>
      </c>
    </row>
    <row r="4845" spans="1:9" x14ac:dyDescent="0.25">
      <c r="A4845" t="s">
        <v>14791</v>
      </c>
      <c r="B4845" t="s">
        <v>14792</v>
      </c>
      <c r="C4845" t="s">
        <v>14790</v>
      </c>
      <c r="D4845" t="s">
        <v>14789</v>
      </c>
      <c r="E4845" t="s">
        <v>14199</v>
      </c>
      <c r="F4845" t="s">
        <v>42</v>
      </c>
      <c r="G4845" s="2">
        <v>43374</v>
      </c>
      <c r="H4845" s="1">
        <v>7868</v>
      </c>
      <c r="I4845" s="1">
        <v>3934</v>
      </c>
    </row>
    <row r="4846" spans="1:9" x14ac:dyDescent="0.25">
      <c r="A4846" t="s">
        <v>14787</v>
      </c>
      <c r="B4846" t="s">
        <v>14788</v>
      </c>
      <c r="C4846" t="s">
        <v>4463</v>
      </c>
      <c r="D4846" t="s">
        <v>4462</v>
      </c>
      <c r="E4846" t="s">
        <v>14199</v>
      </c>
      <c r="F4846" t="s">
        <v>4</v>
      </c>
      <c r="G4846" s="2">
        <v>43361</v>
      </c>
      <c r="H4846" s="1">
        <v>86666</v>
      </c>
      <c r="I4846" s="1">
        <v>43333</v>
      </c>
    </row>
    <row r="4847" spans="1:9" x14ac:dyDescent="0.25">
      <c r="A4847" t="s">
        <v>14785</v>
      </c>
      <c r="B4847" t="s">
        <v>14786</v>
      </c>
      <c r="C4847" t="s">
        <v>14784</v>
      </c>
      <c r="D4847" t="s">
        <v>14783</v>
      </c>
      <c r="E4847" t="s">
        <v>14199</v>
      </c>
      <c r="F4847" t="s">
        <v>42</v>
      </c>
      <c r="G4847" s="2">
        <v>43369</v>
      </c>
      <c r="H4847" s="1">
        <v>1647228</v>
      </c>
      <c r="I4847" s="1">
        <v>739079.44</v>
      </c>
    </row>
    <row r="4848" spans="1:9" x14ac:dyDescent="0.25">
      <c r="A4848" t="s">
        <v>14781</v>
      </c>
      <c r="B4848" t="s">
        <v>14782</v>
      </c>
      <c r="C4848" t="s">
        <v>14780</v>
      </c>
      <c r="D4848" t="s">
        <v>14779</v>
      </c>
      <c r="E4848" t="s">
        <v>14199</v>
      </c>
      <c r="F4848" t="s">
        <v>42</v>
      </c>
      <c r="G4848" s="2">
        <v>43347</v>
      </c>
      <c r="H4848" s="1">
        <v>425268</v>
      </c>
      <c r="I4848" s="1">
        <v>190941.44</v>
      </c>
    </row>
    <row r="4849" spans="1:9" x14ac:dyDescent="0.25">
      <c r="A4849" t="s">
        <v>14777</v>
      </c>
      <c r="B4849" t="s">
        <v>14778</v>
      </c>
      <c r="C4849" t="s">
        <v>14776</v>
      </c>
      <c r="D4849" t="s">
        <v>14775</v>
      </c>
      <c r="E4849" t="s">
        <v>14199</v>
      </c>
      <c r="F4849" t="s">
        <v>42</v>
      </c>
      <c r="G4849" s="2">
        <v>43103</v>
      </c>
      <c r="H4849" s="1">
        <v>76089</v>
      </c>
      <c r="I4849" s="1">
        <v>30920.7</v>
      </c>
    </row>
    <row r="4850" spans="1:9" x14ac:dyDescent="0.25">
      <c r="A4850" t="s">
        <v>14773</v>
      </c>
      <c r="B4850" t="s">
        <v>14774</v>
      </c>
      <c r="C4850" t="s">
        <v>10676</v>
      </c>
      <c r="D4850" t="s">
        <v>10675</v>
      </c>
      <c r="E4850" t="s">
        <v>14199</v>
      </c>
      <c r="F4850" t="s">
        <v>42</v>
      </c>
      <c r="G4850" s="2">
        <v>43423</v>
      </c>
      <c r="H4850" s="1">
        <v>1673833</v>
      </c>
      <c r="I4850" s="1">
        <v>745846.18</v>
      </c>
    </row>
    <row r="4851" spans="1:9" x14ac:dyDescent="0.25">
      <c r="A4851" t="s">
        <v>14771</v>
      </c>
      <c r="B4851" t="s">
        <v>14772</v>
      </c>
      <c r="C4851" t="s">
        <v>12447</v>
      </c>
      <c r="D4851" t="s">
        <v>12446</v>
      </c>
      <c r="E4851" t="s">
        <v>14199</v>
      </c>
      <c r="F4851" t="s">
        <v>42</v>
      </c>
      <c r="G4851" s="2">
        <v>43374</v>
      </c>
      <c r="H4851" s="1">
        <v>4416</v>
      </c>
      <c r="I4851" s="1">
        <v>1854.72</v>
      </c>
    </row>
    <row r="4852" spans="1:9" x14ac:dyDescent="0.25">
      <c r="A4852" t="s">
        <v>14769</v>
      </c>
      <c r="B4852" t="s">
        <v>14770</v>
      </c>
      <c r="C4852" t="s">
        <v>1035</v>
      </c>
      <c r="D4852" t="s">
        <v>1034</v>
      </c>
      <c r="E4852" t="s">
        <v>14199</v>
      </c>
      <c r="F4852" t="s">
        <v>4</v>
      </c>
      <c r="G4852" s="2">
        <v>43347</v>
      </c>
      <c r="H4852" s="1">
        <v>1170305</v>
      </c>
      <c r="I4852" s="1">
        <v>529668.1</v>
      </c>
    </row>
    <row r="4853" spans="1:9" x14ac:dyDescent="0.25">
      <c r="A4853" t="s">
        <v>14767</v>
      </c>
      <c r="B4853" t="s">
        <v>14768</v>
      </c>
      <c r="C4853" t="s">
        <v>10134</v>
      </c>
      <c r="D4853" t="s">
        <v>10133</v>
      </c>
      <c r="E4853" t="s">
        <v>14199</v>
      </c>
      <c r="F4853" t="s">
        <v>42</v>
      </c>
      <c r="G4853" s="2">
        <v>43384</v>
      </c>
      <c r="H4853" s="1">
        <v>148603</v>
      </c>
      <c r="I4853" s="1">
        <v>62573.03</v>
      </c>
    </row>
    <row r="4854" spans="1:9" x14ac:dyDescent="0.25">
      <c r="A4854" t="s">
        <v>14765</v>
      </c>
      <c r="B4854" t="s">
        <v>14766</v>
      </c>
      <c r="C4854" t="s">
        <v>8020</v>
      </c>
      <c r="D4854" t="s">
        <v>8019</v>
      </c>
      <c r="E4854" t="s">
        <v>14199</v>
      </c>
      <c r="F4854" t="s">
        <v>42</v>
      </c>
      <c r="G4854" s="2">
        <v>43390</v>
      </c>
      <c r="H4854" s="1">
        <v>488757</v>
      </c>
      <c r="I4854" s="1">
        <v>212053.3</v>
      </c>
    </row>
    <row r="4855" spans="1:9" x14ac:dyDescent="0.25">
      <c r="A4855" t="s">
        <v>14763</v>
      </c>
      <c r="B4855" t="s">
        <v>14764</v>
      </c>
      <c r="C4855" t="s">
        <v>10639</v>
      </c>
      <c r="D4855" t="s">
        <v>10638</v>
      </c>
      <c r="E4855" t="s">
        <v>14199</v>
      </c>
      <c r="F4855" t="s">
        <v>42</v>
      </c>
      <c r="G4855" s="2">
        <v>43374</v>
      </c>
      <c r="H4855" s="1">
        <v>166153</v>
      </c>
      <c r="I4855" s="1">
        <v>72026.98</v>
      </c>
    </row>
    <row r="4856" spans="1:9" x14ac:dyDescent="0.25">
      <c r="A4856" t="s">
        <v>14761</v>
      </c>
      <c r="B4856" t="s">
        <v>14762</v>
      </c>
      <c r="C4856" t="s">
        <v>14760</v>
      </c>
      <c r="D4856" t="s">
        <v>14759</v>
      </c>
      <c r="E4856" t="s">
        <v>14199</v>
      </c>
      <c r="F4856" t="s">
        <v>42</v>
      </c>
      <c r="G4856" s="2">
        <v>43361</v>
      </c>
      <c r="H4856" s="1">
        <v>4731</v>
      </c>
      <c r="I4856" s="1">
        <v>2365.5</v>
      </c>
    </row>
    <row r="4857" spans="1:9" x14ac:dyDescent="0.25">
      <c r="A4857" t="s">
        <v>14757</v>
      </c>
      <c r="B4857" t="s">
        <v>14758</v>
      </c>
      <c r="C4857" t="s">
        <v>6241</v>
      </c>
      <c r="D4857" t="s">
        <v>6240</v>
      </c>
      <c r="E4857" t="s">
        <v>14199</v>
      </c>
      <c r="F4857" t="s">
        <v>42</v>
      </c>
      <c r="G4857" s="2">
        <v>43384</v>
      </c>
      <c r="H4857" s="1">
        <v>294615</v>
      </c>
      <c r="I4857" s="1">
        <v>130070</v>
      </c>
    </row>
    <row r="4858" spans="1:9" x14ac:dyDescent="0.25">
      <c r="A4858" t="s">
        <v>14755</v>
      </c>
      <c r="B4858" t="s">
        <v>14756</v>
      </c>
      <c r="C4858" t="s">
        <v>14754</v>
      </c>
      <c r="D4858" t="s">
        <v>14753</v>
      </c>
      <c r="E4858" t="s">
        <v>14199</v>
      </c>
      <c r="F4858" t="s">
        <v>42</v>
      </c>
      <c r="G4858" s="2">
        <v>43360</v>
      </c>
      <c r="H4858" s="1">
        <v>924477</v>
      </c>
      <c r="I4858" s="1">
        <v>400275.3</v>
      </c>
    </row>
    <row r="4859" spans="1:9" x14ac:dyDescent="0.25">
      <c r="A4859" t="s">
        <v>14751</v>
      </c>
      <c r="B4859" t="s">
        <v>14752</v>
      </c>
      <c r="C4859" t="s">
        <v>14750</v>
      </c>
      <c r="D4859" t="s">
        <v>14749</v>
      </c>
      <c r="E4859" t="s">
        <v>14199</v>
      </c>
      <c r="F4859" t="s">
        <v>42</v>
      </c>
      <c r="G4859" s="2">
        <v>43423</v>
      </c>
      <c r="H4859" s="1">
        <v>13508</v>
      </c>
      <c r="I4859" s="1">
        <v>6754</v>
      </c>
    </row>
    <row r="4860" spans="1:9" x14ac:dyDescent="0.25">
      <c r="A4860" t="s">
        <v>14747</v>
      </c>
      <c r="B4860" t="s">
        <v>14748</v>
      </c>
      <c r="C4860" t="s">
        <v>14746</v>
      </c>
      <c r="D4860" t="s">
        <v>14745</v>
      </c>
      <c r="E4860" t="s">
        <v>14199</v>
      </c>
      <c r="F4860" t="s">
        <v>42</v>
      </c>
      <c r="G4860" s="2">
        <v>43350</v>
      </c>
      <c r="H4860" s="1">
        <v>19128</v>
      </c>
      <c r="I4860" s="1">
        <v>9564</v>
      </c>
    </row>
    <row r="4861" spans="1:9" x14ac:dyDescent="0.25">
      <c r="A4861" t="s">
        <v>14743</v>
      </c>
      <c r="B4861" t="s">
        <v>14744</v>
      </c>
      <c r="C4861" t="s">
        <v>14742</v>
      </c>
      <c r="D4861" t="s">
        <v>14741</v>
      </c>
      <c r="E4861" t="s">
        <v>14199</v>
      </c>
      <c r="F4861" t="s">
        <v>42</v>
      </c>
      <c r="G4861" s="2">
        <v>43369</v>
      </c>
      <c r="H4861" s="1">
        <v>9942</v>
      </c>
      <c r="I4861" s="1">
        <v>4971</v>
      </c>
    </row>
    <row r="4862" spans="1:9" x14ac:dyDescent="0.25">
      <c r="A4862" t="s">
        <v>14739</v>
      </c>
      <c r="B4862" t="s">
        <v>14740</v>
      </c>
      <c r="C4862" t="s">
        <v>8305</v>
      </c>
      <c r="D4862" t="s">
        <v>8304</v>
      </c>
      <c r="E4862" t="s">
        <v>14199</v>
      </c>
      <c r="F4862" t="s">
        <v>42</v>
      </c>
      <c r="G4862" s="2">
        <v>43104</v>
      </c>
      <c r="H4862" s="1">
        <v>574473</v>
      </c>
      <c r="I4862" s="1">
        <v>240717.8</v>
      </c>
    </row>
    <row r="4863" spans="1:9" x14ac:dyDescent="0.25">
      <c r="A4863" t="s">
        <v>14737</v>
      </c>
      <c r="B4863" t="s">
        <v>14738</v>
      </c>
      <c r="C4863" t="s">
        <v>6803</v>
      </c>
      <c r="D4863" t="s">
        <v>6802</v>
      </c>
      <c r="E4863" t="s">
        <v>14199</v>
      </c>
      <c r="F4863" t="s">
        <v>42</v>
      </c>
      <c r="G4863" s="2">
        <v>43389</v>
      </c>
      <c r="H4863" s="1">
        <v>15124</v>
      </c>
      <c r="I4863" s="1">
        <v>6994.96</v>
      </c>
    </row>
    <row r="4864" spans="1:9" x14ac:dyDescent="0.25">
      <c r="A4864" t="s">
        <v>14735</v>
      </c>
      <c r="B4864" t="s">
        <v>14736</v>
      </c>
      <c r="C4864" t="s">
        <v>14734</v>
      </c>
      <c r="D4864" t="s">
        <v>14733</v>
      </c>
      <c r="E4864" t="s">
        <v>14199</v>
      </c>
      <c r="F4864" t="s">
        <v>42</v>
      </c>
      <c r="G4864" s="2">
        <v>43410</v>
      </c>
      <c r="H4864" s="1">
        <v>121811</v>
      </c>
      <c r="I4864" s="1">
        <v>58809.36</v>
      </c>
    </row>
    <row r="4865" spans="1:9" x14ac:dyDescent="0.25">
      <c r="A4865" t="s">
        <v>14731</v>
      </c>
      <c r="B4865" t="s">
        <v>14732</v>
      </c>
      <c r="C4865" t="s">
        <v>567</v>
      </c>
      <c r="D4865" t="s">
        <v>566</v>
      </c>
      <c r="E4865" t="s">
        <v>14199</v>
      </c>
      <c r="F4865" t="s">
        <v>42</v>
      </c>
      <c r="G4865" s="2">
        <v>43388</v>
      </c>
      <c r="H4865" s="1">
        <v>305905</v>
      </c>
      <c r="I4865" s="1">
        <v>133445.23000000001</v>
      </c>
    </row>
    <row r="4866" spans="1:9" x14ac:dyDescent="0.25">
      <c r="A4866" t="s">
        <v>14729</v>
      </c>
      <c r="B4866" t="s">
        <v>14730</v>
      </c>
      <c r="C4866" t="s">
        <v>9216</v>
      </c>
      <c r="D4866" t="s">
        <v>9215</v>
      </c>
      <c r="E4866" t="s">
        <v>14199</v>
      </c>
      <c r="F4866" t="s">
        <v>42</v>
      </c>
      <c r="G4866" s="2">
        <v>43374</v>
      </c>
      <c r="H4866" s="1">
        <v>3381</v>
      </c>
      <c r="I4866" s="1">
        <v>1690.5</v>
      </c>
    </row>
    <row r="4867" spans="1:9" x14ac:dyDescent="0.25">
      <c r="A4867" t="s">
        <v>14727</v>
      </c>
      <c r="B4867" t="s">
        <v>14728</v>
      </c>
      <c r="C4867" t="s">
        <v>14726</v>
      </c>
      <c r="D4867" t="s">
        <v>14725</v>
      </c>
      <c r="E4867" t="s">
        <v>14199</v>
      </c>
      <c r="F4867" t="s">
        <v>4</v>
      </c>
      <c r="G4867" s="2">
        <v>43350</v>
      </c>
      <c r="H4867" s="1">
        <v>50440</v>
      </c>
      <c r="I4867" s="1">
        <v>25220</v>
      </c>
    </row>
    <row r="4868" spans="1:9" x14ac:dyDescent="0.25">
      <c r="A4868" t="s">
        <v>14723</v>
      </c>
      <c r="B4868" t="s">
        <v>14724</v>
      </c>
      <c r="C4868" t="s">
        <v>2017</v>
      </c>
      <c r="D4868" t="s">
        <v>2016</v>
      </c>
      <c r="E4868" t="s">
        <v>14199</v>
      </c>
      <c r="F4868" t="s">
        <v>4</v>
      </c>
      <c r="G4868" s="2">
        <v>43349</v>
      </c>
      <c r="H4868" s="1">
        <v>906797</v>
      </c>
      <c r="I4868" s="1">
        <v>402175.69</v>
      </c>
    </row>
    <row r="4869" spans="1:9" x14ac:dyDescent="0.25">
      <c r="A4869" t="s">
        <v>14721</v>
      </c>
      <c r="B4869" t="s">
        <v>14722</v>
      </c>
      <c r="C4869" t="s">
        <v>14720</v>
      </c>
      <c r="D4869" t="s">
        <v>14719</v>
      </c>
      <c r="E4869" t="s">
        <v>14199</v>
      </c>
      <c r="F4869" t="s">
        <v>42</v>
      </c>
      <c r="G4869" s="2">
        <v>43361</v>
      </c>
      <c r="H4869" s="1">
        <v>334236</v>
      </c>
      <c r="I4869" s="1">
        <v>167118</v>
      </c>
    </row>
    <row r="4870" spans="1:9" x14ac:dyDescent="0.25">
      <c r="A4870" t="s">
        <v>14717</v>
      </c>
      <c r="B4870" t="s">
        <v>14718</v>
      </c>
      <c r="C4870" t="s">
        <v>9953</v>
      </c>
      <c r="D4870" t="s">
        <v>9952</v>
      </c>
      <c r="E4870" t="s">
        <v>14199</v>
      </c>
      <c r="F4870" t="s">
        <v>42</v>
      </c>
      <c r="G4870" s="2">
        <v>43360</v>
      </c>
      <c r="H4870" s="1">
        <v>252007</v>
      </c>
      <c r="I4870" s="1">
        <v>108410.96</v>
      </c>
    </row>
    <row r="4871" spans="1:9" x14ac:dyDescent="0.25">
      <c r="A4871" t="s">
        <v>14715</v>
      </c>
      <c r="B4871" t="s">
        <v>14716</v>
      </c>
      <c r="C4871" t="s">
        <v>14714</v>
      </c>
      <c r="D4871" t="s">
        <v>14713</v>
      </c>
      <c r="E4871" t="s">
        <v>14199</v>
      </c>
      <c r="F4871" t="s">
        <v>42</v>
      </c>
      <c r="G4871" s="2">
        <v>43360</v>
      </c>
      <c r="H4871" s="1">
        <v>199354</v>
      </c>
      <c r="I4871" s="1">
        <v>89138.63</v>
      </c>
    </row>
    <row r="4872" spans="1:9" x14ac:dyDescent="0.25">
      <c r="A4872" t="s">
        <v>14711</v>
      </c>
      <c r="B4872" t="s">
        <v>14712</v>
      </c>
      <c r="C4872" t="s">
        <v>14710</v>
      </c>
      <c r="D4872" t="s">
        <v>14709</v>
      </c>
      <c r="E4872" t="s">
        <v>14199</v>
      </c>
      <c r="F4872" t="s">
        <v>42</v>
      </c>
      <c r="G4872" s="2">
        <v>43349</v>
      </c>
      <c r="H4872" s="1">
        <v>35077</v>
      </c>
      <c r="I4872" s="1">
        <v>17538.5</v>
      </c>
    </row>
    <row r="4873" spans="1:9" x14ac:dyDescent="0.25">
      <c r="A4873" t="s">
        <v>14707</v>
      </c>
      <c r="B4873" t="s">
        <v>14708</v>
      </c>
      <c r="C4873" t="s">
        <v>10106</v>
      </c>
      <c r="D4873" t="s">
        <v>10105</v>
      </c>
      <c r="E4873" t="s">
        <v>14199</v>
      </c>
      <c r="F4873" t="s">
        <v>42</v>
      </c>
      <c r="G4873" s="2">
        <v>43347</v>
      </c>
      <c r="H4873" s="1">
        <v>886972</v>
      </c>
      <c r="I4873" s="1">
        <v>396072.65</v>
      </c>
    </row>
    <row r="4874" spans="1:9" x14ac:dyDescent="0.25">
      <c r="A4874" t="s">
        <v>14705</v>
      </c>
      <c r="B4874" t="s">
        <v>14706</v>
      </c>
      <c r="C4874" t="s">
        <v>10627</v>
      </c>
      <c r="D4874" t="s">
        <v>10626</v>
      </c>
      <c r="E4874" t="s">
        <v>14199</v>
      </c>
      <c r="F4874" t="s">
        <v>42</v>
      </c>
      <c r="G4874" s="2">
        <v>43347</v>
      </c>
      <c r="H4874" s="1">
        <v>621029</v>
      </c>
      <c r="I4874" s="1">
        <v>265215.46000000002</v>
      </c>
    </row>
    <row r="4875" spans="1:9" x14ac:dyDescent="0.25">
      <c r="A4875" t="s">
        <v>14703</v>
      </c>
      <c r="B4875" t="s">
        <v>14704</v>
      </c>
      <c r="C4875" t="s">
        <v>8082</v>
      </c>
      <c r="D4875" t="s">
        <v>8081</v>
      </c>
      <c r="E4875" t="s">
        <v>14199</v>
      </c>
      <c r="F4875" t="s">
        <v>42</v>
      </c>
      <c r="G4875" s="2">
        <v>43368</v>
      </c>
      <c r="H4875" s="1">
        <v>14684</v>
      </c>
      <c r="I4875" s="1">
        <v>7085.04</v>
      </c>
    </row>
    <row r="4876" spans="1:9" x14ac:dyDescent="0.25">
      <c r="A4876" t="s">
        <v>14701</v>
      </c>
      <c r="B4876" t="s">
        <v>14702</v>
      </c>
      <c r="C4876" t="s">
        <v>14700</v>
      </c>
      <c r="D4876" t="s">
        <v>14699</v>
      </c>
      <c r="E4876" t="s">
        <v>14199</v>
      </c>
      <c r="F4876" t="s">
        <v>42</v>
      </c>
      <c r="G4876" s="2">
        <v>43361</v>
      </c>
      <c r="H4876" s="1">
        <v>19082</v>
      </c>
      <c r="I4876" s="1">
        <v>9541</v>
      </c>
    </row>
    <row r="4877" spans="1:9" x14ac:dyDescent="0.25">
      <c r="A4877" t="s">
        <v>14697</v>
      </c>
      <c r="B4877" t="s">
        <v>14698</v>
      </c>
      <c r="C4877" t="s">
        <v>14696</v>
      </c>
      <c r="D4877" t="s">
        <v>14695</v>
      </c>
      <c r="E4877" t="s">
        <v>14199</v>
      </c>
      <c r="F4877" t="s">
        <v>42</v>
      </c>
      <c r="G4877" s="2">
        <v>43362</v>
      </c>
      <c r="H4877" s="1">
        <v>137291</v>
      </c>
      <c r="I4877" s="1">
        <v>63580.54</v>
      </c>
    </row>
    <row r="4878" spans="1:9" x14ac:dyDescent="0.25">
      <c r="A4878" t="s">
        <v>14693</v>
      </c>
      <c r="B4878" t="s">
        <v>14694</v>
      </c>
      <c r="C4878" t="s">
        <v>14692</v>
      </c>
      <c r="D4878" t="s">
        <v>14691</v>
      </c>
      <c r="E4878" t="s">
        <v>14199</v>
      </c>
      <c r="F4878" t="s">
        <v>42</v>
      </c>
      <c r="G4878" s="2">
        <v>43347</v>
      </c>
      <c r="H4878" s="1">
        <v>229104</v>
      </c>
      <c r="I4878" s="1">
        <v>101952.26</v>
      </c>
    </row>
    <row r="4879" spans="1:9" x14ac:dyDescent="0.25">
      <c r="A4879" t="s">
        <v>14689</v>
      </c>
      <c r="B4879" t="s">
        <v>14690</v>
      </c>
      <c r="C4879" t="s">
        <v>2556</v>
      </c>
      <c r="D4879" t="s">
        <v>2555</v>
      </c>
      <c r="E4879" t="s">
        <v>14199</v>
      </c>
      <c r="F4879" t="s">
        <v>42</v>
      </c>
      <c r="G4879" s="2">
        <v>43360</v>
      </c>
      <c r="H4879" s="1">
        <v>115287</v>
      </c>
      <c r="I4879" s="1">
        <v>57643.5</v>
      </c>
    </row>
    <row r="4880" spans="1:9" x14ac:dyDescent="0.25">
      <c r="A4880" t="s">
        <v>14687</v>
      </c>
      <c r="B4880" t="s">
        <v>14688</v>
      </c>
      <c r="C4880" t="s">
        <v>14686</v>
      </c>
      <c r="D4880" t="s">
        <v>14685</v>
      </c>
      <c r="E4880" t="s">
        <v>14199</v>
      </c>
      <c r="F4880" t="s">
        <v>42</v>
      </c>
      <c r="G4880" s="2">
        <v>43364</v>
      </c>
      <c r="H4880" s="1">
        <v>4167</v>
      </c>
      <c r="I4880" s="1">
        <v>2083.5</v>
      </c>
    </row>
    <row r="4881" spans="1:9" x14ac:dyDescent="0.25">
      <c r="A4881" t="s">
        <v>14683</v>
      </c>
      <c r="B4881" t="s">
        <v>14684</v>
      </c>
      <c r="C4881" t="s">
        <v>14682</v>
      </c>
      <c r="D4881" t="s">
        <v>14681</v>
      </c>
      <c r="E4881" t="s">
        <v>14199</v>
      </c>
      <c r="F4881" t="s">
        <v>4</v>
      </c>
      <c r="G4881" s="2">
        <v>43349</v>
      </c>
      <c r="H4881" s="1">
        <v>72186</v>
      </c>
      <c r="I4881" s="1">
        <v>36093</v>
      </c>
    </row>
    <row r="4882" spans="1:9" x14ac:dyDescent="0.25">
      <c r="A4882" t="s">
        <v>14679</v>
      </c>
      <c r="B4882" t="s">
        <v>14680</v>
      </c>
      <c r="C4882" t="s">
        <v>1941</v>
      </c>
      <c r="D4882" t="s">
        <v>1940</v>
      </c>
      <c r="E4882" t="s">
        <v>14199</v>
      </c>
      <c r="F4882" t="s">
        <v>4</v>
      </c>
      <c r="G4882" s="2">
        <v>43339</v>
      </c>
      <c r="H4882" s="1">
        <v>6270</v>
      </c>
      <c r="I4882" s="1">
        <v>3135</v>
      </c>
    </row>
    <row r="4883" spans="1:9" x14ac:dyDescent="0.25">
      <c r="A4883" t="s">
        <v>14677</v>
      </c>
      <c r="B4883" t="s">
        <v>14678</v>
      </c>
      <c r="C4883" t="s">
        <v>14676</v>
      </c>
      <c r="D4883" t="s">
        <v>14675</v>
      </c>
      <c r="E4883" t="s">
        <v>14199</v>
      </c>
      <c r="F4883" t="s">
        <v>42</v>
      </c>
      <c r="G4883" s="2">
        <v>43350</v>
      </c>
      <c r="H4883" s="1">
        <v>46771</v>
      </c>
      <c r="I4883" s="1">
        <v>23385.5</v>
      </c>
    </row>
    <row r="4884" spans="1:9" x14ac:dyDescent="0.25">
      <c r="A4884" t="s">
        <v>14673</v>
      </c>
      <c r="B4884" t="s">
        <v>14674</v>
      </c>
      <c r="C4884" t="s">
        <v>3168</v>
      </c>
      <c r="D4884" t="s">
        <v>3167</v>
      </c>
      <c r="E4884" t="s">
        <v>14199</v>
      </c>
      <c r="F4884" t="s">
        <v>42</v>
      </c>
      <c r="G4884" s="2">
        <v>43350</v>
      </c>
      <c r="H4884" s="1">
        <v>15490</v>
      </c>
      <c r="I4884" s="1">
        <v>7745</v>
      </c>
    </row>
    <row r="4885" spans="1:9" x14ac:dyDescent="0.25">
      <c r="A4885" t="s">
        <v>14671</v>
      </c>
      <c r="B4885" t="s">
        <v>14672</v>
      </c>
      <c r="C4885" t="s">
        <v>14670</v>
      </c>
      <c r="D4885" t="s">
        <v>14669</v>
      </c>
      <c r="E4885" t="s">
        <v>14199</v>
      </c>
      <c r="F4885" t="s">
        <v>42</v>
      </c>
      <c r="G4885" s="2">
        <v>43381</v>
      </c>
      <c r="H4885" s="1">
        <v>939096</v>
      </c>
      <c r="I4885" s="1">
        <v>469548</v>
      </c>
    </row>
    <row r="4886" spans="1:9" x14ac:dyDescent="0.25">
      <c r="A4886" t="s">
        <v>14667</v>
      </c>
      <c r="B4886" t="s">
        <v>14668</v>
      </c>
      <c r="C4886" t="s">
        <v>14344</v>
      </c>
      <c r="D4886" t="s">
        <v>14343</v>
      </c>
      <c r="E4886" t="s">
        <v>14199</v>
      </c>
      <c r="F4886" t="s">
        <v>4</v>
      </c>
      <c r="G4886" s="2">
        <v>43370</v>
      </c>
      <c r="H4886" s="1">
        <v>4339</v>
      </c>
      <c r="I4886" s="1">
        <v>1987.18</v>
      </c>
    </row>
    <row r="4887" spans="1:9" x14ac:dyDescent="0.25">
      <c r="A4887" t="s">
        <v>14665</v>
      </c>
      <c r="B4887" t="s">
        <v>14666</v>
      </c>
      <c r="C4887" t="s">
        <v>1961</v>
      </c>
      <c r="D4887" t="s">
        <v>1960</v>
      </c>
      <c r="E4887" t="s">
        <v>14199</v>
      </c>
      <c r="F4887" t="s">
        <v>42</v>
      </c>
      <c r="G4887" s="2">
        <v>43374</v>
      </c>
      <c r="H4887" s="1">
        <v>4595</v>
      </c>
      <c r="I4887" s="1">
        <v>2297.5</v>
      </c>
    </row>
    <row r="4888" spans="1:9" x14ac:dyDescent="0.25">
      <c r="A4888" t="s">
        <v>14663</v>
      </c>
      <c r="B4888" t="s">
        <v>14664</v>
      </c>
      <c r="C4888" t="s">
        <v>14662</v>
      </c>
      <c r="D4888" t="s">
        <v>14661</v>
      </c>
      <c r="E4888" t="s">
        <v>14199</v>
      </c>
      <c r="F4888" t="s">
        <v>42</v>
      </c>
      <c r="G4888" s="2">
        <v>43374</v>
      </c>
      <c r="H4888" s="1">
        <v>5032</v>
      </c>
      <c r="I4888" s="1">
        <v>2516</v>
      </c>
    </row>
    <row r="4889" spans="1:9" x14ac:dyDescent="0.25">
      <c r="A4889" t="s">
        <v>14659</v>
      </c>
      <c r="B4889" t="s">
        <v>14660</v>
      </c>
      <c r="C4889" t="s">
        <v>14560</v>
      </c>
      <c r="D4889" t="s">
        <v>14559</v>
      </c>
      <c r="E4889" t="s">
        <v>14199</v>
      </c>
      <c r="F4889" t="s">
        <v>4</v>
      </c>
      <c r="G4889" s="2">
        <v>43389</v>
      </c>
      <c r="H4889" s="1">
        <v>24219</v>
      </c>
      <c r="I4889" s="1">
        <v>13320.45</v>
      </c>
    </row>
    <row r="4890" spans="1:9" x14ac:dyDescent="0.25">
      <c r="A4890" t="s">
        <v>14657</v>
      </c>
      <c r="B4890" t="s">
        <v>14658</v>
      </c>
      <c r="C4890" t="s">
        <v>14656</v>
      </c>
      <c r="D4890" t="s">
        <v>14655</v>
      </c>
      <c r="E4890" t="s">
        <v>14199</v>
      </c>
      <c r="F4890" t="s">
        <v>42</v>
      </c>
      <c r="G4890" s="2">
        <v>43360</v>
      </c>
      <c r="H4890" s="1">
        <v>20369</v>
      </c>
      <c r="I4890" s="1">
        <v>10184.5</v>
      </c>
    </row>
    <row r="4891" spans="1:9" x14ac:dyDescent="0.25">
      <c r="A4891" t="s">
        <v>14653</v>
      </c>
      <c r="B4891" t="s">
        <v>14654</v>
      </c>
      <c r="C4891" t="s">
        <v>10613</v>
      </c>
      <c r="D4891" t="s">
        <v>10612</v>
      </c>
      <c r="E4891" t="s">
        <v>14199</v>
      </c>
      <c r="F4891" t="s">
        <v>42</v>
      </c>
      <c r="G4891" s="2">
        <v>43343</v>
      </c>
      <c r="H4891" s="1">
        <v>1231393</v>
      </c>
      <c r="I4891" s="1">
        <v>543253.69999999995</v>
      </c>
    </row>
    <row r="4892" spans="1:9" x14ac:dyDescent="0.25">
      <c r="A4892" t="s">
        <v>14651</v>
      </c>
      <c r="B4892" t="s">
        <v>14652</v>
      </c>
      <c r="C4892" t="s">
        <v>14650</v>
      </c>
      <c r="D4892" t="s">
        <v>14649</v>
      </c>
      <c r="E4892" t="s">
        <v>14199</v>
      </c>
      <c r="F4892" t="s">
        <v>4</v>
      </c>
      <c r="G4892" s="2">
        <v>43343</v>
      </c>
      <c r="H4892" s="1">
        <v>225616</v>
      </c>
      <c r="I4892" s="1">
        <v>97429.119999999995</v>
      </c>
    </row>
    <row r="4893" spans="1:9" x14ac:dyDescent="0.25">
      <c r="A4893" t="s">
        <v>14647</v>
      </c>
      <c r="B4893" t="s">
        <v>14648</v>
      </c>
      <c r="C4893" t="s">
        <v>14646</v>
      </c>
      <c r="D4893" t="s">
        <v>14645</v>
      </c>
      <c r="E4893" t="s">
        <v>14199</v>
      </c>
      <c r="F4893" t="s">
        <v>42</v>
      </c>
      <c r="G4893" s="2">
        <v>43390</v>
      </c>
      <c r="H4893" s="1">
        <v>18259</v>
      </c>
      <c r="I4893" s="1">
        <v>9129.5</v>
      </c>
    </row>
    <row r="4894" spans="1:9" x14ac:dyDescent="0.25">
      <c r="A4894" t="s">
        <v>14643</v>
      </c>
      <c r="B4894" t="s">
        <v>14644</v>
      </c>
      <c r="C4894" t="s">
        <v>3490</v>
      </c>
      <c r="D4894" t="s">
        <v>3489</v>
      </c>
      <c r="E4894" t="s">
        <v>14199</v>
      </c>
      <c r="F4894" t="s">
        <v>42</v>
      </c>
      <c r="G4894" s="2">
        <v>43388</v>
      </c>
      <c r="H4894" s="1">
        <v>250854</v>
      </c>
      <c r="I4894" s="1">
        <v>111074.2</v>
      </c>
    </row>
    <row r="4895" spans="1:9" x14ac:dyDescent="0.25">
      <c r="A4895" t="s">
        <v>14641</v>
      </c>
      <c r="B4895" t="s">
        <v>14642</v>
      </c>
      <c r="C4895" t="s">
        <v>14640</v>
      </c>
      <c r="D4895" t="s">
        <v>14639</v>
      </c>
      <c r="E4895" t="s">
        <v>14199</v>
      </c>
      <c r="F4895" t="s">
        <v>42</v>
      </c>
      <c r="G4895" s="2">
        <v>43362</v>
      </c>
      <c r="H4895" s="1">
        <v>2747</v>
      </c>
      <c r="I4895" s="1">
        <v>1373.5</v>
      </c>
    </row>
    <row r="4896" spans="1:9" x14ac:dyDescent="0.25">
      <c r="A4896" t="s">
        <v>14637</v>
      </c>
      <c r="B4896" t="s">
        <v>14638</v>
      </c>
      <c r="C4896" t="s">
        <v>14636</v>
      </c>
      <c r="D4896" t="s">
        <v>14635</v>
      </c>
      <c r="E4896" t="s">
        <v>14199</v>
      </c>
      <c r="F4896" t="s">
        <v>1729</v>
      </c>
      <c r="G4896" s="2">
        <v>43381</v>
      </c>
      <c r="H4896" s="1">
        <v>1992</v>
      </c>
      <c r="I4896" s="1">
        <v>836.64</v>
      </c>
    </row>
    <row r="4897" spans="1:9" x14ac:dyDescent="0.25">
      <c r="A4897" t="s">
        <v>14633</v>
      </c>
      <c r="B4897" t="s">
        <v>14634</v>
      </c>
      <c r="C4897" t="s">
        <v>14632</v>
      </c>
      <c r="D4897" t="s">
        <v>14631</v>
      </c>
      <c r="E4897" t="s">
        <v>14199</v>
      </c>
      <c r="F4897" t="s">
        <v>42</v>
      </c>
      <c r="G4897" s="2">
        <v>43362</v>
      </c>
      <c r="H4897" s="1">
        <v>115703</v>
      </c>
      <c r="I4897" s="1">
        <v>56507.98</v>
      </c>
    </row>
    <row r="4898" spans="1:9" x14ac:dyDescent="0.25">
      <c r="A4898" t="s">
        <v>14629</v>
      </c>
      <c r="B4898" t="s">
        <v>14630</v>
      </c>
      <c r="C4898" t="s">
        <v>14628</v>
      </c>
      <c r="D4898" t="s">
        <v>14627</v>
      </c>
      <c r="E4898" t="s">
        <v>14199</v>
      </c>
      <c r="F4898" t="s">
        <v>42</v>
      </c>
      <c r="G4898" s="2">
        <v>43381</v>
      </c>
      <c r="H4898" s="1">
        <v>564336</v>
      </c>
      <c r="I4898" s="1">
        <v>237021.12</v>
      </c>
    </row>
    <row r="4899" spans="1:9" x14ac:dyDescent="0.25">
      <c r="A4899" t="s">
        <v>14625</v>
      </c>
      <c r="B4899" t="s">
        <v>14626</v>
      </c>
      <c r="C4899" t="s">
        <v>9386</v>
      </c>
      <c r="D4899" t="s">
        <v>9385</v>
      </c>
      <c r="E4899" t="s">
        <v>14199</v>
      </c>
      <c r="F4899" t="s">
        <v>42</v>
      </c>
      <c r="G4899" s="2">
        <v>43353</v>
      </c>
      <c r="H4899" s="1">
        <v>134067</v>
      </c>
      <c r="I4899" s="1">
        <v>59650.06</v>
      </c>
    </row>
    <row r="4900" spans="1:9" x14ac:dyDescent="0.25">
      <c r="A4900" t="s">
        <v>14623</v>
      </c>
      <c r="B4900" t="s">
        <v>14624</v>
      </c>
      <c r="C4900" t="s">
        <v>14622</v>
      </c>
      <c r="D4900" t="s">
        <v>14621</v>
      </c>
      <c r="E4900" t="s">
        <v>14199</v>
      </c>
      <c r="F4900" t="s">
        <v>4</v>
      </c>
      <c r="G4900" s="2">
        <v>43353</v>
      </c>
      <c r="H4900" s="1">
        <v>71507</v>
      </c>
      <c r="I4900" s="1">
        <v>35753.5</v>
      </c>
    </row>
    <row r="4901" spans="1:9" x14ac:dyDescent="0.25">
      <c r="A4901" t="s">
        <v>14619</v>
      </c>
      <c r="B4901" t="s">
        <v>14620</v>
      </c>
      <c r="C4901" t="s">
        <v>14618</v>
      </c>
      <c r="D4901" t="s">
        <v>14617</v>
      </c>
      <c r="E4901" t="s">
        <v>14199</v>
      </c>
      <c r="F4901" t="s">
        <v>4</v>
      </c>
      <c r="G4901" s="2">
        <v>43369</v>
      </c>
      <c r="H4901" s="1">
        <v>416831</v>
      </c>
      <c r="I4901" s="1">
        <v>181729.84</v>
      </c>
    </row>
    <row r="4902" spans="1:9" x14ac:dyDescent="0.25">
      <c r="A4902" t="s">
        <v>14615</v>
      </c>
      <c r="B4902" t="s">
        <v>14616</v>
      </c>
      <c r="C4902" t="s">
        <v>14614</v>
      </c>
      <c r="D4902" t="s">
        <v>14613</v>
      </c>
      <c r="E4902" t="s">
        <v>14199</v>
      </c>
      <c r="F4902" t="s">
        <v>4</v>
      </c>
      <c r="G4902" s="2">
        <v>43369</v>
      </c>
      <c r="H4902" s="1">
        <v>2116012</v>
      </c>
      <c r="I4902" s="1">
        <v>953173.73</v>
      </c>
    </row>
    <row r="4903" spans="1:9" x14ac:dyDescent="0.25">
      <c r="A4903" t="s">
        <v>14611</v>
      </c>
      <c r="B4903" t="s">
        <v>14612</v>
      </c>
      <c r="C4903" t="s">
        <v>14610</v>
      </c>
      <c r="D4903" t="s">
        <v>14609</v>
      </c>
      <c r="E4903" t="s">
        <v>14199</v>
      </c>
      <c r="F4903" t="s">
        <v>4</v>
      </c>
      <c r="G4903" s="2">
        <v>43353</v>
      </c>
      <c r="H4903" s="1">
        <v>353788</v>
      </c>
      <c r="I4903" s="1">
        <v>176894</v>
      </c>
    </row>
    <row r="4904" spans="1:9" x14ac:dyDescent="0.25">
      <c r="A4904" t="s">
        <v>14607</v>
      </c>
      <c r="B4904" t="s">
        <v>14608</v>
      </c>
      <c r="C4904" t="s">
        <v>5052</v>
      </c>
      <c r="D4904" t="s">
        <v>5051</v>
      </c>
      <c r="E4904" t="s">
        <v>14199</v>
      </c>
      <c r="F4904" t="s">
        <v>4</v>
      </c>
      <c r="G4904" s="2">
        <v>43353</v>
      </c>
      <c r="H4904" s="1">
        <v>1595974</v>
      </c>
      <c r="I4904" s="1">
        <v>756666.73</v>
      </c>
    </row>
    <row r="4905" spans="1:9" x14ac:dyDescent="0.25">
      <c r="A4905" t="s">
        <v>14605</v>
      </c>
      <c r="B4905" t="s">
        <v>14606</v>
      </c>
      <c r="C4905" t="s">
        <v>14601</v>
      </c>
      <c r="D4905" t="s">
        <v>14604</v>
      </c>
      <c r="E4905" t="s">
        <v>14199</v>
      </c>
      <c r="F4905" t="s">
        <v>42</v>
      </c>
      <c r="G4905" s="2">
        <v>43353</v>
      </c>
      <c r="H4905" s="1">
        <v>19871</v>
      </c>
      <c r="I4905" s="1">
        <v>8345.82</v>
      </c>
    </row>
    <row r="4906" spans="1:9" x14ac:dyDescent="0.25">
      <c r="A4906" t="s">
        <v>14602</v>
      </c>
      <c r="B4906" t="s">
        <v>14603</v>
      </c>
      <c r="C4906" t="s">
        <v>14601</v>
      </c>
      <c r="D4906" t="s">
        <v>14600</v>
      </c>
      <c r="E4906" t="s">
        <v>14199</v>
      </c>
      <c r="F4906" t="s">
        <v>42</v>
      </c>
      <c r="G4906" s="2">
        <v>43350</v>
      </c>
      <c r="H4906" s="1">
        <v>43802</v>
      </c>
      <c r="I4906" s="1">
        <v>19371.16</v>
      </c>
    </row>
    <row r="4907" spans="1:9" x14ac:dyDescent="0.25">
      <c r="A4907" t="s">
        <v>14598</v>
      </c>
      <c r="B4907" t="s">
        <v>14599</v>
      </c>
      <c r="C4907" t="s">
        <v>14597</v>
      </c>
      <c r="D4907" t="s">
        <v>14596</v>
      </c>
      <c r="E4907" t="s">
        <v>14199</v>
      </c>
      <c r="F4907" t="s">
        <v>42</v>
      </c>
      <c r="G4907" s="2">
        <v>43353</v>
      </c>
      <c r="H4907" s="1">
        <v>662581</v>
      </c>
      <c r="I4907" s="1">
        <v>296447.40999999997</v>
      </c>
    </row>
    <row r="4908" spans="1:9" x14ac:dyDescent="0.25">
      <c r="A4908" t="s">
        <v>14594</v>
      </c>
      <c r="B4908" t="s">
        <v>14595</v>
      </c>
      <c r="C4908" t="s">
        <v>8858</v>
      </c>
      <c r="D4908" t="s">
        <v>8857</v>
      </c>
      <c r="E4908" t="s">
        <v>14199</v>
      </c>
      <c r="F4908" t="s">
        <v>4</v>
      </c>
      <c r="G4908" s="2">
        <v>43377</v>
      </c>
      <c r="H4908" s="1">
        <v>625676.01</v>
      </c>
      <c r="I4908" s="1">
        <v>297399.63500000001</v>
      </c>
    </row>
    <row r="4909" spans="1:9" x14ac:dyDescent="0.25">
      <c r="A4909" t="s">
        <v>14592</v>
      </c>
      <c r="B4909" t="s">
        <v>14593</v>
      </c>
      <c r="C4909" t="s">
        <v>14591</v>
      </c>
      <c r="D4909" t="s">
        <v>14590</v>
      </c>
      <c r="E4909" t="s">
        <v>14199</v>
      </c>
      <c r="F4909" t="s">
        <v>42</v>
      </c>
      <c r="G4909" s="2">
        <v>43362</v>
      </c>
      <c r="H4909" s="1">
        <v>3770</v>
      </c>
      <c r="I4909" s="1">
        <v>1885</v>
      </c>
    </row>
    <row r="4910" spans="1:9" x14ac:dyDescent="0.25">
      <c r="A4910" t="s">
        <v>14588</v>
      </c>
      <c r="B4910" t="s">
        <v>14589</v>
      </c>
      <c r="C4910" t="s">
        <v>14587</v>
      </c>
      <c r="D4910" t="s">
        <v>14586</v>
      </c>
      <c r="E4910" t="s">
        <v>14199</v>
      </c>
      <c r="F4910" t="s">
        <v>4</v>
      </c>
      <c r="G4910" s="2">
        <v>43369</v>
      </c>
      <c r="H4910" s="1">
        <v>677923</v>
      </c>
      <c r="I4910" s="1">
        <v>338961.5</v>
      </c>
    </row>
    <row r="4911" spans="1:9" x14ac:dyDescent="0.25">
      <c r="A4911" t="s">
        <v>14584</v>
      </c>
      <c r="B4911" t="s">
        <v>14585</v>
      </c>
      <c r="C4911" t="s">
        <v>12655</v>
      </c>
      <c r="D4911" t="s">
        <v>12654</v>
      </c>
      <c r="E4911" t="s">
        <v>14199</v>
      </c>
      <c r="F4911" t="s">
        <v>4</v>
      </c>
      <c r="G4911" s="2">
        <v>43384</v>
      </c>
      <c r="H4911" s="1">
        <v>66357</v>
      </c>
      <c r="I4911" s="1">
        <v>33178.5</v>
      </c>
    </row>
    <row r="4912" spans="1:9" x14ac:dyDescent="0.25">
      <c r="A4912" t="s">
        <v>14582</v>
      </c>
      <c r="B4912" t="s">
        <v>14583</v>
      </c>
      <c r="C4912" t="s">
        <v>14581</v>
      </c>
      <c r="D4912" t="s">
        <v>14580</v>
      </c>
      <c r="E4912" t="s">
        <v>14199</v>
      </c>
      <c r="F4912" t="s">
        <v>42</v>
      </c>
      <c r="G4912" s="2">
        <v>43375</v>
      </c>
      <c r="H4912" s="1">
        <v>43417</v>
      </c>
      <c r="I4912" s="1">
        <v>21708.5</v>
      </c>
    </row>
    <row r="4913" spans="1:9" x14ac:dyDescent="0.25">
      <c r="A4913" t="s">
        <v>14578</v>
      </c>
      <c r="B4913" t="s">
        <v>14579</v>
      </c>
      <c r="C4913" t="s">
        <v>14577</v>
      </c>
      <c r="D4913" t="s">
        <v>14576</v>
      </c>
      <c r="E4913" t="s">
        <v>14199</v>
      </c>
      <c r="F4913" t="s">
        <v>42</v>
      </c>
      <c r="G4913" s="2">
        <v>43343</v>
      </c>
      <c r="H4913" s="1">
        <v>15029</v>
      </c>
      <c r="I4913" s="1">
        <v>7822.65</v>
      </c>
    </row>
    <row r="4914" spans="1:9" x14ac:dyDescent="0.25">
      <c r="A4914" t="s">
        <v>14574</v>
      </c>
      <c r="B4914" t="s">
        <v>14575</v>
      </c>
      <c r="C4914" t="s">
        <v>107</v>
      </c>
      <c r="D4914" t="s">
        <v>106</v>
      </c>
      <c r="E4914" t="s">
        <v>14199</v>
      </c>
      <c r="F4914" t="s">
        <v>4</v>
      </c>
      <c r="G4914" s="2">
        <v>43360</v>
      </c>
      <c r="H4914" s="1">
        <v>1779156</v>
      </c>
      <c r="I4914" s="1">
        <v>802547.85</v>
      </c>
    </row>
    <row r="4915" spans="1:9" x14ac:dyDescent="0.25">
      <c r="A4915" t="s">
        <v>14572</v>
      </c>
      <c r="B4915" t="s">
        <v>14573</v>
      </c>
      <c r="C4915" t="s">
        <v>4609</v>
      </c>
      <c r="D4915" t="s">
        <v>14571</v>
      </c>
      <c r="E4915" t="s">
        <v>14199</v>
      </c>
      <c r="F4915" t="s">
        <v>42</v>
      </c>
      <c r="G4915" s="2">
        <v>43353</v>
      </c>
      <c r="H4915" s="1">
        <v>9506</v>
      </c>
      <c r="I4915" s="1">
        <v>4753</v>
      </c>
    </row>
    <row r="4916" spans="1:9" x14ac:dyDescent="0.25">
      <c r="A4916" t="s">
        <v>14569</v>
      </c>
      <c r="B4916" t="s">
        <v>14570</v>
      </c>
      <c r="C4916" t="s">
        <v>14568</v>
      </c>
      <c r="D4916" t="s">
        <v>14567</v>
      </c>
      <c r="E4916" t="s">
        <v>14199</v>
      </c>
      <c r="F4916" t="s">
        <v>42</v>
      </c>
      <c r="G4916" s="2">
        <v>43375</v>
      </c>
      <c r="H4916" s="1">
        <v>19598</v>
      </c>
      <c r="I4916" s="1">
        <v>9799</v>
      </c>
    </row>
    <row r="4917" spans="1:9" x14ac:dyDescent="0.25">
      <c r="A4917" t="s">
        <v>14565</v>
      </c>
      <c r="B4917" t="s">
        <v>14566</v>
      </c>
      <c r="C4917" t="s">
        <v>14564</v>
      </c>
      <c r="D4917" t="s">
        <v>14563</v>
      </c>
      <c r="E4917" t="s">
        <v>14199</v>
      </c>
      <c r="F4917" t="s">
        <v>42</v>
      </c>
      <c r="G4917" s="2">
        <v>43369</v>
      </c>
      <c r="H4917" s="1">
        <v>53731</v>
      </c>
      <c r="I4917" s="1">
        <v>23286.62</v>
      </c>
    </row>
    <row r="4918" spans="1:9" x14ac:dyDescent="0.25">
      <c r="A4918" t="s">
        <v>14561</v>
      </c>
      <c r="B4918" t="s">
        <v>14562</v>
      </c>
      <c r="C4918" t="s">
        <v>14560</v>
      </c>
      <c r="D4918" t="s">
        <v>14559</v>
      </c>
      <c r="E4918" t="s">
        <v>14199</v>
      </c>
      <c r="F4918" t="s">
        <v>42</v>
      </c>
      <c r="G4918" s="2">
        <v>43173</v>
      </c>
      <c r="H4918" s="1">
        <v>24218</v>
      </c>
      <c r="I4918" s="1">
        <v>12109</v>
      </c>
    </row>
    <row r="4919" spans="1:9" x14ac:dyDescent="0.25">
      <c r="A4919" t="s">
        <v>14557</v>
      </c>
      <c r="B4919" t="s">
        <v>14558</v>
      </c>
      <c r="C4919" t="s">
        <v>14556</v>
      </c>
      <c r="D4919" t="s">
        <v>14555</v>
      </c>
      <c r="E4919" t="s">
        <v>14199</v>
      </c>
      <c r="F4919" t="s">
        <v>4</v>
      </c>
      <c r="G4919" s="2">
        <v>43367</v>
      </c>
      <c r="H4919" s="1">
        <v>761569</v>
      </c>
      <c r="I4919" s="1">
        <v>358210.51</v>
      </c>
    </row>
    <row r="4920" spans="1:9" x14ac:dyDescent="0.25">
      <c r="A4920" t="s">
        <v>14553</v>
      </c>
      <c r="B4920" t="s">
        <v>14554</v>
      </c>
      <c r="C4920" t="s">
        <v>14552</v>
      </c>
      <c r="D4920" t="s">
        <v>14551</v>
      </c>
      <c r="E4920" t="s">
        <v>14199</v>
      </c>
      <c r="F4920" t="s">
        <v>42</v>
      </c>
      <c r="G4920" s="2">
        <v>43367</v>
      </c>
      <c r="H4920" s="1">
        <v>123501</v>
      </c>
      <c r="I4920" s="1">
        <v>55831.02</v>
      </c>
    </row>
    <row r="4921" spans="1:9" x14ac:dyDescent="0.25">
      <c r="A4921" t="s">
        <v>14549</v>
      </c>
      <c r="B4921" t="s">
        <v>14550</v>
      </c>
      <c r="C4921" t="s">
        <v>10472</v>
      </c>
      <c r="D4921" t="s">
        <v>10471</v>
      </c>
      <c r="E4921" t="s">
        <v>14199</v>
      </c>
      <c r="F4921" t="s">
        <v>42</v>
      </c>
      <c r="G4921" s="2">
        <v>43364</v>
      </c>
      <c r="H4921" s="1">
        <v>825856</v>
      </c>
      <c r="I4921" s="1">
        <v>366854.81</v>
      </c>
    </row>
    <row r="4922" spans="1:9" x14ac:dyDescent="0.25">
      <c r="A4922" t="s">
        <v>14547</v>
      </c>
      <c r="B4922" t="s">
        <v>14548</v>
      </c>
      <c r="C4922" t="s">
        <v>14546</v>
      </c>
      <c r="D4922" t="s">
        <v>14545</v>
      </c>
      <c r="E4922" t="s">
        <v>14199</v>
      </c>
      <c r="F4922" t="s">
        <v>42</v>
      </c>
      <c r="G4922" s="2">
        <v>43364</v>
      </c>
      <c r="H4922" s="1">
        <v>389171</v>
      </c>
      <c r="I4922" s="1">
        <v>174239.35</v>
      </c>
    </row>
    <row r="4923" spans="1:9" x14ac:dyDescent="0.25">
      <c r="A4923" t="s">
        <v>14543</v>
      </c>
      <c r="B4923" t="s">
        <v>14544</v>
      </c>
      <c r="C4923" t="s">
        <v>14542</v>
      </c>
      <c r="D4923" t="s">
        <v>14541</v>
      </c>
      <c r="E4923" t="s">
        <v>14199</v>
      </c>
      <c r="F4923" t="s">
        <v>42</v>
      </c>
      <c r="G4923" s="2">
        <v>43364</v>
      </c>
      <c r="H4923" s="1">
        <v>294499</v>
      </c>
      <c r="I4923" s="1">
        <v>130325.82</v>
      </c>
    </row>
    <row r="4924" spans="1:9" x14ac:dyDescent="0.25">
      <c r="A4924" t="s">
        <v>14539</v>
      </c>
      <c r="B4924" t="s">
        <v>14540</v>
      </c>
      <c r="C4924" t="s">
        <v>14538</v>
      </c>
      <c r="D4924" t="s">
        <v>14537</v>
      </c>
      <c r="E4924" t="s">
        <v>14199</v>
      </c>
      <c r="F4924" t="s">
        <v>42</v>
      </c>
      <c r="G4924" s="2">
        <v>43364</v>
      </c>
      <c r="H4924" s="1">
        <v>497686</v>
      </c>
      <c r="I4924" s="1">
        <v>224979.18</v>
      </c>
    </row>
    <row r="4925" spans="1:9" x14ac:dyDescent="0.25">
      <c r="A4925" t="s">
        <v>14535</v>
      </c>
      <c r="B4925" t="s">
        <v>14536</v>
      </c>
      <c r="C4925" t="s">
        <v>14534</v>
      </c>
      <c r="D4925" t="s">
        <v>14533</v>
      </c>
      <c r="E4925" t="s">
        <v>14199</v>
      </c>
      <c r="F4925" t="s">
        <v>42</v>
      </c>
      <c r="G4925" s="2">
        <v>43364</v>
      </c>
      <c r="H4925" s="1">
        <v>1870958</v>
      </c>
      <c r="I4925" s="1">
        <v>872789.34</v>
      </c>
    </row>
    <row r="4926" spans="1:9" x14ac:dyDescent="0.25">
      <c r="A4926" t="s">
        <v>14531</v>
      </c>
      <c r="B4926" t="s">
        <v>14532</v>
      </c>
      <c r="C4926" t="s">
        <v>14530</v>
      </c>
      <c r="D4926" t="s">
        <v>14529</v>
      </c>
      <c r="E4926" t="s">
        <v>14199</v>
      </c>
      <c r="F4926" t="s">
        <v>42</v>
      </c>
      <c r="G4926" s="2">
        <v>43343</v>
      </c>
      <c r="H4926" s="1">
        <v>27979</v>
      </c>
      <c r="I4926" s="1">
        <v>15388.45</v>
      </c>
    </row>
    <row r="4927" spans="1:9" x14ac:dyDescent="0.25">
      <c r="A4927" t="s">
        <v>14527</v>
      </c>
      <c r="B4927" t="s">
        <v>14528</v>
      </c>
      <c r="C4927" t="s">
        <v>14526</v>
      </c>
      <c r="D4927" t="s">
        <v>14525</v>
      </c>
      <c r="E4927" t="s">
        <v>14199</v>
      </c>
      <c r="F4927" t="s">
        <v>42</v>
      </c>
      <c r="G4927" s="2">
        <v>43343</v>
      </c>
      <c r="H4927" s="1">
        <v>23080</v>
      </c>
      <c r="I4927" s="1">
        <v>12694</v>
      </c>
    </row>
    <row r="4928" spans="1:9" x14ac:dyDescent="0.25">
      <c r="A4928" t="s">
        <v>14523</v>
      </c>
      <c r="B4928" t="s">
        <v>14524</v>
      </c>
      <c r="C4928" t="s">
        <v>10064</v>
      </c>
      <c r="D4928" t="s">
        <v>10063</v>
      </c>
      <c r="E4928" t="s">
        <v>14199</v>
      </c>
      <c r="F4928" t="s">
        <v>42</v>
      </c>
      <c r="G4928" s="2">
        <v>43361</v>
      </c>
      <c r="H4928" s="1">
        <v>39433</v>
      </c>
      <c r="I4928" s="1">
        <v>19716.5</v>
      </c>
    </row>
    <row r="4929" spans="1:9" x14ac:dyDescent="0.25">
      <c r="A4929" t="s">
        <v>14521</v>
      </c>
      <c r="B4929" t="s">
        <v>14522</v>
      </c>
      <c r="C4929" t="s">
        <v>14520</v>
      </c>
      <c r="D4929" t="s">
        <v>14519</v>
      </c>
      <c r="E4929" t="s">
        <v>14199</v>
      </c>
      <c r="F4929" t="s">
        <v>42</v>
      </c>
      <c r="G4929" s="2">
        <v>43346</v>
      </c>
      <c r="H4929" s="1">
        <v>7989</v>
      </c>
      <c r="I4929" s="1">
        <v>3994.5</v>
      </c>
    </row>
    <row r="4930" spans="1:9" x14ac:dyDescent="0.25">
      <c r="A4930" t="s">
        <v>14517</v>
      </c>
      <c r="B4930" t="s">
        <v>14518</v>
      </c>
      <c r="C4930" t="s">
        <v>4946</v>
      </c>
      <c r="D4930" t="s">
        <v>4945</v>
      </c>
      <c r="E4930" t="s">
        <v>14199</v>
      </c>
      <c r="F4930" t="s">
        <v>42</v>
      </c>
      <c r="G4930" s="2">
        <v>43346</v>
      </c>
      <c r="H4930" s="1">
        <v>2921084</v>
      </c>
      <c r="I4930" s="1">
        <v>1239468.8799999999</v>
      </c>
    </row>
    <row r="4931" spans="1:9" x14ac:dyDescent="0.25">
      <c r="A4931" t="s">
        <v>14515</v>
      </c>
      <c r="B4931" t="s">
        <v>14516</v>
      </c>
      <c r="C4931" t="s">
        <v>6817</v>
      </c>
      <c r="D4931" t="s">
        <v>6816</v>
      </c>
      <c r="E4931" t="s">
        <v>14199</v>
      </c>
      <c r="F4931" t="s">
        <v>42</v>
      </c>
      <c r="G4931" s="2">
        <v>43346</v>
      </c>
      <c r="H4931" s="1">
        <v>972789</v>
      </c>
      <c r="I4931" s="1">
        <v>457035.27</v>
      </c>
    </row>
    <row r="4932" spans="1:9" x14ac:dyDescent="0.25">
      <c r="A4932" t="s">
        <v>14513</v>
      </c>
      <c r="B4932" t="s">
        <v>14514</v>
      </c>
      <c r="C4932" t="s">
        <v>7063</v>
      </c>
      <c r="D4932" t="s">
        <v>7062</v>
      </c>
      <c r="E4932" t="s">
        <v>14199</v>
      </c>
      <c r="F4932" t="s">
        <v>42</v>
      </c>
      <c r="G4932" s="2">
        <v>43347</v>
      </c>
      <c r="H4932" s="1">
        <v>731028</v>
      </c>
      <c r="I4932" s="1">
        <v>321687.2</v>
      </c>
    </row>
    <row r="4933" spans="1:9" x14ac:dyDescent="0.25">
      <c r="A4933" t="s">
        <v>14511</v>
      </c>
      <c r="B4933" t="s">
        <v>14512</v>
      </c>
      <c r="C4933" t="s">
        <v>14510</v>
      </c>
      <c r="D4933" t="s">
        <v>14509</v>
      </c>
      <c r="E4933" t="s">
        <v>14199</v>
      </c>
      <c r="F4933" t="s">
        <v>42</v>
      </c>
      <c r="G4933" s="2">
        <v>43439</v>
      </c>
      <c r="H4933" s="1">
        <v>40346</v>
      </c>
      <c r="I4933" s="1">
        <v>18990.36</v>
      </c>
    </row>
    <row r="4934" spans="1:9" x14ac:dyDescent="0.25">
      <c r="A4934" t="s">
        <v>14507</v>
      </c>
      <c r="B4934" t="s">
        <v>14508</v>
      </c>
      <c r="C4934" t="s">
        <v>5384</v>
      </c>
      <c r="D4934" t="s">
        <v>5383</v>
      </c>
      <c r="E4934" t="s">
        <v>14199</v>
      </c>
      <c r="F4934" t="s">
        <v>42</v>
      </c>
      <c r="G4934" s="2">
        <v>43363</v>
      </c>
      <c r="H4934" s="1">
        <v>118478</v>
      </c>
      <c r="I4934" s="1">
        <v>56320.92</v>
      </c>
    </row>
    <row r="4935" spans="1:9" x14ac:dyDescent="0.25">
      <c r="A4935" t="s">
        <v>14505</v>
      </c>
      <c r="B4935" t="s">
        <v>14506</v>
      </c>
      <c r="C4935" t="s">
        <v>4709</v>
      </c>
      <c r="D4935" t="s">
        <v>4708</v>
      </c>
      <c r="E4935" t="s">
        <v>14199</v>
      </c>
      <c r="F4935" t="s">
        <v>42</v>
      </c>
      <c r="G4935" s="2">
        <v>43339</v>
      </c>
      <c r="H4935" s="1">
        <v>293642</v>
      </c>
      <c r="I4935" s="1">
        <v>128673.4</v>
      </c>
    </row>
    <row r="4936" spans="1:9" x14ac:dyDescent="0.25">
      <c r="A4936" t="s">
        <v>14503</v>
      </c>
      <c r="B4936" t="s">
        <v>14504</v>
      </c>
      <c r="C4936" t="s">
        <v>14502</v>
      </c>
      <c r="D4936" t="s">
        <v>14501</v>
      </c>
      <c r="E4936" t="s">
        <v>14199</v>
      </c>
      <c r="F4936" t="s">
        <v>42</v>
      </c>
      <c r="G4936" s="2">
        <v>43378</v>
      </c>
      <c r="H4936" s="1">
        <v>7232</v>
      </c>
      <c r="I4936" s="1">
        <v>3616</v>
      </c>
    </row>
    <row r="4937" spans="1:9" x14ac:dyDescent="0.25">
      <c r="A4937" t="s">
        <v>14499</v>
      </c>
      <c r="B4937" t="s">
        <v>14500</v>
      </c>
      <c r="C4937" t="s">
        <v>14498</v>
      </c>
      <c r="D4937" t="s">
        <v>14497</v>
      </c>
      <c r="E4937" t="s">
        <v>14199</v>
      </c>
      <c r="F4937" t="s">
        <v>42</v>
      </c>
      <c r="G4937" s="2">
        <v>43378</v>
      </c>
      <c r="H4937" s="1">
        <v>57275</v>
      </c>
      <c r="I4937" s="1">
        <v>28637.5</v>
      </c>
    </row>
    <row r="4938" spans="1:9" x14ac:dyDescent="0.25">
      <c r="A4938" t="s">
        <v>14495</v>
      </c>
      <c r="B4938" t="s">
        <v>14496</v>
      </c>
      <c r="C4938" t="s">
        <v>9238</v>
      </c>
      <c r="D4938" t="s">
        <v>9237</v>
      </c>
      <c r="E4938" t="s">
        <v>14199</v>
      </c>
      <c r="F4938" t="s">
        <v>42</v>
      </c>
      <c r="G4938" s="2">
        <v>43364</v>
      </c>
      <c r="H4938" s="1">
        <v>125896</v>
      </c>
      <c r="I4938" s="1">
        <v>63320.15</v>
      </c>
    </row>
    <row r="4939" spans="1:9" x14ac:dyDescent="0.25">
      <c r="A4939" t="s">
        <v>14493</v>
      </c>
      <c r="B4939" t="s">
        <v>14494</v>
      </c>
      <c r="C4939" t="s">
        <v>14492</v>
      </c>
      <c r="D4939" t="s">
        <v>14491</v>
      </c>
      <c r="E4939" t="s">
        <v>14199</v>
      </c>
      <c r="F4939" t="s">
        <v>42</v>
      </c>
      <c r="G4939" s="2">
        <v>43364</v>
      </c>
      <c r="H4939" s="1">
        <v>9931</v>
      </c>
      <c r="I4939" s="1">
        <v>4965.5</v>
      </c>
    </row>
    <row r="4940" spans="1:9" x14ac:dyDescent="0.25">
      <c r="A4940" t="s">
        <v>14489</v>
      </c>
      <c r="B4940" t="s">
        <v>14490</v>
      </c>
      <c r="C4940" t="s">
        <v>14488</v>
      </c>
      <c r="D4940" t="s">
        <v>14487</v>
      </c>
      <c r="E4940" t="s">
        <v>14199</v>
      </c>
      <c r="F4940" t="s">
        <v>42</v>
      </c>
      <c r="G4940" s="2">
        <v>43364</v>
      </c>
      <c r="H4940" s="1">
        <v>38849</v>
      </c>
      <c r="I4940" s="1">
        <v>19424.5</v>
      </c>
    </row>
    <row r="4941" spans="1:9" x14ac:dyDescent="0.25">
      <c r="A4941" t="s">
        <v>14485</v>
      </c>
      <c r="B4941" t="s">
        <v>14486</v>
      </c>
      <c r="C4941" t="s">
        <v>14484</v>
      </c>
      <c r="D4941" t="s">
        <v>14483</v>
      </c>
      <c r="E4941" t="s">
        <v>14199</v>
      </c>
      <c r="F4941" t="s">
        <v>42</v>
      </c>
      <c r="G4941" s="2">
        <v>43364</v>
      </c>
      <c r="H4941" s="1">
        <v>42133</v>
      </c>
      <c r="I4941" s="1">
        <v>21066.5</v>
      </c>
    </row>
    <row r="4942" spans="1:9" x14ac:dyDescent="0.25">
      <c r="A4942" t="s">
        <v>14481</v>
      </c>
      <c r="B4942" t="s">
        <v>14482</v>
      </c>
      <c r="C4942" t="s">
        <v>14480</v>
      </c>
      <c r="D4942" t="s">
        <v>14479</v>
      </c>
      <c r="E4942" t="s">
        <v>14199</v>
      </c>
      <c r="F4942" t="s">
        <v>42</v>
      </c>
      <c r="G4942" s="2">
        <v>43339</v>
      </c>
      <c r="H4942" s="1">
        <v>111758</v>
      </c>
      <c r="I4942" s="1">
        <v>55879</v>
      </c>
    </row>
    <row r="4943" spans="1:9" x14ac:dyDescent="0.25">
      <c r="A4943" t="s">
        <v>14477</v>
      </c>
      <c r="B4943" t="s">
        <v>14478</v>
      </c>
      <c r="C4943" t="s">
        <v>14476</v>
      </c>
      <c r="D4943" t="s">
        <v>14475</v>
      </c>
      <c r="E4943" t="s">
        <v>14199</v>
      </c>
      <c r="F4943" t="s">
        <v>42</v>
      </c>
      <c r="G4943" s="2">
        <v>43369</v>
      </c>
      <c r="H4943" s="1">
        <v>18388</v>
      </c>
      <c r="I4943" s="1">
        <v>9194</v>
      </c>
    </row>
    <row r="4944" spans="1:9" x14ac:dyDescent="0.25">
      <c r="A4944" t="s">
        <v>14473</v>
      </c>
      <c r="B4944" t="s">
        <v>14474</v>
      </c>
      <c r="C4944" t="s">
        <v>14472</v>
      </c>
      <c r="D4944" t="s">
        <v>14471</v>
      </c>
      <c r="E4944" t="s">
        <v>14199</v>
      </c>
      <c r="F4944" t="s">
        <v>42</v>
      </c>
      <c r="G4944" s="2">
        <v>43368</v>
      </c>
      <c r="H4944" s="1">
        <v>67897</v>
      </c>
      <c r="I4944" s="1">
        <v>29333.86</v>
      </c>
    </row>
    <row r="4945" spans="1:9" x14ac:dyDescent="0.25">
      <c r="A4945" t="s">
        <v>14469</v>
      </c>
      <c r="B4945" t="s">
        <v>14470</v>
      </c>
      <c r="C4945" t="s">
        <v>14468</v>
      </c>
      <c r="D4945" t="s">
        <v>14467</v>
      </c>
      <c r="E4945" t="s">
        <v>14199</v>
      </c>
      <c r="F4945" t="s">
        <v>42</v>
      </c>
      <c r="G4945" s="2">
        <v>43367</v>
      </c>
      <c r="H4945" s="1">
        <v>23545</v>
      </c>
      <c r="I4945" s="1">
        <v>11772.5</v>
      </c>
    </row>
    <row r="4946" spans="1:9" x14ac:dyDescent="0.25">
      <c r="A4946" t="s">
        <v>14465</v>
      </c>
      <c r="B4946" t="s">
        <v>14466</v>
      </c>
      <c r="C4946" t="s">
        <v>4503</v>
      </c>
      <c r="D4946" t="s">
        <v>4502</v>
      </c>
      <c r="E4946" t="s">
        <v>14199</v>
      </c>
      <c r="F4946" t="s">
        <v>42</v>
      </c>
      <c r="G4946" s="2">
        <v>43346</v>
      </c>
      <c r="H4946" s="1">
        <v>350465</v>
      </c>
      <c r="I4946" s="1">
        <v>161018.98000000001</v>
      </c>
    </row>
    <row r="4947" spans="1:9" x14ac:dyDescent="0.25">
      <c r="A4947" t="s">
        <v>14463</v>
      </c>
      <c r="B4947" t="s">
        <v>14464</v>
      </c>
      <c r="C4947" t="s">
        <v>6851</v>
      </c>
      <c r="D4947" t="s">
        <v>6850</v>
      </c>
      <c r="E4947" t="s">
        <v>14199</v>
      </c>
      <c r="F4947" t="s">
        <v>4</v>
      </c>
      <c r="G4947" s="2">
        <v>43353</v>
      </c>
      <c r="H4947" s="1">
        <v>457585</v>
      </c>
      <c r="I4947" s="1">
        <v>199951.56</v>
      </c>
    </row>
    <row r="4948" spans="1:9" x14ac:dyDescent="0.25">
      <c r="A4948" t="s">
        <v>14461</v>
      </c>
      <c r="B4948" t="s">
        <v>14462</v>
      </c>
      <c r="C4948" t="s">
        <v>14460</v>
      </c>
      <c r="D4948" t="s">
        <v>14459</v>
      </c>
      <c r="E4948" t="s">
        <v>14199</v>
      </c>
      <c r="F4948" t="s">
        <v>42</v>
      </c>
      <c r="G4948" s="2">
        <v>43343</v>
      </c>
      <c r="H4948" s="1">
        <v>158408</v>
      </c>
      <c r="I4948" s="1">
        <v>79204</v>
      </c>
    </row>
    <row r="4949" spans="1:9" x14ac:dyDescent="0.25">
      <c r="A4949" t="s">
        <v>14457</v>
      </c>
      <c r="B4949" t="s">
        <v>14458</v>
      </c>
      <c r="C4949" t="s">
        <v>14456</v>
      </c>
      <c r="D4949" t="s">
        <v>14455</v>
      </c>
      <c r="E4949" t="s">
        <v>14199</v>
      </c>
      <c r="F4949" t="s">
        <v>42</v>
      </c>
      <c r="G4949" s="2">
        <v>43370</v>
      </c>
      <c r="H4949" s="1">
        <v>100840</v>
      </c>
      <c r="I4949" s="1">
        <v>50420</v>
      </c>
    </row>
    <row r="4950" spans="1:9" x14ac:dyDescent="0.25">
      <c r="A4950" t="s">
        <v>14453</v>
      </c>
      <c r="B4950" t="s">
        <v>14454</v>
      </c>
      <c r="C4950" t="s">
        <v>7067</v>
      </c>
      <c r="D4950" t="s">
        <v>7066</v>
      </c>
      <c r="E4950" t="s">
        <v>14199</v>
      </c>
      <c r="F4950" t="s">
        <v>42</v>
      </c>
      <c r="G4950" s="2">
        <v>43410</v>
      </c>
      <c r="H4950" s="1">
        <v>80598</v>
      </c>
      <c r="I4950" s="1">
        <v>40299</v>
      </c>
    </row>
    <row r="4951" spans="1:9" x14ac:dyDescent="0.25">
      <c r="A4951" t="s">
        <v>14451</v>
      </c>
      <c r="B4951" t="s">
        <v>14452</v>
      </c>
      <c r="C4951" t="s">
        <v>3551</v>
      </c>
      <c r="D4951" t="s">
        <v>3550</v>
      </c>
      <c r="E4951" t="s">
        <v>14199</v>
      </c>
      <c r="F4951" t="s">
        <v>42</v>
      </c>
      <c r="G4951" s="2">
        <v>43349</v>
      </c>
      <c r="H4951" s="1">
        <v>5379070</v>
      </c>
      <c r="I4951" s="1">
        <v>2958488.5</v>
      </c>
    </row>
    <row r="4952" spans="1:9" x14ac:dyDescent="0.25">
      <c r="A4952" t="s">
        <v>14449</v>
      </c>
      <c r="B4952" t="s">
        <v>14450</v>
      </c>
      <c r="C4952" t="s">
        <v>14448</v>
      </c>
      <c r="D4952" t="s">
        <v>14447</v>
      </c>
      <c r="E4952" t="s">
        <v>14199</v>
      </c>
      <c r="F4952" t="s">
        <v>4</v>
      </c>
      <c r="G4952" s="2">
        <v>43384</v>
      </c>
      <c r="H4952" s="1">
        <v>1779</v>
      </c>
      <c r="I4952" s="1">
        <v>1162.5</v>
      </c>
    </row>
    <row r="4953" spans="1:9" x14ac:dyDescent="0.25">
      <c r="A4953" t="s">
        <v>14445</v>
      </c>
      <c r="B4953" t="s">
        <v>14446</v>
      </c>
      <c r="C4953" t="s">
        <v>14444</v>
      </c>
      <c r="D4953" t="s">
        <v>14443</v>
      </c>
      <c r="E4953" t="s">
        <v>14199</v>
      </c>
      <c r="F4953" t="s">
        <v>42</v>
      </c>
      <c r="G4953" s="2">
        <v>43343</v>
      </c>
      <c r="H4953" s="1">
        <v>36375</v>
      </c>
      <c r="I4953" s="1">
        <v>18187.5</v>
      </c>
    </row>
    <row r="4954" spans="1:9" x14ac:dyDescent="0.25">
      <c r="A4954" t="s">
        <v>14441</v>
      </c>
      <c r="B4954" t="s">
        <v>14442</v>
      </c>
      <c r="C4954" t="s">
        <v>14440</v>
      </c>
      <c r="D4954" t="s">
        <v>14439</v>
      </c>
      <c r="E4954" t="s">
        <v>14199</v>
      </c>
      <c r="F4954" t="s">
        <v>42</v>
      </c>
      <c r="G4954" s="2">
        <v>43343</v>
      </c>
      <c r="H4954" s="1">
        <v>44954</v>
      </c>
      <c r="I4954" s="1">
        <v>22477</v>
      </c>
    </row>
    <row r="4955" spans="1:9" x14ac:dyDescent="0.25">
      <c r="A4955" t="s">
        <v>14437</v>
      </c>
      <c r="B4955" t="s">
        <v>14438</v>
      </c>
      <c r="C4955" t="s">
        <v>14436</v>
      </c>
      <c r="D4955" t="s">
        <v>14435</v>
      </c>
      <c r="E4955" t="s">
        <v>14199</v>
      </c>
      <c r="F4955" t="s">
        <v>42</v>
      </c>
      <c r="G4955" s="2">
        <v>43353</v>
      </c>
      <c r="H4955" s="1">
        <v>222496</v>
      </c>
      <c r="I4955" s="1">
        <v>96498.4</v>
      </c>
    </row>
    <row r="4956" spans="1:9" x14ac:dyDescent="0.25">
      <c r="A4956" t="s">
        <v>14433</v>
      </c>
      <c r="B4956" t="s">
        <v>14434</v>
      </c>
      <c r="C4956" t="s">
        <v>10082</v>
      </c>
      <c r="D4956" t="s">
        <v>10081</v>
      </c>
      <c r="E4956" t="s">
        <v>14199</v>
      </c>
      <c r="F4956" t="s">
        <v>42</v>
      </c>
      <c r="G4956" s="2">
        <v>43361</v>
      </c>
      <c r="H4956" s="1">
        <v>363000</v>
      </c>
      <c r="I4956" s="1">
        <v>160588.57999999999</v>
      </c>
    </row>
    <row r="4957" spans="1:9" x14ac:dyDescent="0.25">
      <c r="A4957" t="s">
        <v>14431</v>
      </c>
      <c r="B4957" t="s">
        <v>14432</v>
      </c>
      <c r="C4957" t="s">
        <v>14430</v>
      </c>
      <c r="D4957" t="s">
        <v>14429</v>
      </c>
      <c r="E4957" t="s">
        <v>14199</v>
      </c>
      <c r="F4957" t="s">
        <v>42</v>
      </c>
      <c r="G4957" s="2">
        <v>43350</v>
      </c>
      <c r="H4957" s="1">
        <v>1110338</v>
      </c>
      <c r="I4957" s="1">
        <v>488802.68</v>
      </c>
    </row>
    <row r="4958" spans="1:9" x14ac:dyDescent="0.25">
      <c r="A4958" t="s">
        <v>14427</v>
      </c>
      <c r="B4958" t="s">
        <v>14428</v>
      </c>
      <c r="C4958" t="s">
        <v>10300</v>
      </c>
      <c r="D4958" t="s">
        <v>10299</v>
      </c>
      <c r="E4958" t="s">
        <v>14199</v>
      </c>
      <c r="F4958" t="s">
        <v>42</v>
      </c>
      <c r="G4958" s="2">
        <v>43350</v>
      </c>
      <c r="H4958" s="1">
        <v>93064</v>
      </c>
      <c r="I4958" s="1">
        <v>46532</v>
      </c>
    </row>
    <row r="4959" spans="1:9" x14ac:dyDescent="0.25">
      <c r="A4959" t="s">
        <v>14425</v>
      </c>
      <c r="B4959" t="s">
        <v>14426</v>
      </c>
      <c r="C4959" t="s">
        <v>14424</v>
      </c>
      <c r="D4959" t="s">
        <v>14423</v>
      </c>
      <c r="E4959" t="s">
        <v>14199</v>
      </c>
      <c r="F4959" t="s">
        <v>4</v>
      </c>
      <c r="G4959" s="2">
        <v>43410</v>
      </c>
      <c r="H4959" s="1">
        <v>171550</v>
      </c>
      <c r="I4959" s="1">
        <v>72051</v>
      </c>
    </row>
    <row r="4960" spans="1:9" x14ac:dyDescent="0.25">
      <c r="A4960" t="s">
        <v>14421</v>
      </c>
      <c r="B4960" t="s">
        <v>14422</v>
      </c>
      <c r="C4960" t="s">
        <v>14420</v>
      </c>
      <c r="D4960" t="s">
        <v>14419</v>
      </c>
      <c r="E4960" t="s">
        <v>14199</v>
      </c>
      <c r="F4960" t="s">
        <v>42</v>
      </c>
      <c r="G4960" s="2">
        <v>43349</v>
      </c>
      <c r="H4960" s="1">
        <v>92639</v>
      </c>
      <c r="I4960" s="1">
        <v>44896.46</v>
      </c>
    </row>
    <row r="4961" spans="1:9" x14ac:dyDescent="0.25">
      <c r="A4961" t="s">
        <v>14417</v>
      </c>
      <c r="B4961" t="s">
        <v>14418</v>
      </c>
      <c r="C4961" t="s">
        <v>14416</v>
      </c>
      <c r="D4961" t="s">
        <v>14415</v>
      </c>
      <c r="E4961" t="s">
        <v>14199</v>
      </c>
      <c r="F4961" t="s">
        <v>42</v>
      </c>
      <c r="G4961" s="2">
        <v>43410</v>
      </c>
      <c r="H4961" s="1">
        <v>71731</v>
      </c>
      <c r="I4961" s="1">
        <v>35865.5</v>
      </c>
    </row>
    <row r="4962" spans="1:9" x14ac:dyDescent="0.25">
      <c r="A4962" t="s">
        <v>14413</v>
      </c>
      <c r="B4962" t="s">
        <v>14414</v>
      </c>
      <c r="C4962" t="s">
        <v>14412</v>
      </c>
      <c r="D4962" t="s">
        <v>14411</v>
      </c>
      <c r="E4962" t="s">
        <v>14199</v>
      </c>
      <c r="F4962" t="s">
        <v>4</v>
      </c>
      <c r="G4962" s="2">
        <v>43361</v>
      </c>
      <c r="H4962" s="1">
        <v>37454</v>
      </c>
      <c r="I4962" s="1">
        <v>18727</v>
      </c>
    </row>
    <row r="4963" spans="1:9" x14ac:dyDescent="0.25">
      <c r="A4963" t="s">
        <v>14409</v>
      </c>
      <c r="B4963" t="s">
        <v>14410</v>
      </c>
      <c r="C4963" t="s">
        <v>14408</v>
      </c>
      <c r="D4963" t="s">
        <v>14407</v>
      </c>
      <c r="E4963" t="s">
        <v>14199</v>
      </c>
      <c r="F4963" t="s">
        <v>42</v>
      </c>
      <c r="G4963" s="2">
        <v>43349</v>
      </c>
      <c r="H4963" s="1">
        <v>150950</v>
      </c>
      <c r="I4963" s="1">
        <v>75475</v>
      </c>
    </row>
    <row r="4964" spans="1:9" x14ac:dyDescent="0.25">
      <c r="A4964" t="s">
        <v>14405</v>
      </c>
      <c r="B4964" t="s">
        <v>14406</v>
      </c>
      <c r="C4964" t="s">
        <v>7097</v>
      </c>
      <c r="D4964" t="s">
        <v>7096</v>
      </c>
      <c r="E4964" t="s">
        <v>14199</v>
      </c>
      <c r="F4964" t="s">
        <v>42</v>
      </c>
      <c r="G4964" s="2">
        <v>43353</v>
      </c>
      <c r="H4964" s="1">
        <v>759323</v>
      </c>
      <c r="I4964" s="1">
        <v>338083.68</v>
      </c>
    </row>
    <row r="4965" spans="1:9" x14ac:dyDescent="0.25">
      <c r="A4965" t="s">
        <v>14403</v>
      </c>
      <c r="B4965" t="s">
        <v>14404</v>
      </c>
      <c r="C4965" t="s">
        <v>14402</v>
      </c>
      <c r="D4965" t="s">
        <v>14401</v>
      </c>
      <c r="E4965" t="s">
        <v>14199</v>
      </c>
      <c r="F4965" t="s">
        <v>42</v>
      </c>
      <c r="G4965" s="2">
        <v>43346</v>
      </c>
      <c r="H4965" s="1">
        <v>165395</v>
      </c>
      <c r="I4965" s="1">
        <v>76213.899999999994</v>
      </c>
    </row>
    <row r="4966" spans="1:9" x14ac:dyDescent="0.25">
      <c r="A4966" t="s">
        <v>14399</v>
      </c>
      <c r="B4966" t="s">
        <v>14400</v>
      </c>
      <c r="C4966" t="s">
        <v>14398</v>
      </c>
      <c r="D4966" t="s">
        <v>14397</v>
      </c>
      <c r="E4966" t="s">
        <v>14199</v>
      </c>
      <c r="F4966" t="s">
        <v>42</v>
      </c>
      <c r="G4966" s="2">
        <v>43367</v>
      </c>
      <c r="H4966" s="1">
        <v>15480</v>
      </c>
      <c r="I4966" s="1">
        <v>7740</v>
      </c>
    </row>
    <row r="4967" spans="1:9" x14ac:dyDescent="0.25">
      <c r="A4967" t="s">
        <v>14395</v>
      </c>
      <c r="B4967" t="s">
        <v>14396</v>
      </c>
      <c r="C4967" t="s">
        <v>11510</v>
      </c>
      <c r="D4967" t="s">
        <v>11509</v>
      </c>
      <c r="E4967" t="s">
        <v>14199</v>
      </c>
      <c r="F4967" t="s">
        <v>42</v>
      </c>
      <c r="G4967" s="2">
        <v>43381</v>
      </c>
      <c r="H4967" s="1">
        <v>220490</v>
      </c>
      <c r="I4967" s="1">
        <v>97027.32</v>
      </c>
    </row>
    <row r="4968" spans="1:9" x14ac:dyDescent="0.25">
      <c r="A4968" t="s">
        <v>14393</v>
      </c>
      <c r="B4968" t="s">
        <v>14394</v>
      </c>
      <c r="C4968" t="s">
        <v>1865</v>
      </c>
      <c r="D4968" t="s">
        <v>1864</v>
      </c>
      <c r="E4968" t="s">
        <v>14199</v>
      </c>
      <c r="F4968" t="s">
        <v>42</v>
      </c>
      <c r="G4968" s="2">
        <v>43367</v>
      </c>
      <c r="H4968" s="1">
        <v>21643</v>
      </c>
      <c r="I4968" s="1">
        <v>10821.5</v>
      </c>
    </row>
    <row r="4969" spans="1:9" x14ac:dyDescent="0.25">
      <c r="A4969" t="s">
        <v>14391</v>
      </c>
      <c r="B4969" t="s">
        <v>14392</v>
      </c>
      <c r="C4969" t="s">
        <v>14390</v>
      </c>
      <c r="D4969" t="s">
        <v>14389</v>
      </c>
      <c r="E4969" t="s">
        <v>14199</v>
      </c>
      <c r="F4969" t="s">
        <v>42</v>
      </c>
      <c r="G4969" s="2">
        <v>43347</v>
      </c>
      <c r="H4969" s="1">
        <v>55674</v>
      </c>
      <c r="I4969" s="1">
        <v>27837</v>
      </c>
    </row>
    <row r="4970" spans="1:9" x14ac:dyDescent="0.25">
      <c r="A4970" t="s">
        <v>14387</v>
      </c>
      <c r="B4970" t="s">
        <v>14388</v>
      </c>
      <c r="C4970" t="s">
        <v>14386</v>
      </c>
      <c r="D4970" t="s">
        <v>14385</v>
      </c>
      <c r="E4970" t="s">
        <v>14199</v>
      </c>
      <c r="F4970" t="s">
        <v>42</v>
      </c>
      <c r="G4970" s="2">
        <v>43343</v>
      </c>
      <c r="H4970" s="1">
        <v>41063</v>
      </c>
      <c r="I4970" s="1">
        <v>20531.5</v>
      </c>
    </row>
    <row r="4971" spans="1:9" x14ac:dyDescent="0.25">
      <c r="A4971" t="s">
        <v>14383</v>
      </c>
      <c r="B4971" t="s">
        <v>14384</v>
      </c>
      <c r="C4971" t="s">
        <v>6323</v>
      </c>
      <c r="D4971" t="s">
        <v>6322</v>
      </c>
      <c r="E4971" t="s">
        <v>14199</v>
      </c>
      <c r="F4971" t="s">
        <v>4</v>
      </c>
      <c r="G4971" s="2">
        <v>43367</v>
      </c>
      <c r="H4971" s="1">
        <v>268132</v>
      </c>
      <c r="I4971" s="1">
        <v>122003.76</v>
      </c>
    </row>
    <row r="4972" spans="1:9" x14ac:dyDescent="0.25">
      <c r="A4972" t="s">
        <v>14381</v>
      </c>
      <c r="B4972" t="s">
        <v>14382</v>
      </c>
      <c r="C4972" t="s">
        <v>14380</v>
      </c>
      <c r="D4972" t="s">
        <v>14379</v>
      </c>
      <c r="E4972" t="s">
        <v>14199</v>
      </c>
      <c r="F4972" t="s">
        <v>4</v>
      </c>
      <c r="G4972" s="2">
        <v>43343</v>
      </c>
      <c r="H4972" s="1">
        <v>387691</v>
      </c>
      <c r="I4972" s="1">
        <v>213230.05</v>
      </c>
    </row>
    <row r="4973" spans="1:9" x14ac:dyDescent="0.25">
      <c r="A4973" t="s">
        <v>14377</v>
      </c>
      <c r="B4973" t="s">
        <v>14378</v>
      </c>
      <c r="C4973" t="s">
        <v>14376</v>
      </c>
      <c r="D4973" t="s">
        <v>14375</v>
      </c>
      <c r="E4973" t="s">
        <v>14199</v>
      </c>
      <c r="F4973" t="s">
        <v>42</v>
      </c>
      <c r="G4973" s="2">
        <v>43362</v>
      </c>
      <c r="H4973" s="1">
        <v>12686</v>
      </c>
      <c r="I4973" s="1">
        <v>6343</v>
      </c>
    </row>
    <row r="4974" spans="1:9" x14ac:dyDescent="0.25">
      <c r="A4974" t="s">
        <v>14373</v>
      </c>
      <c r="B4974" t="s">
        <v>14374</v>
      </c>
      <c r="C4974" t="s">
        <v>14372</v>
      </c>
      <c r="D4974" t="s">
        <v>14371</v>
      </c>
      <c r="E4974" t="s">
        <v>14199</v>
      </c>
      <c r="F4974" t="s">
        <v>4</v>
      </c>
      <c r="G4974" s="2">
        <v>43363</v>
      </c>
      <c r="H4974" s="1">
        <v>17289</v>
      </c>
      <c r="I4974" s="1">
        <v>8644.5</v>
      </c>
    </row>
    <row r="4975" spans="1:9" x14ac:dyDescent="0.25">
      <c r="A4975" t="s">
        <v>14369</v>
      </c>
      <c r="B4975" t="s">
        <v>14370</v>
      </c>
      <c r="C4975" t="s">
        <v>14368</v>
      </c>
      <c r="D4975" t="s">
        <v>14367</v>
      </c>
      <c r="E4975" t="s">
        <v>14199</v>
      </c>
      <c r="F4975" t="s">
        <v>42</v>
      </c>
      <c r="G4975" s="2">
        <v>43367</v>
      </c>
      <c r="H4975" s="1">
        <v>41372</v>
      </c>
      <c r="I4975" s="1">
        <v>20686</v>
      </c>
    </row>
    <row r="4976" spans="1:9" x14ac:dyDescent="0.25">
      <c r="A4976" t="s">
        <v>14365</v>
      </c>
      <c r="B4976" t="s">
        <v>14366</v>
      </c>
      <c r="C4976" t="s">
        <v>14364</v>
      </c>
      <c r="D4976" t="s">
        <v>14363</v>
      </c>
      <c r="E4976" t="s">
        <v>14199</v>
      </c>
      <c r="F4976" t="s">
        <v>42</v>
      </c>
      <c r="G4976" s="2">
        <v>43343</v>
      </c>
      <c r="H4976" s="1">
        <v>356245</v>
      </c>
      <c r="I4976" s="1">
        <v>159599.5</v>
      </c>
    </row>
    <row r="4977" spans="1:9" x14ac:dyDescent="0.25">
      <c r="A4977" t="s">
        <v>14361</v>
      </c>
      <c r="B4977" t="s">
        <v>14362</v>
      </c>
      <c r="C4977" t="s">
        <v>14360</v>
      </c>
      <c r="D4977" t="s">
        <v>14359</v>
      </c>
      <c r="E4977" t="s">
        <v>14199</v>
      </c>
      <c r="F4977" t="s">
        <v>4</v>
      </c>
      <c r="G4977" s="2">
        <v>43362</v>
      </c>
      <c r="H4977" s="1">
        <v>542750</v>
      </c>
      <c r="I4977" s="1">
        <v>271375</v>
      </c>
    </row>
    <row r="4978" spans="1:9" x14ac:dyDescent="0.25">
      <c r="A4978" t="s">
        <v>14357</v>
      </c>
      <c r="B4978" t="s">
        <v>14358</v>
      </c>
      <c r="C4978" t="s">
        <v>14356</v>
      </c>
      <c r="D4978" t="s">
        <v>14355</v>
      </c>
      <c r="E4978" t="s">
        <v>14199</v>
      </c>
      <c r="F4978" t="s">
        <v>42</v>
      </c>
      <c r="G4978" s="2">
        <v>43361</v>
      </c>
      <c r="H4978" s="1">
        <v>38416</v>
      </c>
      <c r="I4978" s="1">
        <v>19208</v>
      </c>
    </row>
    <row r="4979" spans="1:9" x14ac:dyDescent="0.25">
      <c r="A4979" t="s">
        <v>14353</v>
      </c>
      <c r="B4979" t="s">
        <v>14354</v>
      </c>
      <c r="C4979" t="s">
        <v>14352</v>
      </c>
      <c r="D4979" t="s">
        <v>14351</v>
      </c>
      <c r="E4979" t="s">
        <v>14199</v>
      </c>
      <c r="F4979" t="s">
        <v>42</v>
      </c>
      <c r="G4979" s="2">
        <v>43361</v>
      </c>
      <c r="H4979" s="1">
        <v>51796</v>
      </c>
      <c r="I4979" s="1">
        <v>25898</v>
      </c>
    </row>
    <row r="4980" spans="1:9" x14ac:dyDescent="0.25">
      <c r="A4980" t="s">
        <v>14349</v>
      </c>
      <c r="B4980" t="s">
        <v>14350</v>
      </c>
      <c r="C4980" t="s">
        <v>14348</v>
      </c>
      <c r="D4980" t="s">
        <v>14347</v>
      </c>
      <c r="E4980" t="s">
        <v>14199</v>
      </c>
      <c r="F4980" t="s">
        <v>42</v>
      </c>
      <c r="G4980" s="2">
        <v>43361</v>
      </c>
      <c r="H4980" s="1">
        <v>71408</v>
      </c>
      <c r="I4980" s="1">
        <v>35704</v>
      </c>
    </row>
    <row r="4981" spans="1:9" x14ac:dyDescent="0.25">
      <c r="A4981" t="s">
        <v>14345</v>
      </c>
      <c r="B4981" t="s">
        <v>14346</v>
      </c>
      <c r="C4981" t="s">
        <v>14344</v>
      </c>
      <c r="D4981" t="s">
        <v>14343</v>
      </c>
      <c r="E4981" t="s">
        <v>14199</v>
      </c>
      <c r="F4981" t="s">
        <v>42</v>
      </c>
      <c r="G4981" s="2">
        <v>43129</v>
      </c>
      <c r="H4981" s="1">
        <v>4059</v>
      </c>
      <c r="I4981" s="1">
        <v>1829.6</v>
      </c>
    </row>
    <row r="4982" spans="1:9" x14ac:dyDescent="0.25">
      <c r="A4982" t="s">
        <v>14341</v>
      </c>
      <c r="B4982" t="s">
        <v>14342</v>
      </c>
      <c r="C4982" t="s">
        <v>14340</v>
      </c>
      <c r="D4982" t="s">
        <v>14339</v>
      </c>
      <c r="E4982" t="s">
        <v>14199</v>
      </c>
      <c r="F4982" t="s">
        <v>42</v>
      </c>
      <c r="G4982" s="2">
        <v>43346</v>
      </c>
      <c r="H4982" s="1">
        <v>1763627</v>
      </c>
      <c r="I4982" s="1">
        <v>747855.34</v>
      </c>
    </row>
    <row r="4983" spans="1:9" x14ac:dyDescent="0.25">
      <c r="A4983" t="s">
        <v>14337</v>
      </c>
      <c r="B4983" t="s">
        <v>14338</v>
      </c>
      <c r="C4983" t="s">
        <v>14336</v>
      </c>
      <c r="D4983" t="s">
        <v>14335</v>
      </c>
      <c r="E4983" t="s">
        <v>14199</v>
      </c>
      <c r="F4983" t="s">
        <v>4</v>
      </c>
      <c r="G4983" s="2">
        <v>43362</v>
      </c>
      <c r="H4983" s="1">
        <v>41009</v>
      </c>
      <c r="I4983" s="1">
        <v>17223.78</v>
      </c>
    </row>
    <row r="4984" spans="1:9" x14ac:dyDescent="0.25">
      <c r="A4984" t="s">
        <v>14333</v>
      </c>
      <c r="B4984" t="s">
        <v>14334</v>
      </c>
      <c r="C4984" t="s">
        <v>7520</v>
      </c>
      <c r="D4984" t="s">
        <v>7519</v>
      </c>
      <c r="E4984" t="s">
        <v>14199</v>
      </c>
      <c r="F4984" t="s">
        <v>4</v>
      </c>
      <c r="G4984" s="2">
        <v>43361</v>
      </c>
      <c r="H4984" s="1">
        <v>316210</v>
      </c>
      <c r="I4984" s="1">
        <v>139329.89000000001</v>
      </c>
    </row>
    <row r="4985" spans="1:9" x14ac:dyDescent="0.25">
      <c r="A4985" t="s">
        <v>14331</v>
      </c>
      <c r="B4985" t="s">
        <v>14332</v>
      </c>
      <c r="C4985" t="s">
        <v>6367</v>
      </c>
      <c r="D4985" t="s">
        <v>6366</v>
      </c>
      <c r="E4985" t="s">
        <v>14199</v>
      </c>
      <c r="F4985" t="s">
        <v>42</v>
      </c>
      <c r="G4985" s="2">
        <v>43349</v>
      </c>
      <c r="H4985" s="1">
        <v>1755160</v>
      </c>
      <c r="I4985" s="1">
        <v>747723.98</v>
      </c>
    </row>
    <row r="4986" spans="1:9" x14ac:dyDescent="0.25">
      <c r="A4986" t="s">
        <v>14329</v>
      </c>
      <c r="B4986" t="s">
        <v>14330</v>
      </c>
      <c r="C4986" t="s">
        <v>14328</v>
      </c>
      <c r="D4986" t="s">
        <v>14327</v>
      </c>
      <c r="E4986" t="s">
        <v>14199</v>
      </c>
      <c r="F4986" t="s">
        <v>4</v>
      </c>
      <c r="G4986" s="2">
        <v>43389</v>
      </c>
      <c r="H4986" s="1">
        <v>73144</v>
      </c>
      <c r="I4986" s="1">
        <v>36572</v>
      </c>
    </row>
    <row r="4987" spans="1:9" x14ac:dyDescent="0.25">
      <c r="A4987" t="s">
        <v>14325</v>
      </c>
      <c r="B4987" t="s">
        <v>14326</v>
      </c>
      <c r="C4987" t="s">
        <v>14324</v>
      </c>
      <c r="D4987" t="s">
        <v>14323</v>
      </c>
      <c r="E4987" t="s">
        <v>14199</v>
      </c>
      <c r="F4987" t="s">
        <v>42</v>
      </c>
      <c r="G4987" s="2">
        <v>43381</v>
      </c>
      <c r="H4987" s="1">
        <v>71438</v>
      </c>
      <c r="I4987" s="1">
        <v>33399.300000000003</v>
      </c>
    </row>
    <row r="4988" spans="1:9" x14ac:dyDescent="0.25">
      <c r="A4988" t="s">
        <v>14321</v>
      </c>
      <c r="B4988" t="s">
        <v>14322</v>
      </c>
      <c r="C4988" t="s">
        <v>14320</v>
      </c>
      <c r="D4988" t="s">
        <v>14319</v>
      </c>
      <c r="E4988" t="s">
        <v>14199</v>
      </c>
      <c r="F4988" t="s">
        <v>42</v>
      </c>
      <c r="G4988" s="2">
        <v>43378</v>
      </c>
      <c r="H4988" s="1">
        <v>295795</v>
      </c>
      <c r="I4988" s="1">
        <v>125543.1</v>
      </c>
    </row>
    <row r="4989" spans="1:9" x14ac:dyDescent="0.25">
      <c r="A4989" t="s">
        <v>14317</v>
      </c>
      <c r="B4989" t="s">
        <v>14318</v>
      </c>
      <c r="C4989" t="s">
        <v>12686</v>
      </c>
      <c r="D4989" t="s">
        <v>12685</v>
      </c>
      <c r="E4989" t="s">
        <v>14199</v>
      </c>
      <c r="F4989" t="s">
        <v>4</v>
      </c>
      <c r="G4989" s="2">
        <v>43410</v>
      </c>
      <c r="H4989" s="1">
        <v>112874</v>
      </c>
      <c r="I4989" s="1">
        <v>53269.48</v>
      </c>
    </row>
    <row r="4990" spans="1:9" x14ac:dyDescent="0.25">
      <c r="A4990" t="s">
        <v>14315</v>
      </c>
      <c r="B4990" t="s">
        <v>14316</v>
      </c>
      <c r="C4990" t="s">
        <v>14314</v>
      </c>
      <c r="D4990" t="s">
        <v>14313</v>
      </c>
      <c r="E4990" t="s">
        <v>14199</v>
      </c>
      <c r="F4990" t="s">
        <v>42</v>
      </c>
      <c r="G4990" s="2">
        <v>43381</v>
      </c>
      <c r="H4990" s="1">
        <v>3329950</v>
      </c>
      <c r="I4990" s="1">
        <v>1599094.19</v>
      </c>
    </row>
    <row r="4991" spans="1:9" x14ac:dyDescent="0.25">
      <c r="A4991" t="s">
        <v>14311</v>
      </c>
      <c r="B4991" t="s">
        <v>14312</v>
      </c>
      <c r="C4991" t="s">
        <v>14310</v>
      </c>
      <c r="D4991" t="s">
        <v>14309</v>
      </c>
      <c r="E4991" t="s">
        <v>14199</v>
      </c>
      <c r="F4991" t="s">
        <v>42</v>
      </c>
      <c r="G4991" s="2">
        <v>43343</v>
      </c>
      <c r="H4991" s="1">
        <v>67698</v>
      </c>
      <c r="I4991" s="1">
        <v>37233.9</v>
      </c>
    </row>
    <row r="4992" spans="1:9" x14ac:dyDescent="0.25">
      <c r="A4992" t="s">
        <v>14307</v>
      </c>
      <c r="B4992" t="s">
        <v>14308</v>
      </c>
      <c r="C4992" t="s">
        <v>14306</v>
      </c>
      <c r="D4992" t="s">
        <v>14305</v>
      </c>
      <c r="E4992" t="s">
        <v>14199</v>
      </c>
      <c r="F4992" t="s">
        <v>42</v>
      </c>
      <c r="G4992" s="2">
        <v>43343</v>
      </c>
      <c r="H4992" s="1">
        <v>48191</v>
      </c>
      <c r="I4992" s="1">
        <v>26505.05</v>
      </c>
    </row>
    <row r="4993" spans="1:9" x14ac:dyDescent="0.25">
      <c r="A4993" t="s">
        <v>14303</v>
      </c>
      <c r="B4993" t="s">
        <v>14304</v>
      </c>
      <c r="C4993" t="s">
        <v>14302</v>
      </c>
      <c r="D4993" t="s">
        <v>14301</v>
      </c>
      <c r="E4993" t="s">
        <v>14199</v>
      </c>
      <c r="F4993" t="s">
        <v>42</v>
      </c>
      <c r="G4993" s="2">
        <v>43173</v>
      </c>
      <c r="H4993" s="1">
        <v>106319</v>
      </c>
      <c r="I4993" s="1">
        <v>53159.5</v>
      </c>
    </row>
    <row r="4994" spans="1:9" x14ac:dyDescent="0.25">
      <c r="A4994" t="s">
        <v>14299</v>
      </c>
      <c r="B4994" t="s">
        <v>14300</v>
      </c>
      <c r="C4994" t="s">
        <v>14298</v>
      </c>
      <c r="D4994" t="s">
        <v>14297</v>
      </c>
      <c r="E4994" t="s">
        <v>14199</v>
      </c>
      <c r="F4994" t="s">
        <v>42</v>
      </c>
      <c r="G4994" s="2">
        <v>43160</v>
      </c>
      <c r="H4994" s="1">
        <v>28986</v>
      </c>
      <c r="I4994" s="1">
        <v>14493</v>
      </c>
    </row>
    <row r="4995" spans="1:9" x14ac:dyDescent="0.25">
      <c r="A4995" t="s">
        <v>14295</v>
      </c>
      <c r="B4995" t="s">
        <v>14296</v>
      </c>
      <c r="C4995" t="s">
        <v>14294</v>
      </c>
      <c r="D4995" t="s">
        <v>14293</v>
      </c>
      <c r="E4995" t="s">
        <v>14199</v>
      </c>
      <c r="F4995" t="s">
        <v>4</v>
      </c>
      <c r="G4995" s="2">
        <v>43370</v>
      </c>
      <c r="H4995" s="1">
        <v>136800</v>
      </c>
      <c r="I4995" s="1">
        <v>68400</v>
      </c>
    </row>
    <row r="4996" spans="1:9" x14ac:dyDescent="0.25">
      <c r="A4996" t="s">
        <v>14291</v>
      </c>
      <c r="B4996" t="s">
        <v>14292</v>
      </c>
      <c r="C4996" t="s">
        <v>14290</v>
      </c>
      <c r="D4996" t="s">
        <v>14289</v>
      </c>
      <c r="E4996" t="s">
        <v>14199</v>
      </c>
      <c r="F4996" t="s">
        <v>4</v>
      </c>
      <c r="G4996" s="2">
        <v>43434</v>
      </c>
      <c r="H4996" s="1">
        <v>137125</v>
      </c>
      <c r="I4996" s="1">
        <v>68562.5</v>
      </c>
    </row>
    <row r="4997" spans="1:9" x14ac:dyDescent="0.25">
      <c r="A4997" t="s">
        <v>14287</v>
      </c>
      <c r="B4997" t="s">
        <v>14288</v>
      </c>
      <c r="C4997" t="s">
        <v>14286</v>
      </c>
      <c r="D4997" t="s">
        <v>14285</v>
      </c>
      <c r="E4997" t="s">
        <v>14199</v>
      </c>
      <c r="F4997" t="s">
        <v>4</v>
      </c>
      <c r="G4997" s="2">
        <v>43158</v>
      </c>
      <c r="H4997" s="1">
        <v>2316347</v>
      </c>
      <c r="I4997" s="1">
        <v>1158173.5</v>
      </c>
    </row>
    <row r="4998" spans="1:9" x14ac:dyDescent="0.25">
      <c r="A4998" t="s">
        <v>14283</v>
      </c>
      <c r="B4998" t="s">
        <v>14284</v>
      </c>
      <c r="C4998" t="s">
        <v>14282</v>
      </c>
      <c r="D4998" t="s">
        <v>14281</v>
      </c>
      <c r="E4998" t="s">
        <v>14199</v>
      </c>
      <c r="F4998" t="s">
        <v>42</v>
      </c>
      <c r="G4998" s="2">
        <v>43346</v>
      </c>
      <c r="H4998" s="1">
        <v>255217</v>
      </c>
      <c r="I4998" s="1">
        <v>127608.5</v>
      </c>
    </row>
    <row r="4999" spans="1:9" x14ac:dyDescent="0.25">
      <c r="A4999" t="s">
        <v>14279</v>
      </c>
      <c r="B4999" t="s">
        <v>14280</v>
      </c>
      <c r="C4999" t="s">
        <v>14278</v>
      </c>
      <c r="D4999" t="s">
        <v>14277</v>
      </c>
      <c r="E4999" t="s">
        <v>14199</v>
      </c>
      <c r="F4999" t="s">
        <v>42</v>
      </c>
      <c r="G4999" s="2">
        <v>43343</v>
      </c>
      <c r="H4999" s="1">
        <v>26999</v>
      </c>
      <c r="I4999" s="1">
        <v>13499.5</v>
      </c>
    </row>
    <row r="5000" spans="1:9" x14ac:dyDescent="0.25">
      <c r="A5000" t="s">
        <v>14275</v>
      </c>
      <c r="B5000" t="s">
        <v>14276</v>
      </c>
      <c r="C5000" t="s">
        <v>14274</v>
      </c>
      <c r="D5000" t="s">
        <v>14273</v>
      </c>
      <c r="E5000" t="s">
        <v>14199</v>
      </c>
      <c r="F5000" t="s">
        <v>42</v>
      </c>
      <c r="G5000" s="2">
        <v>43374</v>
      </c>
      <c r="H5000" s="1">
        <v>1035007</v>
      </c>
      <c r="I5000" s="1">
        <v>461844.45</v>
      </c>
    </row>
    <row r="5001" spans="1:9" x14ac:dyDescent="0.25">
      <c r="A5001" t="s">
        <v>14271</v>
      </c>
      <c r="B5001" t="s">
        <v>14272</v>
      </c>
      <c r="C5001" t="s">
        <v>14270</v>
      </c>
      <c r="D5001" t="s">
        <v>14269</v>
      </c>
      <c r="E5001" t="s">
        <v>14199</v>
      </c>
      <c r="F5001" t="s">
        <v>42</v>
      </c>
      <c r="G5001" s="2">
        <v>43349</v>
      </c>
      <c r="H5001" s="1">
        <v>2112475</v>
      </c>
      <c r="I5001" s="1">
        <v>887278.24</v>
      </c>
    </row>
    <row r="5002" spans="1:9" x14ac:dyDescent="0.25">
      <c r="A5002" t="s">
        <v>14267</v>
      </c>
      <c r="B5002" t="s">
        <v>14268</v>
      </c>
      <c r="C5002" t="s">
        <v>14266</v>
      </c>
      <c r="D5002" t="s">
        <v>14265</v>
      </c>
      <c r="E5002" t="s">
        <v>14199</v>
      </c>
      <c r="F5002" t="s">
        <v>42</v>
      </c>
      <c r="G5002" s="2">
        <v>43363</v>
      </c>
      <c r="H5002" s="1">
        <v>86600</v>
      </c>
      <c r="I5002" s="1">
        <v>43300</v>
      </c>
    </row>
    <row r="5003" spans="1:9" x14ac:dyDescent="0.25">
      <c r="A5003" t="s">
        <v>14263</v>
      </c>
      <c r="B5003" t="s">
        <v>14264</v>
      </c>
      <c r="C5003" t="s">
        <v>9484</v>
      </c>
      <c r="D5003" t="s">
        <v>9483</v>
      </c>
      <c r="E5003" t="s">
        <v>14199</v>
      </c>
      <c r="F5003" t="s">
        <v>42</v>
      </c>
      <c r="G5003" s="2">
        <v>43375</v>
      </c>
      <c r="H5003" s="1">
        <v>526078</v>
      </c>
      <c r="I5003" s="1">
        <v>227769.31</v>
      </c>
    </row>
    <row r="5004" spans="1:9" x14ac:dyDescent="0.25">
      <c r="A5004" t="s">
        <v>14261</v>
      </c>
      <c r="B5004" t="s">
        <v>14262</v>
      </c>
      <c r="C5004" t="s">
        <v>14260</v>
      </c>
      <c r="D5004" t="s">
        <v>14259</v>
      </c>
      <c r="E5004" t="s">
        <v>14199</v>
      </c>
      <c r="F5004" t="s">
        <v>42</v>
      </c>
      <c r="G5004" s="2">
        <v>43362</v>
      </c>
      <c r="H5004" s="1">
        <v>43925</v>
      </c>
      <c r="I5004" s="1">
        <v>19506.099999999999</v>
      </c>
    </row>
    <row r="5005" spans="1:9" x14ac:dyDescent="0.25">
      <c r="A5005" t="s">
        <v>14257</v>
      </c>
      <c r="B5005" t="s">
        <v>14258</v>
      </c>
      <c r="C5005" t="s">
        <v>14256</v>
      </c>
      <c r="D5005" t="s">
        <v>14255</v>
      </c>
      <c r="E5005" t="s">
        <v>14199</v>
      </c>
      <c r="F5005" t="s">
        <v>42</v>
      </c>
      <c r="G5005" s="2">
        <v>43339</v>
      </c>
      <c r="H5005" s="1">
        <v>265386</v>
      </c>
      <c r="I5005" s="1">
        <v>132693</v>
      </c>
    </row>
    <row r="5006" spans="1:9" x14ac:dyDescent="0.25">
      <c r="A5006" t="s">
        <v>14253</v>
      </c>
      <c r="B5006" t="s">
        <v>14254</v>
      </c>
      <c r="C5006" t="s">
        <v>11641</v>
      </c>
      <c r="D5006" t="s">
        <v>11640</v>
      </c>
      <c r="E5006" t="s">
        <v>14199</v>
      </c>
      <c r="F5006" t="s">
        <v>42</v>
      </c>
      <c r="G5006" s="2">
        <v>43360</v>
      </c>
      <c r="H5006" s="1">
        <v>1396568</v>
      </c>
      <c r="I5006" s="1">
        <v>626358.24</v>
      </c>
    </row>
    <row r="5007" spans="1:9" x14ac:dyDescent="0.25">
      <c r="A5007" t="s">
        <v>14251</v>
      </c>
      <c r="B5007" t="s">
        <v>14252</v>
      </c>
      <c r="C5007" t="s">
        <v>14250</v>
      </c>
      <c r="D5007" t="s">
        <v>14249</v>
      </c>
      <c r="E5007" t="s">
        <v>14199</v>
      </c>
      <c r="F5007" t="s">
        <v>42</v>
      </c>
      <c r="G5007" s="2">
        <v>43350</v>
      </c>
      <c r="H5007" s="1">
        <v>292802</v>
      </c>
      <c r="I5007" s="1">
        <v>146401</v>
      </c>
    </row>
    <row r="5008" spans="1:9" x14ac:dyDescent="0.25">
      <c r="A5008" t="s">
        <v>14247</v>
      </c>
      <c r="B5008" t="s">
        <v>14248</v>
      </c>
      <c r="C5008" t="s">
        <v>14246</v>
      </c>
      <c r="D5008" t="s">
        <v>14245</v>
      </c>
      <c r="E5008" t="s">
        <v>14199</v>
      </c>
      <c r="F5008" t="s">
        <v>4</v>
      </c>
      <c r="G5008" s="2">
        <v>43367</v>
      </c>
      <c r="H5008" s="1">
        <v>1336119</v>
      </c>
      <c r="I5008" s="1">
        <v>629547.37</v>
      </c>
    </row>
    <row r="5009" spans="1:9" x14ac:dyDescent="0.25">
      <c r="A5009" t="s">
        <v>14243</v>
      </c>
      <c r="B5009" t="s">
        <v>14244</v>
      </c>
      <c r="C5009" t="s">
        <v>7344</v>
      </c>
      <c r="D5009" t="s">
        <v>7343</v>
      </c>
      <c r="E5009" t="s">
        <v>14199</v>
      </c>
      <c r="F5009" t="s">
        <v>4</v>
      </c>
      <c r="G5009" s="2">
        <v>43346</v>
      </c>
      <c r="H5009" s="1">
        <v>35796</v>
      </c>
      <c r="I5009" s="1">
        <v>16572</v>
      </c>
    </row>
    <row r="5010" spans="1:9" x14ac:dyDescent="0.25">
      <c r="A5010" t="s">
        <v>14241</v>
      </c>
      <c r="B5010" t="s">
        <v>14242</v>
      </c>
      <c r="C5010" t="s">
        <v>7494</v>
      </c>
      <c r="D5010" t="s">
        <v>7493</v>
      </c>
      <c r="E5010" t="s">
        <v>14199</v>
      </c>
      <c r="F5010" t="s">
        <v>42</v>
      </c>
      <c r="G5010" s="2">
        <v>43116</v>
      </c>
      <c r="H5010" s="1">
        <v>19104</v>
      </c>
      <c r="I5010" s="1">
        <v>8042.8</v>
      </c>
    </row>
    <row r="5011" spans="1:9" x14ac:dyDescent="0.25">
      <c r="A5011" t="s">
        <v>14239</v>
      </c>
      <c r="B5011" t="s">
        <v>14240</v>
      </c>
      <c r="C5011" t="s">
        <v>8682</v>
      </c>
      <c r="D5011" t="s">
        <v>8681</v>
      </c>
      <c r="E5011" t="s">
        <v>14199</v>
      </c>
      <c r="F5011" t="s">
        <v>4</v>
      </c>
      <c r="G5011" s="2">
        <v>43361</v>
      </c>
      <c r="H5011" s="1">
        <v>40800</v>
      </c>
      <c r="I5011" s="1">
        <v>20400</v>
      </c>
    </row>
    <row r="5012" spans="1:9" x14ac:dyDescent="0.25">
      <c r="A5012" t="s">
        <v>14237</v>
      </c>
      <c r="B5012" t="s">
        <v>14238</v>
      </c>
      <c r="C5012" t="s">
        <v>14236</v>
      </c>
      <c r="D5012" t="s">
        <v>14235</v>
      </c>
      <c r="E5012" t="s">
        <v>14199</v>
      </c>
      <c r="F5012" t="s">
        <v>42</v>
      </c>
      <c r="G5012" s="2">
        <v>43362</v>
      </c>
      <c r="H5012" s="1">
        <v>8386</v>
      </c>
      <c r="I5012" s="1">
        <v>4193</v>
      </c>
    </row>
    <row r="5013" spans="1:9" x14ac:dyDescent="0.25">
      <c r="A5013" t="s">
        <v>14233</v>
      </c>
      <c r="B5013" t="s">
        <v>14234</v>
      </c>
      <c r="C5013" t="s">
        <v>14232</v>
      </c>
      <c r="D5013" t="s">
        <v>14231</v>
      </c>
      <c r="E5013" t="s">
        <v>14199</v>
      </c>
      <c r="F5013" t="s">
        <v>42</v>
      </c>
      <c r="G5013" s="2">
        <v>43418</v>
      </c>
      <c r="H5013" s="1">
        <v>133303</v>
      </c>
      <c r="I5013" s="1">
        <v>66651.5</v>
      </c>
    </row>
    <row r="5014" spans="1:9" x14ac:dyDescent="0.25">
      <c r="A5014" t="s">
        <v>14229</v>
      </c>
      <c r="B5014" t="s">
        <v>14230</v>
      </c>
      <c r="C5014" t="s">
        <v>7071</v>
      </c>
      <c r="D5014" t="s">
        <v>7070</v>
      </c>
      <c r="E5014" t="s">
        <v>14199</v>
      </c>
      <c r="F5014" t="s">
        <v>4</v>
      </c>
      <c r="G5014" s="2">
        <v>43353</v>
      </c>
      <c r="H5014" s="1">
        <v>469744</v>
      </c>
      <c r="I5014" s="1">
        <v>213001.84</v>
      </c>
    </row>
    <row r="5015" spans="1:9" x14ac:dyDescent="0.25">
      <c r="A5015" t="s">
        <v>14227</v>
      </c>
      <c r="B5015" t="s">
        <v>14228</v>
      </c>
      <c r="C5015" t="s">
        <v>10998</v>
      </c>
      <c r="D5015" t="s">
        <v>10997</v>
      </c>
      <c r="E5015" t="s">
        <v>14199</v>
      </c>
      <c r="F5015" t="s">
        <v>42</v>
      </c>
      <c r="G5015" s="2">
        <v>43349</v>
      </c>
      <c r="H5015" s="1">
        <v>200145</v>
      </c>
      <c r="I5015" s="1">
        <v>100072.5</v>
      </c>
    </row>
    <row r="5016" spans="1:9" x14ac:dyDescent="0.25">
      <c r="A5016" t="s">
        <v>14225</v>
      </c>
      <c r="B5016" t="s">
        <v>14226</v>
      </c>
      <c r="C5016" t="s">
        <v>9272</v>
      </c>
      <c r="D5016" t="s">
        <v>9271</v>
      </c>
      <c r="E5016" t="s">
        <v>14199</v>
      </c>
      <c r="F5016" t="s">
        <v>42</v>
      </c>
      <c r="G5016" s="2">
        <v>43368</v>
      </c>
      <c r="H5016" s="1">
        <v>1042276</v>
      </c>
      <c r="I5016" s="1">
        <v>459770.88</v>
      </c>
    </row>
    <row r="5017" spans="1:9" x14ac:dyDescent="0.25">
      <c r="A5017" t="s">
        <v>14223</v>
      </c>
      <c r="B5017" t="s">
        <v>14224</v>
      </c>
      <c r="C5017" t="s">
        <v>14222</v>
      </c>
      <c r="D5017" t="s">
        <v>14221</v>
      </c>
      <c r="E5017" t="s">
        <v>14199</v>
      </c>
      <c r="F5017" t="s">
        <v>4</v>
      </c>
      <c r="G5017" s="2">
        <v>43349</v>
      </c>
      <c r="H5017" s="1">
        <v>151532</v>
      </c>
      <c r="I5017" s="1">
        <v>75766</v>
      </c>
    </row>
    <row r="5018" spans="1:9" x14ac:dyDescent="0.25">
      <c r="A5018" t="s">
        <v>14219</v>
      </c>
      <c r="B5018" t="s">
        <v>14220</v>
      </c>
      <c r="C5018" t="s">
        <v>14218</v>
      </c>
      <c r="D5018" t="s">
        <v>14217</v>
      </c>
      <c r="E5018" t="s">
        <v>14199</v>
      </c>
      <c r="F5018" t="s">
        <v>42</v>
      </c>
      <c r="G5018" s="2">
        <v>43367</v>
      </c>
      <c r="H5018" s="1">
        <v>80674</v>
      </c>
      <c r="I5018" s="1">
        <v>44370.7</v>
      </c>
    </row>
    <row r="5019" spans="1:9" x14ac:dyDescent="0.25">
      <c r="A5019" t="s">
        <v>14215</v>
      </c>
      <c r="B5019" t="s">
        <v>14216</v>
      </c>
      <c r="C5019" t="s">
        <v>14214</v>
      </c>
      <c r="D5019" t="s">
        <v>14213</v>
      </c>
      <c r="E5019" t="s">
        <v>14199</v>
      </c>
      <c r="F5019" t="s">
        <v>42</v>
      </c>
      <c r="G5019" s="2">
        <v>43347</v>
      </c>
      <c r="H5019" s="1">
        <v>278651</v>
      </c>
      <c r="I5019" s="1">
        <v>139325.5</v>
      </c>
    </row>
    <row r="5020" spans="1:9" x14ac:dyDescent="0.25">
      <c r="A5020" t="s">
        <v>14211</v>
      </c>
      <c r="B5020" t="s">
        <v>14212</v>
      </c>
      <c r="C5020" t="s">
        <v>1933</v>
      </c>
      <c r="D5020" t="s">
        <v>1932</v>
      </c>
      <c r="E5020" t="s">
        <v>14199</v>
      </c>
      <c r="F5020" t="s">
        <v>4</v>
      </c>
      <c r="G5020" s="2">
        <v>43367</v>
      </c>
      <c r="H5020" s="1">
        <v>347676</v>
      </c>
      <c r="I5020" s="1">
        <v>162582.98000000001</v>
      </c>
    </row>
    <row r="5021" spans="1:9" x14ac:dyDescent="0.25">
      <c r="A5021" t="s">
        <v>14209</v>
      </c>
      <c r="B5021" t="s">
        <v>14210</v>
      </c>
      <c r="C5021" t="s">
        <v>1187</v>
      </c>
      <c r="D5021" t="s">
        <v>1186</v>
      </c>
      <c r="E5021" t="s">
        <v>14199</v>
      </c>
      <c r="F5021" t="s">
        <v>42</v>
      </c>
      <c r="G5021" s="2">
        <v>43367</v>
      </c>
      <c r="H5021" s="1">
        <v>1454</v>
      </c>
      <c r="I5021" s="1">
        <v>727</v>
      </c>
    </row>
    <row r="5022" spans="1:9" x14ac:dyDescent="0.25">
      <c r="A5022" t="s">
        <v>14207</v>
      </c>
      <c r="B5022" t="s">
        <v>14208</v>
      </c>
      <c r="C5022" t="s">
        <v>14206</v>
      </c>
      <c r="D5022" t="s">
        <v>14205</v>
      </c>
      <c r="E5022" t="s">
        <v>14199</v>
      </c>
      <c r="F5022" t="s">
        <v>42</v>
      </c>
      <c r="G5022" s="2">
        <v>43375</v>
      </c>
      <c r="H5022" s="1">
        <v>281116</v>
      </c>
      <c r="I5022" s="1">
        <v>125999.28</v>
      </c>
    </row>
    <row r="5023" spans="1:9" x14ac:dyDescent="0.25">
      <c r="A5023" t="s">
        <v>14203</v>
      </c>
      <c r="B5023" t="s">
        <v>14204</v>
      </c>
      <c r="C5023" t="s">
        <v>14202</v>
      </c>
      <c r="D5023" t="s">
        <v>14201</v>
      </c>
      <c r="E5023" t="s">
        <v>14199</v>
      </c>
      <c r="F5023" t="s">
        <v>4</v>
      </c>
      <c r="G5023" s="2">
        <v>43173</v>
      </c>
      <c r="H5023" s="1">
        <v>13748</v>
      </c>
      <c r="I5023" s="1">
        <v>6874</v>
      </c>
    </row>
    <row r="5024" spans="1:9" x14ac:dyDescent="0.25">
      <c r="A5024" t="s">
        <v>14198</v>
      </c>
      <c r="B5024" t="s">
        <v>14200</v>
      </c>
      <c r="C5024" t="s">
        <v>7546</v>
      </c>
      <c r="D5024" t="s">
        <v>7545</v>
      </c>
      <c r="E5024" t="s">
        <v>14199</v>
      </c>
      <c r="F5024" t="s">
        <v>4</v>
      </c>
      <c r="G5024" s="2">
        <v>43370</v>
      </c>
      <c r="H5024" s="1">
        <v>714627</v>
      </c>
      <c r="I5024" s="1">
        <v>316432.06</v>
      </c>
    </row>
    <row r="5025" spans="1:9" x14ac:dyDescent="0.25">
      <c r="A5025" t="s">
        <v>12058</v>
      </c>
      <c r="D5025">
        <f>SUBTOTAL(103,Tabulka81920[IČO klienta])</f>
        <v>5023</v>
      </c>
      <c r="G5025"/>
      <c r="H5025" s="3">
        <f>SUBTOTAL(109,Tabulka81920[Pojistné])</f>
        <v>1153520901.8499999</v>
      </c>
      <c r="I5025" s="3">
        <f>SUBTOTAL(109,Tabulka81920[Výše podpory])</f>
        <v>540653921.54380023</v>
      </c>
    </row>
  </sheetData>
  <pageMargins left="0.70866141732283472" right="0.70866141732283472" top="0.78740157480314965" bottom="0.78740157480314965" header="0.31496062992125984" footer="0.31496062992125984"/>
  <pageSetup paperSize="9" scale="60" fitToHeight="0" orientation="landscape" verticalDpi="0" r:id="rId1"/>
  <headerFooter>
    <oddHeader>&amp;LPGRLF, a.s.&amp;CZúčtování se SR 2018&amp;RPodpora pojištění</oddHeader>
    <oddFooter>&amp;L&amp;D&amp;R&amp;P/&amp;N</oddFooter>
  </headerFooter>
  <colBreaks count="1" manualBreakCount="1">
    <brk id="2" max="5059" man="1"/>
  </colBreak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zoomScaleNormal="100" workbookViewId="0"/>
  </sheetViews>
  <sheetFormatPr defaultRowHeight="15" x14ac:dyDescent="0.25"/>
  <cols>
    <col min="1" max="1" width="15.5703125" bestFit="1" customWidth="1"/>
    <col min="2" max="2" width="21.85546875" bestFit="1" customWidth="1"/>
    <col min="3" max="3" width="73.28515625" bestFit="1" customWidth="1"/>
    <col min="4" max="4" width="13" bestFit="1" customWidth="1"/>
    <col min="5" max="5" width="24.140625" bestFit="1" customWidth="1"/>
    <col min="6" max="6" width="14.85546875" bestFit="1" customWidth="1"/>
    <col min="7" max="7" width="16.85546875" style="2" bestFit="1" customWidth="1"/>
    <col min="8" max="9" width="19.140625" style="1" bestFit="1" customWidth="1"/>
  </cols>
  <sheetData>
    <row r="1" spans="1:9" x14ac:dyDescent="0.25">
      <c r="A1" t="s">
        <v>12053</v>
      </c>
      <c r="B1" t="s">
        <v>12054</v>
      </c>
      <c r="C1" t="s">
        <v>12049</v>
      </c>
      <c r="D1" t="s">
        <v>12055</v>
      </c>
      <c r="E1" t="s">
        <v>12056</v>
      </c>
      <c r="F1" t="s">
        <v>12051</v>
      </c>
      <c r="G1" s="2" t="s">
        <v>12052</v>
      </c>
      <c r="H1" s="1" t="s">
        <v>30753</v>
      </c>
      <c r="I1" s="1" t="s">
        <v>30754</v>
      </c>
    </row>
    <row r="2" spans="1:9" x14ac:dyDescent="0.25">
      <c r="A2" t="s">
        <v>14196</v>
      </c>
      <c r="B2" t="s">
        <v>14197</v>
      </c>
      <c r="C2" t="s">
        <v>14195</v>
      </c>
      <c r="D2" t="s">
        <v>14194</v>
      </c>
      <c r="E2" t="s">
        <v>14068</v>
      </c>
      <c r="F2" t="s">
        <v>42</v>
      </c>
      <c r="G2" s="2">
        <v>43186</v>
      </c>
      <c r="H2" s="1">
        <v>7869</v>
      </c>
      <c r="I2" s="1">
        <v>2360.6999999999998</v>
      </c>
    </row>
    <row r="3" spans="1:9" x14ac:dyDescent="0.25">
      <c r="A3" t="s">
        <v>14192</v>
      </c>
      <c r="B3" t="s">
        <v>14193</v>
      </c>
      <c r="C3" t="s">
        <v>14191</v>
      </c>
      <c r="D3" t="s">
        <v>14190</v>
      </c>
      <c r="E3" t="s">
        <v>14068</v>
      </c>
      <c r="F3" t="s">
        <v>42</v>
      </c>
      <c r="G3" s="2">
        <v>43173</v>
      </c>
      <c r="H3" s="1">
        <v>214110</v>
      </c>
      <c r="I3" s="1">
        <v>64233</v>
      </c>
    </row>
    <row r="4" spans="1:9" x14ac:dyDescent="0.25">
      <c r="A4" t="s">
        <v>14188</v>
      </c>
      <c r="B4" t="s">
        <v>14189</v>
      </c>
      <c r="C4" t="s">
        <v>14187</v>
      </c>
      <c r="D4" t="s">
        <v>14186</v>
      </c>
      <c r="E4" t="s">
        <v>14068</v>
      </c>
      <c r="F4" t="s">
        <v>42</v>
      </c>
      <c r="G4" s="2">
        <v>43131</v>
      </c>
      <c r="H4" s="1">
        <v>93320</v>
      </c>
      <c r="I4" s="1">
        <v>27996</v>
      </c>
    </row>
    <row r="5" spans="1:9" x14ac:dyDescent="0.25">
      <c r="A5" t="s">
        <v>14184</v>
      </c>
      <c r="B5" t="s">
        <v>14185</v>
      </c>
      <c r="C5" t="s">
        <v>14183</v>
      </c>
      <c r="D5" t="s">
        <v>14182</v>
      </c>
      <c r="E5" t="s">
        <v>14068</v>
      </c>
      <c r="F5" t="s">
        <v>42</v>
      </c>
      <c r="G5" s="2">
        <v>43117</v>
      </c>
      <c r="H5" s="1">
        <v>29450</v>
      </c>
      <c r="I5" s="1">
        <v>8835</v>
      </c>
    </row>
    <row r="6" spans="1:9" x14ac:dyDescent="0.25">
      <c r="A6" t="s">
        <v>14180</v>
      </c>
      <c r="B6" t="s">
        <v>14181</v>
      </c>
      <c r="C6" t="s">
        <v>14179</v>
      </c>
      <c r="D6" t="s">
        <v>14178</v>
      </c>
      <c r="E6" t="s">
        <v>14068</v>
      </c>
      <c r="F6" t="s">
        <v>42</v>
      </c>
      <c r="G6" s="2">
        <v>43131</v>
      </c>
      <c r="H6" s="1">
        <v>48872</v>
      </c>
      <c r="I6" s="1">
        <v>14661.6</v>
      </c>
    </row>
    <row r="7" spans="1:9" x14ac:dyDescent="0.25">
      <c r="A7" t="s">
        <v>14176</v>
      </c>
      <c r="B7" t="s">
        <v>14177</v>
      </c>
      <c r="C7" t="s">
        <v>14175</v>
      </c>
      <c r="D7" t="s">
        <v>14174</v>
      </c>
      <c r="E7" t="s">
        <v>14068</v>
      </c>
      <c r="F7" t="s">
        <v>42</v>
      </c>
      <c r="G7" s="2">
        <v>43293</v>
      </c>
      <c r="H7" s="1">
        <v>57670</v>
      </c>
      <c r="I7" s="1">
        <v>17301</v>
      </c>
    </row>
    <row r="8" spans="1:9" x14ac:dyDescent="0.25">
      <c r="A8" t="s">
        <v>14172</v>
      </c>
      <c r="B8" t="s">
        <v>14173</v>
      </c>
      <c r="C8" t="s">
        <v>14171</v>
      </c>
      <c r="D8" t="s">
        <v>14170</v>
      </c>
      <c r="E8" t="s">
        <v>14068</v>
      </c>
      <c r="F8" t="s">
        <v>42</v>
      </c>
      <c r="G8" s="2">
        <v>43116</v>
      </c>
      <c r="H8" s="1">
        <v>41071</v>
      </c>
      <c r="I8" s="1">
        <v>12321.3</v>
      </c>
    </row>
    <row r="9" spans="1:9" x14ac:dyDescent="0.25">
      <c r="A9" t="s">
        <v>14168</v>
      </c>
      <c r="B9" t="s">
        <v>14169</v>
      </c>
      <c r="C9" t="s">
        <v>14167</v>
      </c>
      <c r="D9" t="s">
        <v>14166</v>
      </c>
      <c r="E9" t="s">
        <v>14068</v>
      </c>
      <c r="F9" t="s">
        <v>42</v>
      </c>
      <c r="G9" s="2">
        <v>43103</v>
      </c>
      <c r="H9" s="1">
        <v>56370</v>
      </c>
      <c r="I9" s="1">
        <v>16911</v>
      </c>
    </row>
    <row r="10" spans="1:9" x14ac:dyDescent="0.25">
      <c r="A10" t="s">
        <v>14164</v>
      </c>
      <c r="B10" t="s">
        <v>14165</v>
      </c>
      <c r="C10" t="s">
        <v>14163</v>
      </c>
      <c r="D10" t="s">
        <v>14162</v>
      </c>
      <c r="E10" t="s">
        <v>14068</v>
      </c>
      <c r="F10" t="s">
        <v>42</v>
      </c>
      <c r="G10" s="2">
        <v>43188</v>
      </c>
      <c r="H10" s="1">
        <v>12614</v>
      </c>
      <c r="I10" s="1">
        <v>3784.2</v>
      </c>
    </row>
    <row r="11" spans="1:9" x14ac:dyDescent="0.25">
      <c r="A11" t="s">
        <v>14160</v>
      </c>
      <c r="B11" t="s">
        <v>14161</v>
      </c>
      <c r="C11" t="s">
        <v>14159</v>
      </c>
      <c r="D11" t="s">
        <v>14158</v>
      </c>
      <c r="E11" t="s">
        <v>14068</v>
      </c>
      <c r="F11" t="s">
        <v>42</v>
      </c>
      <c r="G11" s="2">
        <v>43186</v>
      </c>
      <c r="H11" s="1">
        <v>60434</v>
      </c>
      <c r="I11" s="1">
        <v>18130.2</v>
      </c>
    </row>
    <row r="12" spans="1:9" x14ac:dyDescent="0.25">
      <c r="A12" t="s">
        <v>14156</v>
      </c>
      <c r="B12" t="s">
        <v>14157</v>
      </c>
      <c r="C12" t="s">
        <v>14155</v>
      </c>
      <c r="D12" t="s">
        <v>14154</v>
      </c>
      <c r="E12" t="s">
        <v>14068</v>
      </c>
      <c r="F12" t="s">
        <v>42</v>
      </c>
      <c r="G12" s="2">
        <v>43199</v>
      </c>
      <c r="H12" s="1">
        <v>1123</v>
      </c>
      <c r="I12" s="1">
        <v>336.9</v>
      </c>
    </row>
    <row r="13" spans="1:9" x14ac:dyDescent="0.25">
      <c r="A13" t="s">
        <v>14152</v>
      </c>
      <c r="B13" t="s">
        <v>14153</v>
      </c>
      <c r="C13" t="s">
        <v>14151</v>
      </c>
      <c r="D13" t="s">
        <v>14150</v>
      </c>
      <c r="E13" t="s">
        <v>14068</v>
      </c>
      <c r="F13" t="s">
        <v>42</v>
      </c>
      <c r="G13" s="2">
        <v>43256</v>
      </c>
      <c r="H13" s="1">
        <v>256986</v>
      </c>
      <c r="I13" s="1">
        <v>77095.8</v>
      </c>
    </row>
    <row r="14" spans="1:9" x14ac:dyDescent="0.25">
      <c r="A14" t="s">
        <v>14148</v>
      </c>
      <c r="B14" t="s">
        <v>14149</v>
      </c>
      <c r="C14" t="s">
        <v>14147</v>
      </c>
      <c r="D14" t="s">
        <v>14146</v>
      </c>
      <c r="E14" t="s">
        <v>14068</v>
      </c>
      <c r="F14" t="s">
        <v>42</v>
      </c>
      <c r="G14" s="2">
        <v>43131</v>
      </c>
      <c r="H14" s="1">
        <v>17840</v>
      </c>
      <c r="I14" s="1">
        <v>5352</v>
      </c>
    </row>
    <row r="15" spans="1:9" x14ac:dyDescent="0.25">
      <c r="A15" t="s">
        <v>14144</v>
      </c>
      <c r="B15" t="s">
        <v>14145</v>
      </c>
      <c r="C15" t="s">
        <v>14143</v>
      </c>
      <c r="D15" t="s">
        <v>14142</v>
      </c>
      <c r="E15" t="s">
        <v>14068</v>
      </c>
      <c r="F15" t="s">
        <v>42</v>
      </c>
      <c r="G15" s="2">
        <v>43104</v>
      </c>
      <c r="H15" s="1">
        <v>160274</v>
      </c>
      <c r="I15" s="1">
        <v>48082.2</v>
      </c>
    </row>
    <row r="16" spans="1:9" x14ac:dyDescent="0.25">
      <c r="A16" t="s">
        <v>14140</v>
      </c>
      <c r="B16" t="s">
        <v>14141</v>
      </c>
      <c r="C16" t="s">
        <v>14139</v>
      </c>
      <c r="D16" t="s">
        <v>14138</v>
      </c>
      <c r="E16" t="s">
        <v>14068</v>
      </c>
      <c r="F16" t="s">
        <v>42</v>
      </c>
      <c r="G16" s="2">
        <v>43104</v>
      </c>
      <c r="H16" s="1">
        <v>45214</v>
      </c>
      <c r="I16" s="1">
        <v>13564.2</v>
      </c>
    </row>
    <row r="17" spans="1:9" x14ac:dyDescent="0.25">
      <c r="A17" t="s">
        <v>14136</v>
      </c>
      <c r="B17" t="s">
        <v>14137</v>
      </c>
      <c r="C17" t="s">
        <v>14135</v>
      </c>
      <c r="D17" t="s">
        <v>14134</v>
      </c>
      <c r="E17" t="s">
        <v>14068</v>
      </c>
      <c r="F17" t="s">
        <v>42</v>
      </c>
      <c r="G17" s="2">
        <v>43104</v>
      </c>
      <c r="H17" s="1">
        <v>49500</v>
      </c>
      <c r="I17" s="1">
        <v>14850</v>
      </c>
    </row>
    <row r="18" spans="1:9" x14ac:dyDescent="0.25">
      <c r="A18" t="s">
        <v>14132</v>
      </c>
      <c r="B18" t="s">
        <v>14133</v>
      </c>
      <c r="C18" t="s">
        <v>14131</v>
      </c>
      <c r="D18" t="s">
        <v>14130</v>
      </c>
      <c r="E18" t="s">
        <v>14068</v>
      </c>
      <c r="F18" t="s">
        <v>42</v>
      </c>
      <c r="G18" s="2">
        <v>43129</v>
      </c>
      <c r="H18" s="1">
        <v>25826</v>
      </c>
      <c r="I18" s="1">
        <v>7747.8</v>
      </c>
    </row>
    <row r="19" spans="1:9" x14ac:dyDescent="0.25">
      <c r="A19" t="s">
        <v>14128</v>
      </c>
      <c r="B19" t="s">
        <v>14129</v>
      </c>
      <c r="C19" t="s">
        <v>14127</v>
      </c>
      <c r="D19" t="s">
        <v>14126</v>
      </c>
      <c r="E19" t="s">
        <v>14068</v>
      </c>
      <c r="F19" t="s">
        <v>42</v>
      </c>
      <c r="G19" s="2">
        <v>43158</v>
      </c>
      <c r="H19" s="1">
        <v>6437</v>
      </c>
      <c r="I19" s="1">
        <v>1931.1</v>
      </c>
    </row>
    <row r="20" spans="1:9" x14ac:dyDescent="0.25">
      <c r="A20" t="s">
        <v>14124</v>
      </c>
      <c r="B20" t="s">
        <v>14125</v>
      </c>
      <c r="C20" t="s">
        <v>14123</v>
      </c>
      <c r="D20" t="s">
        <v>14122</v>
      </c>
      <c r="E20" t="s">
        <v>14068</v>
      </c>
      <c r="F20" t="s">
        <v>42</v>
      </c>
      <c r="G20" s="2">
        <v>43131</v>
      </c>
      <c r="H20" s="1">
        <v>40016</v>
      </c>
      <c r="I20" s="1">
        <v>12004.8</v>
      </c>
    </row>
    <row r="21" spans="1:9" x14ac:dyDescent="0.25">
      <c r="A21" t="s">
        <v>14120</v>
      </c>
      <c r="B21" t="s">
        <v>14121</v>
      </c>
      <c r="C21" t="s">
        <v>14119</v>
      </c>
      <c r="D21" t="s">
        <v>14118</v>
      </c>
      <c r="E21" t="s">
        <v>14068</v>
      </c>
      <c r="F21" t="s">
        <v>42</v>
      </c>
      <c r="G21" s="2">
        <v>43122</v>
      </c>
      <c r="H21" s="1">
        <v>392766</v>
      </c>
      <c r="I21" s="1">
        <v>117829.8</v>
      </c>
    </row>
    <row r="22" spans="1:9" x14ac:dyDescent="0.25">
      <c r="A22" t="s">
        <v>14116</v>
      </c>
      <c r="B22" t="s">
        <v>14117</v>
      </c>
      <c r="C22" t="s">
        <v>14115</v>
      </c>
      <c r="D22" t="s">
        <v>14114</v>
      </c>
      <c r="E22" t="s">
        <v>14068</v>
      </c>
      <c r="F22" t="s">
        <v>42</v>
      </c>
      <c r="G22" s="2">
        <v>43186</v>
      </c>
      <c r="H22" s="1">
        <v>53002</v>
      </c>
      <c r="I22" s="1">
        <v>15900.6</v>
      </c>
    </row>
    <row r="23" spans="1:9" x14ac:dyDescent="0.25">
      <c r="A23" t="s">
        <v>14112</v>
      </c>
      <c r="B23" t="s">
        <v>14113</v>
      </c>
      <c r="C23" t="s">
        <v>14111</v>
      </c>
      <c r="D23" t="s">
        <v>14110</v>
      </c>
      <c r="E23" t="s">
        <v>14068</v>
      </c>
      <c r="F23" t="s">
        <v>42</v>
      </c>
      <c r="G23" s="2">
        <v>43194</v>
      </c>
      <c r="H23" s="1">
        <v>165344</v>
      </c>
      <c r="I23" s="1">
        <v>49603.199999999997</v>
      </c>
    </row>
    <row r="24" spans="1:9" x14ac:dyDescent="0.25">
      <c r="A24" t="s">
        <v>14108</v>
      </c>
      <c r="B24" t="s">
        <v>14109</v>
      </c>
      <c r="C24" t="s">
        <v>14107</v>
      </c>
      <c r="D24" t="s">
        <v>14106</v>
      </c>
      <c r="E24" t="s">
        <v>14068</v>
      </c>
      <c r="F24" t="s">
        <v>42</v>
      </c>
      <c r="G24" s="2">
        <v>43158</v>
      </c>
      <c r="H24" s="1">
        <v>57354</v>
      </c>
      <c r="I24" s="1">
        <v>17206.2</v>
      </c>
    </row>
    <row r="25" spans="1:9" x14ac:dyDescent="0.25">
      <c r="A25" t="s">
        <v>14104</v>
      </c>
      <c r="B25" t="s">
        <v>14105</v>
      </c>
      <c r="C25" t="s">
        <v>14103</v>
      </c>
      <c r="D25" t="s">
        <v>14102</v>
      </c>
      <c r="E25" t="s">
        <v>14068</v>
      </c>
      <c r="F25" t="s">
        <v>42</v>
      </c>
      <c r="G25" s="2">
        <v>43104</v>
      </c>
      <c r="H25" s="1">
        <v>57120</v>
      </c>
      <c r="I25" s="1">
        <v>17136</v>
      </c>
    </row>
    <row r="26" spans="1:9" x14ac:dyDescent="0.25">
      <c r="A26" t="s">
        <v>14100</v>
      </c>
      <c r="B26" t="s">
        <v>14101</v>
      </c>
      <c r="C26" t="s">
        <v>14099</v>
      </c>
      <c r="D26" t="s">
        <v>14098</v>
      </c>
      <c r="E26" t="s">
        <v>14068</v>
      </c>
      <c r="F26" t="s">
        <v>42</v>
      </c>
      <c r="G26" s="2">
        <v>43188</v>
      </c>
      <c r="H26" s="1">
        <v>92301</v>
      </c>
      <c r="I26" s="1">
        <v>27690.3</v>
      </c>
    </row>
    <row r="27" spans="1:9" x14ac:dyDescent="0.25">
      <c r="A27" t="s">
        <v>14096</v>
      </c>
      <c r="B27" t="s">
        <v>14097</v>
      </c>
      <c r="C27" t="s">
        <v>14095</v>
      </c>
      <c r="D27" t="s">
        <v>14094</v>
      </c>
      <c r="E27" t="s">
        <v>14068</v>
      </c>
      <c r="F27" t="s">
        <v>42</v>
      </c>
      <c r="G27" s="2">
        <v>43104</v>
      </c>
      <c r="H27" s="1">
        <v>57747</v>
      </c>
      <c r="I27" s="1">
        <v>17324.099999999999</v>
      </c>
    </row>
    <row r="28" spans="1:9" x14ac:dyDescent="0.25">
      <c r="A28" t="s">
        <v>14092</v>
      </c>
      <c r="B28" t="s">
        <v>14093</v>
      </c>
      <c r="C28" t="s">
        <v>14091</v>
      </c>
      <c r="D28" t="s">
        <v>14090</v>
      </c>
      <c r="E28" t="s">
        <v>14068</v>
      </c>
      <c r="F28" t="s">
        <v>42</v>
      </c>
      <c r="G28" s="2">
        <v>43116</v>
      </c>
      <c r="H28" s="1">
        <v>36567</v>
      </c>
      <c r="I28" s="1">
        <v>10970.1</v>
      </c>
    </row>
    <row r="29" spans="1:9" x14ac:dyDescent="0.25">
      <c r="A29" t="s">
        <v>14088</v>
      </c>
      <c r="B29" t="s">
        <v>14089</v>
      </c>
      <c r="C29" t="s">
        <v>14087</v>
      </c>
      <c r="D29" t="s">
        <v>14086</v>
      </c>
      <c r="E29" t="s">
        <v>14068</v>
      </c>
      <c r="F29" t="s">
        <v>42</v>
      </c>
      <c r="G29" s="2">
        <v>43103</v>
      </c>
      <c r="H29" s="1">
        <v>60156</v>
      </c>
      <c r="I29" s="1">
        <v>18046.8</v>
      </c>
    </row>
    <row r="30" spans="1:9" x14ac:dyDescent="0.25">
      <c r="A30" t="s">
        <v>14084</v>
      </c>
      <c r="B30" t="s">
        <v>14085</v>
      </c>
      <c r="C30" t="s">
        <v>14083</v>
      </c>
      <c r="D30" t="s">
        <v>14082</v>
      </c>
      <c r="E30" t="s">
        <v>14068</v>
      </c>
      <c r="F30" t="s">
        <v>42</v>
      </c>
      <c r="G30" s="2">
        <v>43208</v>
      </c>
      <c r="H30" s="1">
        <v>10954</v>
      </c>
      <c r="I30" s="1">
        <v>3286.2</v>
      </c>
    </row>
    <row r="31" spans="1:9" x14ac:dyDescent="0.25">
      <c r="A31" t="s">
        <v>14080</v>
      </c>
      <c r="B31" t="s">
        <v>14081</v>
      </c>
      <c r="C31" t="s">
        <v>14079</v>
      </c>
      <c r="D31" t="s">
        <v>14078</v>
      </c>
      <c r="E31" t="s">
        <v>14068</v>
      </c>
      <c r="F31" t="s">
        <v>42</v>
      </c>
      <c r="G31" s="2">
        <v>43185</v>
      </c>
      <c r="H31" s="1">
        <v>448680</v>
      </c>
      <c r="I31" s="1">
        <v>134604</v>
      </c>
    </row>
    <row r="32" spans="1:9" x14ac:dyDescent="0.25">
      <c r="A32" t="s">
        <v>14076</v>
      </c>
      <c r="B32" t="s">
        <v>14077</v>
      </c>
      <c r="C32" t="s">
        <v>14075</v>
      </c>
      <c r="D32" t="s">
        <v>14074</v>
      </c>
      <c r="E32" t="s">
        <v>14068</v>
      </c>
      <c r="F32" t="s">
        <v>42</v>
      </c>
      <c r="G32" s="2">
        <v>43188</v>
      </c>
      <c r="H32" s="1">
        <v>2004288</v>
      </c>
      <c r="I32" s="1">
        <v>601286.40000000002</v>
      </c>
    </row>
    <row r="33" spans="1:9" x14ac:dyDescent="0.25">
      <c r="A33" t="s">
        <v>14072</v>
      </c>
      <c r="B33" t="s">
        <v>14073</v>
      </c>
      <c r="C33" t="s">
        <v>14071</v>
      </c>
      <c r="D33" t="s">
        <v>14070</v>
      </c>
      <c r="E33" t="s">
        <v>14068</v>
      </c>
      <c r="F33" t="s">
        <v>42</v>
      </c>
      <c r="G33" s="2">
        <v>43172</v>
      </c>
      <c r="H33" s="1">
        <v>71027</v>
      </c>
      <c r="I33" s="1">
        <v>21308.1</v>
      </c>
    </row>
    <row r="34" spans="1:9" x14ac:dyDescent="0.25">
      <c r="A34" t="s">
        <v>14067</v>
      </c>
      <c r="B34" t="s">
        <v>14069</v>
      </c>
      <c r="C34" t="s">
        <v>14066</v>
      </c>
      <c r="D34" t="s">
        <v>14065</v>
      </c>
      <c r="E34" t="s">
        <v>14068</v>
      </c>
      <c r="F34" t="s">
        <v>42</v>
      </c>
      <c r="G34" s="2">
        <v>43172</v>
      </c>
      <c r="H34" s="1">
        <v>46950</v>
      </c>
      <c r="I34" s="1">
        <v>14085</v>
      </c>
    </row>
    <row r="35" spans="1:9" x14ac:dyDescent="0.25">
      <c r="A35" t="s">
        <v>12058</v>
      </c>
      <c r="D35">
        <f>SUBTOTAL(103,Tabulka819[IČO klienta])</f>
        <v>33</v>
      </c>
      <c r="G35"/>
      <c r="H35" s="3">
        <f>SUBTOTAL(109,Tabulka819[Pojistné])</f>
        <v>4779252</v>
      </c>
      <c r="I35" s="3">
        <f>SUBTOTAL(109,Tabulka819[Výše podpory])</f>
        <v>1433775.6</v>
      </c>
    </row>
  </sheetData>
  <pageMargins left="0.70866141732283472" right="0.70866141732283472" top="0.78740157480314965" bottom="0.78740157480314965" header="0.31496062992125984" footer="0.31496062992125984"/>
  <pageSetup paperSize="9" scale="60" fitToHeight="0" orientation="landscape" verticalDpi="0" r:id="rId1"/>
  <headerFooter>
    <oddHeader>&amp;LPGRLF, a.s.&amp;CZúčtování se SR 2018&amp;RPojištění lesní porosty</oddHeader>
    <oddFooter>&amp;L&amp;D&amp;R&amp;P/&amp;N</oddFooter>
  </headerFooter>
  <colBreaks count="1" manualBreakCount="1">
    <brk id="2" max="5059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14</vt:i4>
      </vt:variant>
      <vt:variant>
        <vt:lpstr>Pojmenované oblasti</vt:lpstr>
      </vt:variant>
      <vt:variant>
        <vt:i4>14</vt:i4>
      </vt:variant>
    </vt:vector>
  </HeadingPairs>
  <TitlesOfParts>
    <vt:vector size="28" baseType="lpstr">
      <vt:lpstr>I-Zemědělec</vt:lpstr>
      <vt:lpstr>Zpracovatel dřeva</vt:lpstr>
      <vt:lpstr>Podpora nákupu půdy</vt:lpstr>
      <vt:lpstr>Lesní hospodář</vt:lpstr>
      <vt:lpstr>Půda - snížení jistiny</vt:lpstr>
      <vt:lpstr>Zpracovatel</vt:lpstr>
      <vt:lpstr>Zajištění úvěru</vt:lpstr>
      <vt:lpstr>Podpora pojištění</vt:lpstr>
      <vt:lpstr>Pojištění lesní porosty</vt:lpstr>
      <vt:lpstr>Pojištění lesní školky</vt:lpstr>
      <vt:lpstr>Investiční úvěry</vt:lpstr>
      <vt:lpstr>Investiční úvěry Zemědělec</vt:lpstr>
      <vt:lpstr>Provozní úvěry</vt:lpstr>
      <vt:lpstr>Úvěry na nákup půdy</vt:lpstr>
      <vt:lpstr>'Investiční úvěry'!Názvy_tisku</vt:lpstr>
      <vt:lpstr>'Investiční úvěry Zemědělec'!Názvy_tisku</vt:lpstr>
      <vt:lpstr>'I-Zemědělec'!Názvy_tisku</vt:lpstr>
      <vt:lpstr>'Lesní hospodář'!Názvy_tisku</vt:lpstr>
      <vt:lpstr>'Podpora nákupu půdy'!Názvy_tisku</vt:lpstr>
      <vt:lpstr>'Podpora pojištění'!Názvy_tisku</vt:lpstr>
      <vt:lpstr>'Pojištění lesní porosty'!Názvy_tisku</vt:lpstr>
      <vt:lpstr>'Pojištění lesní školky'!Názvy_tisku</vt:lpstr>
      <vt:lpstr>'Provozní úvěry'!Názvy_tisku</vt:lpstr>
      <vt:lpstr>'Půda - snížení jistiny'!Názvy_tisku</vt:lpstr>
      <vt:lpstr>'Úvěry na nákup půdy'!Názvy_tisku</vt:lpstr>
      <vt:lpstr>'Zajištění úvěru'!Názvy_tisku</vt:lpstr>
      <vt:lpstr>Zpracovatel!Názvy_tisku</vt:lpstr>
      <vt:lpstr>'Zpracovatel dřeva'!Názvy_tisku</vt:lpstr>
    </vt:vector>
  </TitlesOfParts>
  <Company>PGRLF,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Rychtar Vojtěch</dc:creator>
  <cp:lastModifiedBy>Rychtar Vojtěch</cp:lastModifiedBy>
  <cp:lastPrinted>2019-02-08T14:46:22Z</cp:lastPrinted>
  <dcterms:created xsi:type="dcterms:W3CDTF">2019-02-08T11:29:53Z</dcterms:created>
  <dcterms:modified xsi:type="dcterms:W3CDTF">2020-07-29T14:38:23Z</dcterms:modified>
</cp:coreProperties>
</file>